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EstaPasta_de_trabalho" defaultThemeVersion="124226"/>
  <workbookProtection workbookPassword="E0DE" lockStructure="1"/>
  <bookViews>
    <workbookView xWindow="285" yWindow="585" windowWidth="15075" windowHeight="6960" tabRatio="820"/>
  </bookViews>
  <sheets>
    <sheet name="Instruções" sheetId="14" r:id="rId1"/>
    <sheet name="CADASTRO" sheetId="18" r:id="rId2"/>
    <sheet name="1- Combustivel" sheetId="8" r:id="rId3"/>
    <sheet name="2- Manutenção" sheetId="20" r:id="rId4"/>
    <sheet name="3- Óleo" sheetId="15" r:id="rId5"/>
    <sheet name="Análise geral" sheetId="16" r:id="rId6"/>
    <sheet name="Relatório" sheetId="23" r:id="rId7"/>
    <sheet name="Historico" sheetId="21" r:id="rId8"/>
    <sheet name="Parâmetros" sheetId="13" state="hidden" r:id="rId9"/>
    <sheet name="Contas" sheetId="17" state="hidden" r:id="rId10"/>
    <sheet name="Contas Manu" sheetId="24" state="hidden" r:id="rId11"/>
    <sheet name="Contas Óleo" sheetId="26" state="hidden" r:id="rId12"/>
  </sheets>
  <calcPr calcId="145621"/>
</workbook>
</file>

<file path=xl/calcChain.xml><?xml version="1.0" encoding="utf-8"?>
<calcChain xmlns="http://schemas.openxmlformats.org/spreadsheetml/2006/main">
  <c r="B13" i="8" l="1"/>
  <c r="B14" i="8"/>
  <c r="B15" i="8"/>
  <c r="B16" i="8"/>
  <c r="B17" i="8"/>
  <c r="B12" i="8"/>
  <c r="G13" i="8"/>
  <c r="G14" i="8"/>
  <c r="G15" i="8"/>
  <c r="G16" i="8" s="1"/>
  <c r="G17" i="8" s="1"/>
  <c r="G12" i="8"/>
  <c r="D12" i="23" l="1"/>
  <c r="F12" i="23"/>
  <c r="K2" i="23"/>
  <c r="B3" i="15"/>
  <c r="D39" i="23"/>
  <c r="D38" i="23"/>
  <c r="B8" i="23" l="1"/>
  <c r="B3" i="20"/>
  <c r="B3" i="8"/>
  <c r="G11" i="8"/>
  <c r="G9" i="8"/>
  <c r="G10" i="8"/>
  <c r="G8" i="8"/>
  <c r="H5" i="8" l="1"/>
  <c r="BQ2" i="17" l="1"/>
  <c r="BS2" i="17"/>
  <c r="E20" i="13"/>
  <c r="E21" i="13"/>
  <c r="H10" i="8" l="1"/>
  <c r="H11" i="13"/>
  <c r="H13" i="13"/>
  <c r="H25" i="13"/>
  <c r="H24" i="13"/>
  <c r="H3" i="13"/>
  <c r="H5" i="13"/>
  <c r="H23" i="13"/>
  <c r="H21" i="13"/>
  <c r="C5" i="18" l="1"/>
  <c r="D63" i="16"/>
  <c r="J63" i="16" l="1"/>
  <c r="D10" i="23"/>
  <c r="P9" i="16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C30" i="16"/>
  <c r="C73" i="16"/>
  <c r="D73" i="16" s="1"/>
  <c r="C74" i="16"/>
  <c r="D74" i="16" s="1"/>
  <c r="C75" i="16"/>
  <c r="D75" i="16" s="1"/>
  <c r="C76" i="16"/>
  <c r="D76" i="16" s="1"/>
  <c r="C77" i="16"/>
  <c r="D77" i="16" s="1"/>
  <c r="C78" i="16"/>
  <c r="D78" i="16" s="1"/>
  <c r="C79" i="16"/>
  <c r="D79" i="16" s="1"/>
  <c r="C80" i="16"/>
  <c r="D80" i="16" s="1"/>
  <c r="C81" i="16"/>
  <c r="D81" i="16" s="1"/>
  <c r="G70" i="16"/>
  <c r="G71" i="16"/>
  <c r="G72" i="16"/>
  <c r="G73" i="16"/>
  <c r="G7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C42" i="16"/>
  <c r="D42" i="16" s="1"/>
  <c r="C43" i="16"/>
  <c r="D43" i="16" s="1"/>
  <c r="C44" i="16"/>
  <c r="D44" i="16" s="1"/>
  <c r="C45" i="16"/>
  <c r="D45" i="16" s="1"/>
  <c r="C46" i="16"/>
  <c r="D46" i="16" s="1"/>
  <c r="C47" i="16"/>
  <c r="E47" i="16" s="1"/>
  <c r="C48" i="16"/>
  <c r="D48" i="16" s="1"/>
  <c r="C49" i="16"/>
  <c r="D49" i="16" s="1"/>
  <c r="C50" i="16"/>
  <c r="D50" i="16" s="1"/>
  <c r="C51" i="16"/>
  <c r="D51" i="16" s="1"/>
  <c r="C52" i="16"/>
  <c r="D52" i="16" s="1"/>
  <c r="D47" i="16" l="1"/>
  <c r="E77" i="16"/>
  <c r="E80" i="16"/>
  <c r="E81" i="16"/>
  <c r="E76" i="16"/>
  <c r="E79" i="16"/>
  <c r="E75" i="16"/>
  <c r="E78" i="16"/>
  <c r="E74" i="16"/>
  <c r="E73" i="16"/>
  <c r="E45" i="16"/>
  <c r="E52" i="16"/>
  <c r="E49" i="16"/>
  <c r="E44" i="16"/>
  <c r="E51" i="16"/>
  <c r="E46" i="16"/>
  <c r="E43" i="16"/>
  <c r="E48" i="16"/>
  <c r="E50" i="16"/>
  <c r="E42" i="16"/>
  <c r="C53" i="16" l="1"/>
  <c r="C54" i="16"/>
  <c r="C55" i="16"/>
  <c r="E54" i="16" l="1"/>
  <c r="D54" i="16"/>
  <c r="E55" i="16"/>
  <c r="D55" i="16"/>
  <c r="E53" i="16"/>
  <c r="D53" i="16"/>
  <c r="I31" i="13"/>
  <c r="K31" i="13" s="1"/>
  <c r="L31" i="13"/>
  <c r="I32" i="13"/>
  <c r="K32" i="13" s="1"/>
  <c r="L32" i="13"/>
  <c r="I33" i="13"/>
  <c r="K33" i="13" s="1"/>
  <c r="L33" i="13"/>
  <c r="I34" i="13"/>
  <c r="K34" i="13" s="1"/>
  <c r="L34" i="13"/>
  <c r="I35" i="13"/>
  <c r="K35" i="13" s="1"/>
  <c r="L35" i="13"/>
  <c r="I36" i="13"/>
  <c r="K36" i="13" s="1"/>
  <c r="L36" i="13"/>
  <c r="I37" i="13"/>
  <c r="K37" i="13" s="1"/>
  <c r="L37" i="13"/>
  <c r="I38" i="13"/>
  <c r="K38" i="13" s="1"/>
  <c r="L38" i="13"/>
  <c r="I39" i="13"/>
  <c r="K39" i="13" s="1"/>
  <c r="L39" i="13"/>
  <c r="I40" i="13"/>
  <c r="K40" i="13" s="1"/>
  <c r="L40" i="13"/>
  <c r="I41" i="13"/>
  <c r="K41" i="13" s="1"/>
  <c r="L41" i="13"/>
  <c r="I42" i="13"/>
  <c r="K42" i="13" s="1"/>
  <c r="L42" i="13"/>
  <c r="I43" i="13"/>
  <c r="K43" i="13" s="1"/>
  <c r="L43" i="13"/>
  <c r="I44" i="13"/>
  <c r="K44" i="13" s="1"/>
  <c r="L44" i="13"/>
  <c r="I45" i="13"/>
  <c r="K45" i="13" s="1"/>
  <c r="L45" i="13"/>
  <c r="I46" i="13"/>
  <c r="K46" i="13" s="1"/>
  <c r="L46" i="13"/>
  <c r="I47" i="13"/>
  <c r="K47" i="13" s="1"/>
  <c r="L47" i="13"/>
  <c r="I48" i="13"/>
  <c r="K48" i="13" s="1"/>
  <c r="L48" i="13"/>
  <c r="I49" i="13"/>
  <c r="K49" i="13" s="1"/>
  <c r="L49" i="13"/>
  <c r="I50" i="13"/>
  <c r="K50" i="13" s="1"/>
  <c r="L50" i="13"/>
  <c r="I51" i="13"/>
  <c r="K51" i="13" s="1"/>
  <c r="L51" i="13"/>
  <c r="I52" i="13"/>
  <c r="K52" i="13" s="1"/>
  <c r="L52" i="13"/>
  <c r="I53" i="13"/>
  <c r="K53" i="13" s="1"/>
  <c r="L53" i="13"/>
  <c r="I54" i="13"/>
  <c r="K54" i="13" s="1"/>
  <c r="L54" i="13"/>
  <c r="I55" i="13"/>
  <c r="K55" i="13" s="1"/>
  <c r="L55" i="13"/>
  <c r="I56" i="13"/>
  <c r="K56" i="13" s="1"/>
  <c r="L56" i="13"/>
  <c r="I57" i="13"/>
  <c r="K57" i="13" s="1"/>
  <c r="L57" i="13"/>
  <c r="I58" i="13"/>
  <c r="K58" i="13" s="1"/>
  <c r="L58" i="13"/>
  <c r="I59" i="13"/>
  <c r="K59" i="13" s="1"/>
  <c r="L59" i="13"/>
  <c r="I60" i="13"/>
  <c r="K60" i="13" s="1"/>
  <c r="L60" i="13"/>
  <c r="I61" i="13"/>
  <c r="K61" i="13" s="1"/>
  <c r="L61" i="13"/>
  <c r="I62" i="13"/>
  <c r="K62" i="13" s="1"/>
  <c r="L62" i="13"/>
  <c r="I63" i="13"/>
  <c r="K63" i="13" s="1"/>
  <c r="L63" i="13"/>
  <c r="I64" i="13"/>
  <c r="K64" i="13" s="1"/>
  <c r="L64" i="13"/>
  <c r="I65" i="13"/>
  <c r="K65" i="13" s="1"/>
  <c r="L65" i="13"/>
  <c r="I66" i="13"/>
  <c r="K66" i="13" s="1"/>
  <c r="L66" i="13"/>
  <c r="I67" i="13"/>
  <c r="K67" i="13" s="1"/>
  <c r="L67" i="13"/>
  <c r="I68" i="13"/>
  <c r="K68" i="13" s="1"/>
  <c r="L68" i="13"/>
  <c r="I69" i="13"/>
  <c r="K69" i="13" s="1"/>
  <c r="L69" i="13"/>
  <c r="I70" i="13"/>
  <c r="K70" i="13" s="1"/>
  <c r="L70" i="13"/>
  <c r="I71" i="13"/>
  <c r="K71" i="13" s="1"/>
  <c r="L71" i="13"/>
  <c r="I72" i="13"/>
  <c r="K72" i="13" s="1"/>
  <c r="L72" i="13"/>
  <c r="I73" i="13"/>
  <c r="K73" i="13" s="1"/>
  <c r="L73" i="13"/>
  <c r="I74" i="13"/>
  <c r="K74" i="13" s="1"/>
  <c r="L74" i="13"/>
  <c r="I75" i="13"/>
  <c r="K75" i="13" s="1"/>
  <c r="L75" i="13"/>
  <c r="I76" i="13"/>
  <c r="K76" i="13" s="1"/>
  <c r="L76" i="13"/>
  <c r="I77" i="13"/>
  <c r="K77" i="13" s="1"/>
  <c r="L77" i="13"/>
  <c r="I78" i="13"/>
  <c r="K78" i="13" s="1"/>
  <c r="L78" i="13"/>
  <c r="I79" i="13"/>
  <c r="K79" i="13" s="1"/>
  <c r="L79" i="13"/>
  <c r="I80" i="13"/>
  <c r="K80" i="13" s="1"/>
  <c r="L80" i="13"/>
  <c r="I81" i="13"/>
  <c r="K81" i="13" s="1"/>
  <c r="L81" i="13"/>
  <c r="I82" i="13"/>
  <c r="K82" i="13" s="1"/>
  <c r="L82" i="13"/>
  <c r="I83" i="13"/>
  <c r="K83" i="13" s="1"/>
  <c r="L83" i="13"/>
  <c r="I84" i="13"/>
  <c r="K84" i="13" s="1"/>
  <c r="L84" i="13"/>
  <c r="I85" i="13"/>
  <c r="K85" i="13" s="1"/>
  <c r="L85" i="13"/>
  <c r="I86" i="13"/>
  <c r="K86" i="13" s="1"/>
  <c r="L86" i="13"/>
  <c r="I87" i="13"/>
  <c r="K87" i="13" s="1"/>
  <c r="L87" i="13"/>
  <c r="I88" i="13"/>
  <c r="K88" i="13" s="1"/>
  <c r="L88" i="13"/>
  <c r="I89" i="13"/>
  <c r="K89" i="13" s="1"/>
  <c r="L89" i="13"/>
  <c r="I90" i="13"/>
  <c r="K90" i="13" s="1"/>
  <c r="L90" i="13"/>
  <c r="I91" i="13"/>
  <c r="K91" i="13" s="1"/>
  <c r="L91" i="13"/>
  <c r="I92" i="13"/>
  <c r="K92" i="13" s="1"/>
  <c r="L92" i="13"/>
  <c r="I93" i="13"/>
  <c r="K93" i="13" s="1"/>
  <c r="L93" i="13"/>
  <c r="I94" i="13"/>
  <c r="K94" i="13" s="1"/>
  <c r="L94" i="13"/>
  <c r="I95" i="13"/>
  <c r="K95" i="13" s="1"/>
  <c r="L95" i="13"/>
  <c r="I96" i="13"/>
  <c r="K96" i="13" s="1"/>
  <c r="L96" i="13"/>
  <c r="I97" i="13"/>
  <c r="K97" i="13" s="1"/>
  <c r="L97" i="13"/>
  <c r="I98" i="13"/>
  <c r="K98" i="13" s="1"/>
  <c r="L98" i="13"/>
  <c r="I99" i="13"/>
  <c r="K99" i="13" s="1"/>
  <c r="L99" i="13"/>
  <c r="I100" i="13"/>
  <c r="K100" i="13" s="1"/>
  <c r="L100" i="13"/>
  <c r="I101" i="13"/>
  <c r="K101" i="13" s="1"/>
  <c r="L101" i="13"/>
  <c r="I102" i="13"/>
  <c r="K102" i="13" s="1"/>
  <c r="L102" i="13"/>
  <c r="I103" i="13"/>
  <c r="K103" i="13" s="1"/>
  <c r="L103" i="13"/>
  <c r="I104" i="13"/>
  <c r="K104" i="13" s="1"/>
  <c r="L104" i="13"/>
  <c r="I105" i="13"/>
  <c r="K105" i="13" s="1"/>
  <c r="L105" i="13"/>
  <c r="I106" i="13"/>
  <c r="K106" i="13" s="1"/>
  <c r="L106" i="13"/>
  <c r="I107" i="13"/>
  <c r="K107" i="13" s="1"/>
  <c r="L107" i="13"/>
  <c r="I108" i="13"/>
  <c r="K108" i="13" s="1"/>
  <c r="L108" i="13"/>
  <c r="I109" i="13"/>
  <c r="K109" i="13" s="1"/>
  <c r="L109" i="13"/>
  <c r="I110" i="13"/>
  <c r="K110" i="13" s="1"/>
  <c r="L110" i="13"/>
  <c r="I111" i="13"/>
  <c r="K111" i="13" s="1"/>
  <c r="L111" i="13"/>
  <c r="I112" i="13"/>
  <c r="K112" i="13" s="1"/>
  <c r="L112" i="13"/>
  <c r="I113" i="13"/>
  <c r="K113" i="13" s="1"/>
  <c r="L113" i="13"/>
  <c r="I114" i="13"/>
  <c r="K114" i="13" s="1"/>
  <c r="L114" i="13"/>
  <c r="I115" i="13"/>
  <c r="K115" i="13" s="1"/>
  <c r="L115" i="13"/>
  <c r="I116" i="13"/>
  <c r="K116" i="13" s="1"/>
  <c r="L116" i="13"/>
  <c r="I117" i="13"/>
  <c r="K117" i="13" s="1"/>
  <c r="L117" i="13"/>
  <c r="I118" i="13"/>
  <c r="K118" i="13" s="1"/>
  <c r="L118" i="13"/>
  <c r="I119" i="13"/>
  <c r="K119" i="13" s="1"/>
  <c r="L119" i="13"/>
  <c r="I120" i="13"/>
  <c r="K120" i="13" s="1"/>
  <c r="L120" i="13"/>
  <c r="I121" i="13"/>
  <c r="K121" i="13" s="1"/>
  <c r="L121" i="13"/>
  <c r="I122" i="13"/>
  <c r="K122" i="13" s="1"/>
  <c r="L122" i="13"/>
  <c r="I123" i="13"/>
  <c r="K123" i="13" s="1"/>
  <c r="L123" i="13"/>
  <c r="I124" i="13"/>
  <c r="K124" i="13" s="1"/>
  <c r="L124" i="13"/>
  <c r="I125" i="13"/>
  <c r="K125" i="13" s="1"/>
  <c r="L125" i="13"/>
  <c r="I126" i="13"/>
  <c r="K126" i="13" s="1"/>
  <c r="L126" i="13"/>
  <c r="I127" i="13"/>
  <c r="K127" i="13" s="1"/>
  <c r="L127" i="13"/>
  <c r="I128" i="13"/>
  <c r="K128" i="13" s="1"/>
  <c r="L128" i="13"/>
  <c r="I129" i="13"/>
  <c r="K129" i="13" s="1"/>
  <c r="L129" i="13"/>
  <c r="I130" i="13"/>
  <c r="K130" i="13" s="1"/>
  <c r="L130" i="13"/>
  <c r="I131" i="13"/>
  <c r="K131" i="13" s="1"/>
  <c r="L131" i="13"/>
  <c r="I132" i="13"/>
  <c r="K132" i="13" s="1"/>
  <c r="L132" i="13"/>
  <c r="I133" i="13"/>
  <c r="K133" i="13" s="1"/>
  <c r="L133" i="13"/>
  <c r="I134" i="13"/>
  <c r="K134" i="13" s="1"/>
  <c r="L134" i="13"/>
  <c r="I135" i="13"/>
  <c r="K135" i="13" s="1"/>
  <c r="L135" i="13"/>
  <c r="I136" i="13"/>
  <c r="K136" i="13" s="1"/>
  <c r="L136" i="13"/>
  <c r="I137" i="13"/>
  <c r="K137" i="13" s="1"/>
  <c r="L137" i="13"/>
  <c r="I138" i="13"/>
  <c r="K138" i="13" s="1"/>
  <c r="L138" i="13"/>
  <c r="I139" i="13"/>
  <c r="K139" i="13" s="1"/>
  <c r="L139" i="13"/>
  <c r="I140" i="13"/>
  <c r="K140" i="13" s="1"/>
  <c r="L140" i="13"/>
  <c r="I141" i="13"/>
  <c r="K141" i="13" s="1"/>
  <c r="L141" i="13"/>
  <c r="I142" i="13"/>
  <c r="K142" i="13" s="1"/>
  <c r="L142" i="13"/>
  <c r="I143" i="13"/>
  <c r="K143" i="13" s="1"/>
  <c r="L143" i="13"/>
  <c r="I144" i="13"/>
  <c r="K144" i="13" s="1"/>
  <c r="L144" i="13"/>
  <c r="I145" i="13"/>
  <c r="K145" i="13" s="1"/>
  <c r="L145" i="13"/>
  <c r="I146" i="13"/>
  <c r="K146" i="13" s="1"/>
  <c r="L146" i="13"/>
  <c r="I147" i="13"/>
  <c r="K147" i="13" s="1"/>
  <c r="L147" i="13"/>
  <c r="I148" i="13"/>
  <c r="K148" i="13" s="1"/>
  <c r="L148" i="13"/>
  <c r="I149" i="13"/>
  <c r="K149" i="13" s="1"/>
  <c r="L149" i="13"/>
  <c r="I150" i="13"/>
  <c r="K150" i="13" s="1"/>
  <c r="L150" i="13"/>
  <c r="I151" i="13"/>
  <c r="K151" i="13" s="1"/>
  <c r="L151" i="13"/>
  <c r="I152" i="13"/>
  <c r="K152" i="13" s="1"/>
  <c r="L152" i="13"/>
  <c r="I153" i="13"/>
  <c r="K153" i="13" s="1"/>
  <c r="L153" i="13"/>
  <c r="I154" i="13"/>
  <c r="K154" i="13" s="1"/>
  <c r="L154" i="13"/>
  <c r="I155" i="13"/>
  <c r="K155" i="13" s="1"/>
  <c r="L155" i="13"/>
  <c r="I156" i="13"/>
  <c r="K156" i="13" s="1"/>
  <c r="L156" i="13"/>
  <c r="I157" i="13"/>
  <c r="K157" i="13" s="1"/>
  <c r="L157" i="13"/>
  <c r="I158" i="13"/>
  <c r="K158" i="13" s="1"/>
  <c r="L158" i="13"/>
  <c r="I159" i="13"/>
  <c r="K159" i="13" s="1"/>
  <c r="L159" i="13"/>
  <c r="I160" i="13"/>
  <c r="K160" i="13" s="1"/>
  <c r="L160" i="13"/>
  <c r="I161" i="13"/>
  <c r="K161" i="13" s="1"/>
  <c r="L161" i="13"/>
  <c r="I162" i="13"/>
  <c r="K162" i="13" s="1"/>
  <c r="L162" i="13"/>
  <c r="I163" i="13"/>
  <c r="K163" i="13" s="1"/>
  <c r="L163" i="13"/>
  <c r="I164" i="13"/>
  <c r="K164" i="13" s="1"/>
  <c r="L164" i="13"/>
  <c r="I165" i="13"/>
  <c r="K165" i="13" s="1"/>
  <c r="L165" i="13"/>
  <c r="I166" i="13"/>
  <c r="K166" i="13" s="1"/>
  <c r="L166" i="13"/>
  <c r="I167" i="13"/>
  <c r="K167" i="13" s="1"/>
  <c r="L167" i="13"/>
  <c r="I168" i="13"/>
  <c r="K168" i="13" s="1"/>
  <c r="L168" i="13"/>
  <c r="I169" i="13"/>
  <c r="K169" i="13" s="1"/>
  <c r="L169" i="13"/>
  <c r="I170" i="13"/>
  <c r="K170" i="13" s="1"/>
  <c r="L170" i="13"/>
  <c r="I171" i="13"/>
  <c r="K171" i="13" s="1"/>
  <c r="L171" i="13"/>
  <c r="I172" i="13"/>
  <c r="K172" i="13" s="1"/>
  <c r="L172" i="13"/>
  <c r="I173" i="13"/>
  <c r="K173" i="13" s="1"/>
  <c r="L173" i="13"/>
  <c r="I174" i="13"/>
  <c r="K174" i="13" s="1"/>
  <c r="L174" i="13"/>
  <c r="I175" i="13"/>
  <c r="K175" i="13" s="1"/>
  <c r="L175" i="13"/>
  <c r="I176" i="13"/>
  <c r="K176" i="13" s="1"/>
  <c r="L176" i="13"/>
  <c r="I177" i="13"/>
  <c r="K177" i="13" s="1"/>
  <c r="L177" i="13"/>
  <c r="I178" i="13"/>
  <c r="K178" i="13" s="1"/>
  <c r="L178" i="13"/>
  <c r="C19" i="16" l="1"/>
  <c r="C14" i="16"/>
  <c r="C18" i="16"/>
  <c r="D12" i="16"/>
  <c r="E12" i="16"/>
  <c r="G12" i="16"/>
  <c r="H12" i="16"/>
  <c r="I12" i="16"/>
  <c r="J12" i="16"/>
  <c r="K12" i="16"/>
  <c r="L12" i="16"/>
  <c r="M12" i="16"/>
  <c r="N12" i="16"/>
  <c r="O12" i="16"/>
  <c r="P12" i="16"/>
  <c r="Q12" i="16"/>
  <c r="C11" i="16"/>
  <c r="C17" i="16"/>
  <c r="C16" i="16"/>
  <c r="C15" i="16"/>
  <c r="C13" i="16"/>
  <c r="D13" i="23" l="1"/>
  <c r="H4" i="15"/>
  <c r="E4" i="8"/>
  <c r="F4" i="8"/>
  <c r="F4" i="20"/>
  <c r="E23" i="13" l="1"/>
  <c r="E24" i="13"/>
  <c r="E25" i="13"/>
  <c r="E26" i="13"/>
  <c r="E22" i="13"/>
  <c r="G2" i="26"/>
  <c r="J2" i="26" s="1"/>
  <c r="M2" i="26" s="1"/>
  <c r="P2" i="26" s="1"/>
  <c r="S2" i="26" s="1"/>
  <c r="V2" i="26" s="1"/>
  <c r="Y2" i="26" s="1"/>
  <c r="AB2" i="26" s="1"/>
  <c r="AE2" i="26" s="1"/>
  <c r="AH2" i="26" s="1"/>
  <c r="AK2" i="26" s="1"/>
  <c r="AN2" i="26" s="1"/>
  <c r="F2" i="26"/>
  <c r="I2" i="26" s="1"/>
  <c r="L2" i="26" s="1"/>
  <c r="O2" i="26" s="1"/>
  <c r="R2" i="26" s="1"/>
  <c r="U2" i="26" s="1"/>
  <c r="X2" i="26" s="1"/>
  <c r="AA2" i="26" s="1"/>
  <c r="AD2" i="26" s="1"/>
  <c r="AG2" i="26" s="1"/>
  <c r="AJ2" i="26" s="1"/>
  <c r="AM2" i="26" s="1"/>
  <c r="E2" i="26"/>
  <c r="H2" i="26" s="1"/>
  <c r="K2" i="26" s="1"/>
  <c r="N2" i="26" s="1"/>
  <c r="Q2" i="26" s="1"/>
  <c r="T2" i="26" s="1"/>
  <c r="W2" i="26" s="1"/>
  <c r="Z2" i="26" s="1"/>
  <c r="AC2" i="26" s="1"/>
  <c r="AF2" i="26" s="1"/>
  <c r="AI2" i="26" s="1"/>
  <c r="AL2" i="26" s="1"/>
  <c r="B1" i="26"/>
  <c r="B294" i="26" s="1"/>
  <c r="C294" i="26" s="1"/>
  <c r="AF294" i="26" s="1"/>
  <c r="F2" i="24"/>
  <c r="I2" i="24" s="1"/>
  <c r="L2" i="24" s="1"/>
  <c r="O2" i="24" s="1"/>
  <c r="R2" i="24" s="1"/>
  <c r="U2" i="24" s="1"/>
  <c r="X2" i="24" s="1"/>
  <c r="AA2" i="24" s="1"/>
  <c r="AD2" i="24" s="1"/>
  <c r="AG2" i="24" s="1"/>
  <c r="AJ2" i="24" s="1"/>
  <c r="AM2" i="24" s="1"/>
  <c r="G2" i="24"/>
  <c r="J2" i="24" s="1"/>
  <c r="M2" i="24" s="1"/>
  <c r="P2" i="24" s="1"/>
  <c r="S2" i="24" s="1"/>
  <c r="V2" i="24" s="1"/>
  <c r="Y2" i="24" s="1"/>
  <c r="AB2" i="24" s="1"/>
  <c r="AE2" i="24" s="1"/>
  <c r="AH2" i="24" s="1"/>
  <c r="AK2" i="24" s="1"/>
  <c r="AN2" i="24" s="1"/>
  <c r="E2" i="24"/>
  <c r="H2" i="24" s="1"/>
  <c r="K2" i="24" s="1"/>
  <c r="N2" i="24" s="1"/>
  <c r="Q2" i="24" s="1"/>
  <c r="T2" i="24" s="1"/>
  <c r="W2" i="24" s="1"/>
  <c r="Z2" i="24" s="1"/>
  <c r="AC2" i="24" s="1"/>
  <c r="AF2" i="24" s="1"/>
  <c r="AI2" i="24" s="1"/>
  <c r="AL2" i="24" s="1"/>
  <c r="B1" i="24"/>
  <c r="B140" i="24" s="1"/>
  <c r="C140" i="24" s="1"/>
  <c r="B298" i="26" l="1"/>
  <c r="C298" i="26" s="1"/>
  <c r="T298" i="26" s="1"/>
  <c r="B13" i="26"/>
  <c r="C13" i="26" s="1"/>
  <c r="U13" i="26" s="1"/>
  <c r="V13" i="26" s="1"/>
  <c r="B14" i="26"/>
  <c r="C14" i="26" s="1"/>
  <c r="AA14" i="26" s="1"/>
  <c r="AB14" i="26" s="1"/>
  <c r="B6" i="26"/>
  <c r="C6" i="26" s="1"/>
  <c r="AA6" i="26" s="1"/>
  <c r="AB6" i="26" s="1"/>
  <c r="B289" i="26"/>
  <c r="C289" i="26" s="1"/>
  <c r="AM289" i="26" s="1"/>
  <c r="AN289" i="26" s="1"/>
  <c r="B290" i="26"/>
  <c r="C290" i="26" s="1"/>
  <c r="N290" i="26" s="1"/>
  <c r="B297" i="26"/>
  <c r="C297" i="26" s="1"/>
  <c r="E297" i="26" s="1"/>
  <c r="B5" i="26"/>
  <c r="C5" i="26" s="1"/>
  <c r="O5" i="26" s="1"/>
  <c r="P5" i="26" s="1"/>
  <c r="B143" i="26"/>
  <c r="C143" i="26" s="1"/>
  <c r="AM143" i="26" s="1"/>
  <c r="AN143" i="26" s="1"/>
  <c r="B144" i="26"/>
  <c r="C144" i="26" s="1"/>
  <c r="W144" i="26" s="1"/>
  <c r="B166" i="26"/>
  <c r="C166" i="26" s="1"/>
  <c r="Z166" i="26" s="1"/>
  <c r="B172" i="26"/>
  <c r="C172" i="26" s="1"/>
  <c r="R172" i="26" s="1"/>
  <c r="S172" i="26" s="1"/>
  <c r="B75" i="26"/>
  <c r="C75" i="26" s="1"/>
  <c r="L75" i="26" s="1"/>
  <c r="M75" i="26" s="1"/>
  <c r="B203" i="26"/>
  <c r="C203" i="26" s="1"/>
  <c r="L203" i="26" s="1"/>
  <c r="M203" i="26" s="1"/>
  <c r="B76" i="26"/>
  <c r="C76" i="26" s="1"/>
  <c r="F76" i="26" s="1"/>
  <c r="G76" i="26" s="1"/>
  <c r="B225" i="26"/>
  <c r="C225" i="26" s="1"/>
  <c r="Q225" i="26" s="1"/>
  <c r="B83" i="26"/>
  <c r="C83" i="26" s="1"/>
  <c r="AL83" i="26" s="1"/>
  <c r="B226" i="26"/>
  <c r="C226" i="26" s="1"/>
  <c r="AG226" i="26" s="1"/>
  <c r="AH226" i="26" s="1"/>
  <c r="B105" i="26"/>
  <c r="C105" i="26" s="1"/>
  <c r="L105" i="26" s="1"/>
  <c r="M105" i="26" s="1"/>
  <c r="B233" i="26"/>
  <c r="C233" i="26" s="1"/>
  <c r="F233" i="26" s="1"/>
  <c r="G233" i="26" s="1"/>
  <c r="B38" i="26"/>
  <c r="C38" i="26" s="1"/>
  <c r="AD38" i="26" s="1"/>
  <c r="AE38" i="26" s="1"/>
  <c r="B106" i="26"/>
  <c r="C106" i="26" s="1"/>
  <c r="AG106" i="26" s="1"/>
  <c r="AH106" i="26" s="1"/>
  <c r="B173" i="26"/>
  <c r="C173" i="26" s="1"/>
  <c r="Z173" i="26" s="1"/>
  <c r="B234" i="26"/>
  <c r="C234" i="26" s="1"/>
  <c r="B45" i="26"/>
  <c r="C45" i="26" s="1"/>
  <c r="AD45" i="26" s="1"/>
  <c r="AE45" i="26" s="1"/>
  <c r="B113" i="26"/>
  <c r="C113" i="26" s="1"/>
  <c r="X113" i="26" s="1"/>
  <c r="Y113" i="26" s="1"/>
  <c r="B196" i="26"/>
  <c r="C196" i="26" s="1"/>
  <c r="H196" i="26" s="1"/>
  <c r="B257" i="26"/>
  <c r="C257" i="26" s="1"/>
  <c r="AJ257" i="26" s="1"/>
  <c r="AK257" i="26" s="1"/>
  <c r="B46" i="26"/>
  <c r="C46" i="26" s="1"/>
  <c r="AA46" i="26" s="1"/>
  <c r="AB46" i="26" s="1"/>
  <c r="B130" i="26"/>
  <c r="C130" i="26" s="1"/>
  <c r="H130" i="26" s="1"/>
  <c r="B197" i="26"/>
  <c r="C197" i="26" s="1"/>
  <c r="AF197" i="26" s="1"/>
  <c r="B258" i="26"/>
  <c r="C258" i="26" s="1"/>
  <c r="AL258" i="26" s="1"/>
  <c r="B68" i="26"/>
  <c r="C68" i="26" s="1"/>
  <c r="AJ68" i="26" s="1"/>
  <c r="AK68" i="26" s="1"/>
  <c r="B137" i="26"/>
  <c r="C137" i="26" s="1"/>
  <c r="W137" i="26" s="1"/>
  <c r="B202" i="26"/>
  <c r="C202" i="26" s="1"/>
  <c r="W202" i="26" s="1"/>
  <c r="B265" i="26"/>
  <c r="C265" i="26" s="1"/>
  <c r="U265" i="26" s="1"/>
  <c r="V265" i="26" s="1"/>
  <c r="B37" i="26"/>
  <c r="C37" i="26" s="1"/>
  <c r="E37" i="26" s="1"/>
  <c r="B98" i="26"/>
  <c r="C98" i="26" s="1"/>
  <c r="T98" i="26" s="1"/>
  <c r="B165" i="26"/>
  <c r="C165" i="26" s="1"/>
  <c r="AC165" i="26" s="1"/>
  <c r="B209" i="26"/>
  <c r="C209" i="26" s="1"/>
  <c r="T209" i="26" s="1"/>
  <c r="B266" i="26"/>
  <c r="C266" i="26" s="1"/>
  <c r="U266" i="26" s="1"/>
  <c r="V266" i="26" s="1"/>
  <c r="B21" i="26"/>
  <c r="C21" i="26" s="1"/>
  <c r="B53" i="26"/>
  <c r="C53" i="26" s="1"/>
  <c r="H53" i="26" s="1"/>
  <c r="B84" i="26"/>
  <c r="C84" i="26" s="1"/>
  <c r="B114" i="26"/>
  <c r="C114" i="26" s="1"/>
  <c r="AJ114" i="26" s="1"/>
  <c r="AK114" i="26" s="1"/>
  <c r="B151" i="26"/>
  <c r="C151" i="26" s="1"/>
  <c r="AM151" i="26" s="1"/>
  <c r="AN151" i="26" s="1"/>
  <c r="B180" i="26"/>
  <c r="C180" i="26" s="1"/>
  <c r="X180" i="26" s="1"/>
  <c r="Y180" i="26" s="1"/>
  <c r="B241" i="26"/>
  <c r="C241" i="26" s="1"/>
  <c r="Z241" i="26" s="1"/>
  <c r="B273" i="26"/>
  <c r="C273" i="26" s="1"/>
  <c r="O273" i="26" s="1"/>
  <c r="P273" i="26" s="1"/>
  <c r="B22" i="26"/>
  <c r="C22" i="26" s="1"/>
  <c r="B54" i="26"/>
  <c r="C54" i="26" s="1"/>
  <c r="Q54" i="26" s="1"/>
  <c r="B91" i="26"/>
  <c r="C91" i="26" s="1"/>
  <c r="O91" i="26" s="1"/>
  <c r="P91" i="26" s="1"/>
  <c r="B121" i="26"/>
  <c r="C121" i="26" s="1"/>
  <c r="T121" i="26" s="1"/>
  <c r="B152" i="26"/>
  <c r="C152" i="26" s="1"/>
  <c r="Q152" i="26" s="1"/>
  <c r="B181" i="26"/>
  <c r="C181" i="26" s="1"/>
  <c r="T181" i="26" s="1"/>
  <c r="B210" i="26"/>
  <c r="C210" i="26" s="1"/>
  <c r="AJ210" i="26" s="1"/>
  <c r="AK210" i="26" s="1"/>
  <c r="B242" i="26"/>
  <c r="C242" i="26" s="1"/>
  <c r="E242" i="26" s="1"/>
  <c r="B274" i="26"/>
  <c r="C274" i="26" s="1"/>
  <c r="Z274" i="26" s="1"/>
  <c r="B29" i="26"/>
  <c r="C29" i="26" s="1"/>
  <c r="Z29" i="26" s="1"/>
  <c r="B61" i="26"/>
  <c r="C61" i="26" s="1"/>
  <c r="AI61" i="26" s="1"/>
  <c r="B92" i="26"/>
  <c r="C92" i="26" s="1"/>
  <c r="Z92" i="26" s="1"/>
  <c r="B122" i="26"/>
  <c r="C122" i="26" s="1"/>
  <c r="B159" i="26"/>
  <c r="C159" i="26" s="1"/>
  <c r="E159" i="26" s="1"/>
  <c r="B188" i="26"/>
  <c r="C188" i="26" s="1"/>
  <c r="W188" i="26" s="1"/>
  <c r="B217" i="26"/>
  <c r="C217" i="26" s="1"/>
  <c r="B249" i="26"/>
  <c r="C249" i="26" s="1"/>
  <c r="L249" i="26" s="1"/>
  <c r="M249" i="26" s="1"/>
  <c r="B281" i="26"/>
  <c r="C281" i="26" s="1"/>
  <c r="Z281" i="26" s="1"/>
  <c r="B30" i="26"/>
  <c r="C30" i="26" s="1"/>
  <c r="N30" i="26" s="1"/>
  <c r="B62" i="26"/>
  <c r="C62" i="26" s="1"/>
  <c r="B97" i="26"/>
  <c r="C97" i="26" s="1"/>
  <c r="X97" i="26" s="1"/>
  <c r="Y97" i="26" s="1"/>
  <c r="B129" i="26"/>
  <c r="C129" i="26" s="1"/>
  <c r="O129" i="26" s="1"/>
  <c r="P129" i="26" s="1"/>
  <c r="B160" i="26"/>
  <c r="C160" i="26" s="1"/>
  <c r="AG160" i="26" s="1"/>
  <c r="AH160" i="26" s="1"/>
  <c r="B189" i="26"/>
  <c r="C189" i="26" s="1"/>
  <c r="B218" i="26"/>
  <c r="C218" i="26" s="1"/>
  <c r="AD218" i="26" s="1"/>
  <c r="AE218" i="26" s="1"/>
  <c r="B250" i="26"/>
  <c r="C250" i="26" s="1"/>
  <c r="AJ250" i="26" s="1"/>
  <c r="AK250" i="26" s="1"/>
  <c r="B282" i="26"/>
  <c r="C282" i="26" s="1"/>
  <c r="I282" i="26" s="1"/>
  <c r="J282" i="26" s="1"/>
  <c r="B15" i="26"/>
  <c r="C15" i="26" s="1"/>
  <c r="B63" i="26"/>
  <c r="C63" i="26" s="1"/>
  <c r="AL63" i="26" s="1"/>
  <c r="B3" i="26"/>
  <c r="C3" i="26" s="1"/>
  <c r="B11" i="26"/>
  <c r="C11" i="26" s="1"/>
  <c r="B19" i="26"/>
  <c r="C19" i="26" s="1"/>
  <c r="B27" i="26"/>
  <c r="C27" i="26" s="1"/>
  <c r="Q27" i="26" s="1"/>
  <c r="B35" i="26"/>
  <c r="C35" i="26" s="1"/>
  <c r="AJ35" i="26" s="1"/>
  <c r="AK35" i="26" s="1"/>
  <c r="B43" i="26"/>
  <c r="C43" i="26" s="1"/>
  <c r="AD43" i="26" s="1"/>
  <c r="AE43" i="26" s="1"/>
  <c r="B51" i="26"/>
  <c r="C51" i="26" s="1"/>
  <c r="T51" i="26" s="1"/>
  <c r="B59" i="26"/>
  <c r="C59" i="26" s="1"/>
  <c r="I59" i="26" s="1"/>
  <c r="J59" i="26" s="1"/>
  <c r="B67" i="26"/>
  <c r="C67" i="26" s="1"/>
  <c r="B73" i="26"/>
  <c r="C73" i="26" s="1"/>
  <c r="AG73" i="26" s="1"/>
  <c r="AH73" i="26" s="1"/>
  <c r="B81" i="26"/>
  <c r="C81" i="26" s="1"/>
  <c r="AJ81" i="26" s="1"/>
  <c r="AK81" i="26" s="1"/>
  <c r="B89" i="26"/>
  <c r="C89" i="26" s="1"/>
  <c r="AM89" i="26" s="1"/>
  <c r="AN89" i="26" s="1"/>
  <c r="B103" i="26"/>
  <c r="C103" i="26" s="1"/>
  <c r="O103" i="26" s="1"/>
  <c r="P103" i="26" s="1"/>
  <c r="B111" i="26"/>
  <c r="C111" i="26" s="1"/>
  <c r="U111" i="26" s="1"/>
  <c r="V111" i="26" s="1"/>
  <c r="B119" i="26"/>
  <c r="C119" i="26" s="1"/>
  <c r="AL119" i="26" s="1"/>
  <c r="B127" i="26"/>
  <c r="C127" i="26" s="1"/>
  <c r="B135" i="26"/>
  <c r="C135" i="26" s="1"/>
  <c r="AD135" i="26" s="1"/>
  <c r="AE135" i="26" s="1"/>
  <c r="B141" i="26"/>
  <c r="C141" i="26" s="1"/>
  <c r="L141" i="26" s="1"/>
  <c r="M141" i="26" s="1"/>
  <c r="B149" i="26"/>
  <c r="C149" i="26" s="1"/>
  <c r="K149" i="26" s="1"/>
  <c r="B157" i="26"/>
  <c r="C157" i="26" s="1"/>
  <c r="AG157" i="26" s="1"/>
  <c r="AH157" i="26" s="1"/>
  <c r="B163" i="26"/>
  <c r="C163" i="26" s="1"/>
  <c r="N163" i="26" s="1"/>
  <c r="B178" i="26"/>
  <c r="C178" i="26" s="1"/>
  <c r="AA178" i="26" s="1"/>
  <c r="AB178" i="26" s="1"/>
  <c r="B186" i="26"/>
  <c r="C186" i="26" s="1"/>
  <c r="R186" i="26" s="1"/>
  <c r="S186" i="26" s="1"/>
  <c r="B194" i="26"/>
  <c r="C194" i="26" s="1"/>
  <c r="R194" i="26" s="1"/>
  <c r="S194" i="26" s="1"/>
  <c r="B207" i="26"/>
  <c r="C207" i="26" s="1"/>
  <c r="W207" i="26" s="1"/>
  <c r="B215" i="26"/>
  <c r="C215" i="26" s="1"/>
  <c r="B223" i="26"/>
  <c r="C223" i="26" s="1"/>
  <c r="U223" i="26" s="1"/>
  <c r="V223" i="26" s="1"/>
  <c r="B231" i="26"/>
  <c r="C231" i="26" s="1"/>
  <c r="AI231" i="26" s="1"/>
  <c r="B239" i="26"/>
  <c r="C239" i="26" s="1"/>
  <c r="T239" i="26" s="1"/>
  <c r="B247" i="26"/>
  <c r="C247" i="26" s="1"/>
  <c r="AC247" i="26" s="1"/>
  <c r="B255" i="26"/>
  <c r="C255" i="26" s="1"/>
  <c r="AJ255" i="26" s="1"/>
  <c r="AK255" i="26" s="1"/>
  <c r="B263" i="26"/>
  <c r="C263" i="26" s="1"/>
  <c r="AC263" i="26" s="1"/>
  <c r="B271" i="26"/>
  <c r="C271" i="26" s="1"/>
  <c r="AJ271" i="26" s="1"/>
  <c r="AK271" i="26" s="1"/>
  <c r="B279" i="26"/>
  <c r="C279" i="26" s="1"/>
  <c r="F279" i="26" s="1"/>
  <c r="G279" i="26" s="1"/>
  <c r="B287" i="26"/>
  <c r="C287" i="26" s="1"/>
  <c r="R287" i="26" s="1"/>
  <c r="S287" i="26" s="1"/>
  <c r="B295" i="26"/>
  <c r="C295" i="26" s="1"/>
  <c r="Z295" i="26" s="1"/>
  <c r="B4" i="26"/>
  <c r="C4" i="26" s="1"/>
  <c r="Z4" i="26" s="1"/>
  <c r="B12" i="26"/>
  <c r="C12" i="26" s="1"/>
  <c r="F12" i="26" s="1"/>
  <c r="G12" i="26" s="1"/>
  <c r="B20" i="26"/>
  <c r="C20" i="26" s="1"/>
  <c r="AI20" i="26" s="1"/>
  <c r="B28" i="26"/>
  <c r="C28" i="26" s="1"/>
  <c r="U28" i="26" s="1"/>
  <c r="V28" i="26" s="1"/>
  <c r="B36" i="26"/>
  <c r="C36" i="26" s="1"/>
  <c r="AI36" i="26" s="1"/>
  <c r="B44" i="26"/>
  <c r="C44" i="26" s="1"/>
  <c r="AF44" i="26" s="1"/>
  <c r="B52" i="26"/>
  <c r="C52" i="26" s="1"/>
  <c r="B60" i="26"/>
  <c r="C60" i="26" s="1"/>
  <c r="AA60" i="26" s="1"/>
  <c r="AB60" i="26" s="1"/>
  <c r="B74" i="26"/>
  <c r="C74" i="26" s="1"/>
  <c r="AC74" i="26" s="1"/>
  <c r="B82" i="26"/>
  <c r="C82" i="26" s="1"/>
  <c r="L82" i="26" s="1"/>
  <c r="M82" i="26" s="1"/>
  <c r="B90" i="26"/>
  <c r="C90" i="26" s="1"/>
  <c r="B104" i="26"/>
  <c r="C104" i="26" s="1"/>
  <c r="AA104" i="26" s="1"/>
  <c r="AB104" i="26" s="1"/>
  <c r="B112" i="26"/>
  <c r="C112" i="26" s="1"/>
  <c r="H112" i="26" s="1"/>
  <c r="B120" i="26"/>
  <c r="C120" i="26" s="1"/>
  <c r="B128" i="26"/>
  <c r="C128" i="26" s="1"/>
  <c r="B136" i="26"/>
  <c r="C136" i="26" s="1"/>
  <c r="AM136" i="26" s="1"/>
  <c r="AN136" i="26" s="1"/>
  <c r="B142" i="26"/>
  <c r="C142" i="26" s="1"/>
  <c r="AL142" i="26" s="1"/>
  <c r="B150" i="26"/>
  <c r="C150" i="26" s="1"/>
  <c r="W150" i="26" s="1"/>
  <c r="B158" i="26"/>
  <c r="C158" i="26" s="1"/>
  <c r="T158" i="26" s="1"/>
  <c r="B164" i="26"/>
  <c r="C164" i="26" s="1"/>
  <c r="I164" i="26" s="1"/>
  <c r="J164" i="26" s="1"/>
  <c r="B171" i="26"/>
  <c r="C171" i="26" s="1"/>
  <c r="R171" i="26" s="1"/>
  <c r="S171" i="26" s="1"/>
  <c r="B179" i="26"/>
  <c r="C179" i="26" s="1"/>
  <c r="B187" i="26"/>
  <c r="C187" i="26" s="1"/>
  <c r="Z187" i="26" s="1"/>
  <c r="B195" i="26"/>
  <c r="C195" i="26" s="1"/>
  <c r="E195" i="26" s="1"/>
  <c r="B208" i="26"/>
  <c r="C208" i="26" s="1"/>
  <c r="W208" i="26" s="1"/>
  <c r="B216" i="26"/>
  <c r="C216" i="26" s="1"/>
  <c r="AA216" i="26" s="1"/>
  <c r="AB216" i="26" s="1"/>
  <c r="B224" i="26"/>
  <c r="C224" i="26" s="1"/>
  <c r="R224" i="26" s="1"/>
  <c r="S224" i="26" s="1"/>
  <c r="B232" i="26"/>
  <c r="C232" i="26" s="1"/>
  <c r="AA232" i="26" s="1"/>
  <c r="AB232" i="26" s="1"/>
  <c r="B240" i="26"/>
  <c r="C240" i="26" s="1"/>
  <c r="E240" i="26" s="1"/>
  <c r="B248" i="26"/>
  <c r="C248" i="26" s="1"/>
  <c r="Z248" i="26" s="1"/>
  <c r="B256" i="26"/>
  <c r="C256" i="26" s="1"/>
  <c r="B264" i="26"/>
  <c r="C264" i="26" s="1"/>
  <c r="Z264" i="26" s="1"/>
  <c r="B272" i="26"/>
  <c r="C272" i="26" s="1"/>
  <c r="Z272" i="26" s="1"/>
  <c r="B280" i="26"/>
  <c r="C280" i="26" s="1"/>
  <c r="E280" i="26" s="1"/>
  <c r="B288" i="26"/>
  <c r="C288" i="26" s="1"/>
  <c r="I288" i="26" s="1"/>
  <c r="J288" i="26" s="1"/>
  <c r="B296" i="26"/>
  <c r="C296" i="26" s="1"/>
  <c r="AI296" i="26" s="1"/>
  <c r="B31" i="26"/>
  <c r="C31" i="26" s="1"/>
  <c r="U31" i="26" s="1"/>
  <c r="V31" i="26" s="1"/>
  <c r="B55" i="26"/>
  <c r="C55" i="26" s="1"/>
  <c r="O55" i="26" s="1"/>
  <c r="P55" i="26" s="1"/>
  <c r="B77" i="26"/>
  <c r="C77" i="26" s="1"/>
  <c r="B99" i="26"/>
  <c r="C99" i="26" s="1"/>
  <c r="H99" i="26" s="1"/>
  <c r="B123" i="26"/>
  <c r="C123" i="26" s="1"/>
  <c r="W123" i="26" s="1"/>
  <c r="B145" i="26"/>
  <c r="C145" i="26" s="1"/>
  <c r="I145" i="26" s="1"/>
  <c r="J145" i="26" s="1"/>
  <c r="B167" i="26"/>
  <c r="C167" i="26" s="1"/>
  <c r="E167" i="26" s="1"/>
  <c r="B182" i="26"/>
  <c r="C182" i="26" s="1"/>
  <c r="B204" i="26"/>
  <c r="C204" i="26" s="1"/>
  <c r="Q204" i="26" s="1"/>
  <c r="B227" i="26"/>
  <c r="C227" i="26" s="1"/>
  <c r="B259" i="26"/>
  <c r="C259" i="26" s="1"/>
  <c r="B291" i="26"/>
  <c r="C291" i="26" s="1"/>
  <c r="AM291" i="26" s="1"/>
  <c r="AN291" i="26" s="1"/>
  <c r="B24" i="26"/>
  <c r="C24" i="26" s="1"/>
  <c r="AF24" i="26" s="1"/>
  <c r="B40" i="26"/>
  <c r="C40" i="26" s="1"/>
  <c r="B48" i="26"/>
  <c r="C48" i="26" s="1"/>
  <c r="AF48" i="26" s="1"/>
  <c r="B56" i="26"/>
  <c r="C56" i="26" s="1"/>
  <c r="B64" i="26"/>
  <c r="C64" i="26" s="1"/>
  <c r="H64" i="26" s="1"/>
  <c r="B70" i="26"/>
  <c r="C70" i="26" s="1"/>
  <c r="B78" i="26"/>
  <c r="C78" i="26" s="1"/>
  <c r="B86" i="26"/>
  <c r="C86" i="26" s="1"/>
  <c r="L86" i="26" s="1"/>
  <c r="M86" i="26" s="1"/>
  <c r="B94" i="26"/>
  <c r="C94" i="26" s="1"/>
  <c r="N94" i="26" s="1"/>
  <c r="B100" i="26"/>
  <c r="C100" i="26" s="1"/>
  <c r="B108" i="26"/>
  <c r="C108" i="26" s="1"/>
  <c r="B116" i="26"/>
  <c r="C116" i="26" s="1"/>
  <c r="B124" i="26"/>
  <c r="C124" i="26" s="1"/>
  <c r="AI124" i="26" s="1"/>
  <c r="B132" i="26"/>
  <c r="C132" i="26" s="1"/>
  <c r="B138" i="26"/>
  <c r="C138" i="26" s="1"/>
  <c r="AL138" i="26" s="1"/>
  <c r="B146" i="26"/>
  <c r="C146" i="26" s="1"/>
  <c r="AL146" i="26" s="1"/>
  <c r="B154" i="26"/>
  <c r="C154" i="26" s="1"/>
  <c r="AM154" i="26" s="1"/>
  <c r="AN154" i="26" s="1"/>
  <c r="B162" i="26"/>
  <c r="C162" i="26" s="1"/>
  <c r="W162" i="26" s="1"/>
  <c r="B168" i="26"/>
  <c r="C168" i="26" s="1"/>
  <c r="K168" i="26" s="1"/>
  <c r="B175" i="26"/>
  <c r="C175" i="26" s="1"/>
  <c r="AC175" i="26" s="1"/>
  <c r="B183" i="26"/>
  <c r="C183" i="26" s="1"/>
  <c r="K183" i="26" s="1"/>
  <c r="B191" i="26"/>
  <c r="C191" i="26" s="1"/>
  <c r="B199" i="26"/>
  <c r="C199" i="26" s="1"/>
  <c r="B212" i="26"/>
  <c r="C212" i="26" s="1"/>
  <c r="AJ212" i="26" s="1"/>
  <c r="AK212" i="26" s="1"/>
  <c r="B220" i="26"/>
  <c r="C220" i="26" s="1"/>
  <c r="E220" i="26" s="1"/>
  <c r="B228" i="26"/>
  <c r="C228" i="26" s="1"/>
  <c r="I228" i="26" s="1"/>
  <c r="J228" i="26" s="1"/>
  <c r="B236" i="26"/>
  <c r="C236" i="26" s="1"/>
  <c r="B244" i="26"/>
  <c r="C244" i="26" s="1"/>
  <c r="R244" i="26" s="1"/>
  <c r="S244" i="26" s="1"/>
  <c r="B252" i="26"/>
  <c r="C252" i="26" s="1"/>
  <c r="W252" i="26" s="1"/>
  <c r="B260" i="26"/>
  <c r="C260" i="26" s="1"/>
  <c r="X260" i="26" s="1"/>
  <c r="Y260" i="26" s="1"/>
  <c r="B268" i="26"/>
  <c r="C268" i="26" s="1"/>
  <c r="B276" i="26"/>
  <c r="C276" i="26" s="1"/>
  <c r="U276" i="26" s="1"/>
  <c r="V276" i="26" s="1"/>
  <c r="B284" i="26"/>
  <c r="C284" i="26" s="1"/>
  <c r="AM284" i="26" s="1"/>
  <c r="AN284" i="26" s="1"/>
  <c r="B292" i="26"/>
  <c r="C292" i="26" s="1"/>
  <c r="R292" i="26" s="1"/>
  <c r="S292" i="26" s="1"/>
  <c r="B300" i="26"/>
  <c r="C300" i="26" s="1"/>
  <c r="B23" i="26"/>
  <c r="C23" i="26" s="1"/>
  <c r="U23" i="26" s="1"/>
  <c r="V23" i="26" s="1"/>
  <c r="B47" i="26"/>
  <c r="C47" i="26" s="1"/>
  <c r="AG47" i="26" s="1"/>
  <c r="AH47" i="26" s="1"/>
  <c r="B85" i="26"/>
  <c r="C85" i="26" s="1"/>
  <c r="B115" i="26"/>
  <c r="C115" i="26" s="1"/>
  <c r="N115" i="26" s="1"/>
  <c r="B161" i="26"/>
  <c r="C161" i="26" s="1"/>
  <c r="B190" i="26"/>
  <c r="C190" i="26" s="1"/>
  <c r="N190" i="26" s="1"/>
  <c r="B211" i="26"/>
  <c r="C211" i="26" s="1"/>
  <c r="O211" i="26" s="1"/>
  <c r="P211" i="26" s="1"/>
  <c r="B235" i="26"/>
  <c r="C235" i="26" s="1"/>
  <c r="E235" i="26" s="1"/>
  <c r="B251" i="26"/>
  <c r="C251" i="26" s="1"/>
  <c r="AG251" i="26" s="1"/>
  <c r="AH251" i="26" s="1"/>
  <c r="B275" i="26"/>
  <c r="C275" i="26" s="1"/>
  <c r="B299" i="26"/>
  <c r="C299" i="26" s="1"/>
  <c r="AM299" i="26" s="1"/>
  <c r="AN299" i="26" s="1"/>
  <c r="B16" i="26"/>
  <c r="C16" i="26" s="1"/>
  <c r="Q16" i="26" s="1"/>
  <c r="B17" i="26"/>
  <c r="C17" i="26" s="1"/>
  <c r="O17" i="26" s="1"/>
  <c r="P17" i="26" s="1"/>
  <c r="B41" i="26"/>
  <c r="C41" i="26" s="1"/>
  <c r="R41" i="26" s="1"/>
  <c r="S41" i="26" s="1"/>
  <c r="B57" i="26"/>
  <c r="C57" i="26" s="1"/>
  <c r="B65" i="26"/>
  <c r="C65" i="26" s="1"/>
  <c r="AG65" i="26" s="1"/>
  <c r="AH65" i="26" s="1"/>
  <c r="B79" i="26"/>
  <c r="C79" i="26" s="1"/>
  <c r="T79" i="26" s="1"/>
  <c r="B87" i="26"/>
  <c r="C87" i="26" s="1"/>
  <c r="B95" i="26"/>
  <c r="C95" i="26" s="1"/>
  <c r="B101" i="26"/>
  <c r="C101" i="26" s="1"/>
  <c r="B109" i="26"/>
  <c r="C109" i="26" s="1"/>
  <c r="AG109" i="26" s="1"/>
  <c r="AH109" i="26" s="1"/>
  <c r="B117" i="26"/>
  <c r="C117" i="26" s="1"/>
  <c r="AL117" i="26" s="1"/>
  <c r="B125" i="26"/>
  <c r="C125" i="26" s="1"/>
  <c r="O125" i="26" s="1"/>
  <c r="P125" i="26" s="1"/>
  <c r="B133" i="26"/>
  <c r="C133" i="26" s="1"/>
  <c r="U133" i="26" s="1"/>
  <c r="V133" i="26" s="1"/>
  <c r="B139" i="26"/>
  <c r="C139" i="26" s="1"/>
  <c r="B147" i="26"/>
  <c r="C147" i="26" s="1"/>
  <c r="B155" i="26"/>
  <c r="C155" i="26" s="1"/>
  <c r="AD155" i="26" s="1"/>
  <c r="AE155" i="26" s="1"/>
  <c r="B169" i="26"/>
  <c r="C169" i="26" s="1"/>
  <c r="AD169" i="26" s="1"/>
  <c r="AE169" i="26" s="1"/>
  <c r="B176" i="26"/>
  <c r="C176" i="26" s="1"/>
  <c r="I176" i="26" s="1"/>
  <c r="J176" i="26" s="1"/>
  <c r="B184" i="26"/>
  <c r="C184" i="26" s="1"/>
  <c r="Z184" i="26" s="1"/>
  <c r="B192" i="26"/>
  <c r="C192" i="26" s="1"/>
  <c r="B200" i="26"/>
  <c r="C200" i="26" s="1"/>
  <c r="AA200" i="26" s="1"/>
  <c r="AB200" i="26" s="1"/>
  <c r="B205" i="26"/>
  <c r="C205" i="26" s="1"/>
  <c r="E205" i="26" s="1"/>
  <c r="B213" i="26"/>
  <c r="C213" i="26" s="1"/>
  <c r="T213" i="26" s="1"/>
  <c r="B221" i="26"/>
  <c r="C221" i="26" s="1"/>
  <c r="L221" i="26" s="1"/>
  <c r="M221" i="26" s="1"/>
  <c r="B229" i="26"/>
  <c r="C229" i="26" s="1"/>
  <c r="B237" i="26"/>
  <c r="C237" i="26" s="1"/>
  <c r="AF237" i="26" s="1"/>
  <c r="B245" i="26"/>
  <c r="C245" i="26" s="1"/>
  <c r="L245" i="26" s="1"/>
  <c r="M245" i="26" s="1"/>
  <c r="B253" i="26"/>
  <c r="C253" i="26" s="1"/>
  <c r="B261" i="26"/>
  <c r="C261" i="26" s="1"/>
  <c r="F261" i="26" s="1"/>
  <c r="G261" i="26" s="1"/>
  <c r="B269" i="26"/>
  <c r="C269" i="26" s="1"/>
  <c r="B277" i="26"/>
  <c r="C277" i="26" s="1"/>
  <c r="R277" i="26" s="1"/>
  <c r="S277" i="26" s="1"/>
  <c r="B285" i="26"/>
  <c r="C285" i="26" s="1"/>
  <c r="AC285" i="26" s="1"/>
  <c r="B293" i="26"/>
  <c r="C293" i="26" s="1"/>
  <c r="B7" i="26"/>
  <c r="C7" i="26" s="1"/>
  <c r="AJ7" i="26" s="1"/>
  <c r="AK7" i="26" s="1"/>
  <c r="B39" i="26"/>
  <c r="C39" i="26" s="1"/>
  <c r="O39" i="26" s="1"/>
  <c r="P39" i="26" s="1"/>
  <c r="B69" i="26"/>
  <c r="C69" i="26" s="1"/>
  <c r="B93" i="26"/>
  <c r="C93" i="26" s="1"/>
  <c r="B107" i="26"/>
  <c r="C107" i="26" s="1"/>
  <c r="B131" i="26"/>
  <c r="C131" i="26" s="1"/>
  <c r="B153" i="26"/>
  <c r="C153" i="26" s="1"/>
  <c r="AF153" i="26" s="1"/>
  <c r="B174" i="26"/>
  <c r="C174" i="26" s="1"/>
  <c r="B198" i="26"/>
  <c r="C198" i="26" s="1"/>
  <c r="K198" i="26" s="1"/>
  <c r="B219" i="26"/>
  <c r="C219" i="26" s="1"/>
  <c r="AL219" i="26" s="1"/>
  <c r="B243" i="26"/>
  <c r="C243" i="26" s="1"/>
  <c r="E243" i="26" s="1"/>
  <c r="B267" i="26"/>
  <c r="C267" i="26" s="1"/>
  <c r="X267" i="26" s="1"/>
  <c r="Y267" i="26" s="1"/>
  <c r="B283" i="26"/>
  <c r="C283" i="26" s="1"/>
  <c r="AC283" i="26" s="1"/>
  <c r="B8" i="26"/>
  <c r="C8" i="26" s="1"/>
  <c r="B32" i="26"/>
  <c r="C32" i="26" s="1"/>
  <c r="B9" i="26"/>
  <c r="C9" i="26" s="1"/>
  <c r="B25" i="26"/>
  <c r="C25" i="26" s="1"/>
  <c r="X25" i="26" s="1"/>
  <c r="Y25" i="26" s="1"/>
  <c r="B33" i="26"/>
  <c r="C33" i="26" s="1"/>
  <c r="N33" i="26" s="1"/>
  <c r="B49" i="26"/>
  <c r="C49" i="26" s="1"/>
  <c r="B71" i="26"/>
  <c r="C71" i="26" s="1"/>
  <c r="O71" i="26" s="1"/>
  <c r="P71" i="26" s="1"/>
  <c r="B10" i="26"/>
  <c r="C10" i="26" s="1"/>
  <c r="K10" i="26" s="1"/>
  <c r="B18" i="26"/>
  <c r="C18" i="26" s="1"/>
  <c r="F18" i="26" s="1"/>
  <c r="G18" i="26" s="1"/>
  <c r="B26" i="26"/>
  <c r="C26" i="26" s="1"/>
  <c r="B34" i="26"/>
  <c r="C34" i="26" s="1"/>
  <c r="N34" i="26" s="1"/>
  <c r="B42" i="26"/>
  <c r="C42" i="26" s="1"/>
  <c r="W42" i="26" s="1"/>
  <c r="B50" i="26"/>
  <c r="C50" i="26" s="1"/>
  <c r="AF50" i="26" s="1"/>
  <c r="B58" i="26"/>
  <c r="C58" i="26" s="1"/>
  <c r="B66" i="26"/>
  <c r="C66" i="26" s="1"/>
  <c r="AG66" i="26" s="1"/>
  <c r="AH66" i="26" s="1"/>
  <c r="B72" i="26"/>
  <c r="C72" i="26" s="1"/>
  <c r="B80" i="26"/>
  <c r="C80" i="26" s="1"/>
  <c r="B88" i="26"/>
  <c r="C88" i="26" s="1"/>
  <c r="B96" i="26"/>
  <c r="C96" i="26" s="1"/>
  <c r="AC96" i="26" s="1"/>
  <c r="B102" i="26"/>
  <c r="C102" i="26" s="1"/>
  <c r="AD102" i="26" s="1"/>
  <c r="AE102" i="26" s="1"/>
  <c r="B110" i="26"/>
  <c r="C110" i="26" s="1"/>
  <c r="AG110" i="26" s="1"/>
  <c r="AH110" i="26" s="1"/>
  <c r="B118" i="26"/>
  <c r="C118" i="26" s="1"/>
  <c r="B126" i="26"/>
  <c r="C126" i="26" s="1"/>
  <c r="T126" i="26" s="1"/>
  <c r="B134" i="26"/>
  <c r="C134" i="26" s="1"/>
  <c r="L134" i="26" s="1"/>
  <c r="M134" i="26" s="1"/>
  <c r="B140" i="26"/>
  <c r="C140" i="26" s="1"/>
  <c r="AL140" i="26" s="1"/>
  <c r="B148" i="26"/>
  <c r="C148" i="26" s="1"/>
  <c r="B156" i="26"/>
  <c r="C156" i="26" s="1"/>
  <c r="W156" i="26" s="1"/>
  <c r="B170" i="26"/>
  <c r="C170" i="26" s="1"/>
  <c r="AL170" i="26" s="1"/>
  <c r="B177" i="26"/>
  <c r="C177" i="26" s="1"/>
  <c r="AL177" i="26" s="1"/>
  <c r="B185" i="26"/>
  <c r="C185" i="26" s="1"/>
  <c r="W185" i="26" s="1"/>
  <c r="B193" i="26"/>
  <c r="C193" i="26" s="1"/>
  <c r="E193" i="26" s="1"/>
  <c r="B201" i="26"/>
  <c r="C201" i="26" s="1"/>
  <c r="B206" i="26"/>
  <c r="C206" i="26" s="1"/>
  <c r="B214" i="26"/>
  <c r="C214" i="26" s="1"/>
  <c r="B222" i="26"/>
  <c r="C222" i="26" s="1"/>
  <c r="F222" i="26" s="1"/>
  <c r="G222" i="26" s="1"/>
  <c r="B230" i="26"/>
  <c r="C230" i="26" s="1"/>
  <c r="AL230" i="26" s="1"/>
  <c r="B238" i="26"/>
  <c r="C238" i="26" s="1"/>
  <c r="AI238" i="26" s="1"/>
  <c r="B246" i="26"/>
  <c r="C246" i="26" s="1"/>
  <c r="B254" i="26"/>
  <c r="C254" i="26" s="1"/>
  <c r="B262" i="26"/>
  <c r="C262" i="26" s="1"/>
  <c r="AJ262" i="26" s="1"/>
  <c r="AK262" i="26" s="1"/>
  <c r="B270" i="26"/>
  <c r="C270" i="26" s="1"/>
  <c r="X270" i="26" s="1"/>
  <c r="Y270" i="26" s="1"/>
  <c r="B278" i="26"/>
  <c r="C278" i="26" s="1"/>
  <c r="AC278" i="26" s="1"/>
  <c r="B286" i="26"/>
  <c r="C286" i="26" s="1"/>
  <c r="N13" i="26"/>
  <c r="Q13" i="26"/>
  <c r="AC294" i="26"/>
  <c r="U294" i="26"/>
  <c r="V294" i="26" s="1"/>
  <c r="E294" i="26"/>
  <c r="AM294" i="26"/>
  <c r="AN294" i="26" s="1"/>
  <c r="AD294" i="26"/>
  <c r="AE294" i="26" s="1"/>
  <c r="T294" i="26"/>
  <c r="K294" i="26"/>
  <c r="AI294" i="26"/>
  <c r="Z294" i="26"/>
  <c r="Q294" i="26"/>
  <c r="H294" i="26"/>
  <c r="AL294" i="26"/>
  <c r="N294" i="26"/>
  <c r="AG294" i="26"/>
  <c r="AH294" i="26" s="1"/>
  <c r="I294" i="26"/>
  <c r="J294" i="26" s="1"/>
  <c r="L294" i="26"/>
  <c r="M294" i="26" s="1"/>
  <c r="W294" i="26"/>
  <c r="F294" i="26"/>
  <c r="G294" i="26" s="1"/>
  <c r="AJ294" i="26"/>
  <c r="AK294" i="26" s="1"/>
  <c r="X294" i="26"/>
  <c r="Y294" i="26" s="1"/>
  <c r="R294" i="26"/>
  <c r="S294" i="26" s="1"/>
  <c r="AA294" i="26"/>
  <c r="AB294" i="26" s="1"/>
  <c r="O294" i="26"/>
  <c r="P294" i="26" s="1"/>
  <c r="B2" i="26"/>
  <c r="B15" i="24"/>
  <c r="C15" i="24" s="1"/>
  <c r="E15" i="24" s="1"/>
  <c r="B76" i="24"/>
  <c r="C76" i="24" s="1"/>
  <c r="T76" i="24" s="1"/>
  <c r="B16" i="24"/>
  <c r="C16" i="24" s="1"/>
  <c r="B79" i="24"/>
  <c r="C79" i="24" s="1"/>
  <c r="K79" i="24" s="1"/>
  <c r="B19" i="24"/>
  <c r="C19" i="24" s="1"/>
  <c r="K19" i="24" s="1"/>
  <c r="B83" i="24"/>
  <c r="C83" i="24" s="1"/>
  <c r="Z83" i="24" s="1"/>
  <c r="B134" i="24"/>
  <c r="C134" i="24" s="1"/>
  <c r="AI134" i="24" s="1"/>
  <c r="B23" i="24"/>
  <c r="C23" i="24" s="1"/>
  <c r="B177" i="24"/>
  <c r="C177" i="24" s="1"/>
  <c r="AG177" i="24" s="1"/>
  <c r="AH177" i="24" s="1"/>
  <c r="B3" i="24"/>
  <c r="C3" i="24" s="1"/>
  <c r="AJ3" i="24" s="1"/>
  <c r="AK3" i="24" s="1"/>
  <c r="B34" i="24"/>
  <c r="C34" i="24" s="1"/>
  <c r="B242" i="24"/>
  <c r="C242" i="24" s="1"/>
  <c r="T242" i="24" s="1"/>
  <c r="B4" i="24"/>
  <c r="C4" i="24" s="1"/>
  <c r="AL4" i="24" s="1"/>
  <c r="B52" i="24"/>
  <c r="C52" i="24" s="1"/>
  <c r="B279" i="24"/>
  <c r="C279" i="24" s="1"/>
  <c r="Q279" i="24" s="1"/>
  <c r="B13" i="24"/>
  <c r="C13" i="24" s="1"/>
  <c r="B71" i="24"/>
  <c r="C71" i="24" s="1"/>
  <c r="Z71" i="24" s="1"/>
  <c r="F140" i="24"/>
  <c r="G140" i="24" s="1"/>
  <c r="AD140" i="24"/>
  <c r="AE140" i="24" s="1"/>
  <c r="I140" i="24"/>
  <c r="J140" i="24" s="1"/>
  <c r="AG140" i="24"/>
  <c r="AH140" i="24" s="1"/>
  <c r="X140" i="24"/>
  <c r="Y140" i="24" s="1"/>
  <c r="B41" i="24"/>
  <c r="C41" i="24" s="1"/>
  <c r="B58" i="24"/>
  <c r="C58" i="24" s="1"/>
  <c r="AL58" i="24" s="1"/>
  <c r="B67" i="24"/>
  <c r="C67" i="24" s="1"/>
  <c r="AF67" i="24" s="1"/>
  <c r="B69" i="24"/>
  <c r="C69" i="24" s="1"/>
  <c r="B75" i="24"/>
  <c r="C75" i="24" s="1"/>
  <c r="Z75" i="24" s="1"/>
  <c r="B78" i="24"/>
  <c r="C78" i="24" s="1"/>
  <c r="AC78" i="24" s="1"/>
  <c r="B80" i="24"/>
  <c r="C80" i="24" s="1"/>
  <c r="AL80" i="24" s="1"/>
  <c r="B82" i="24"/>
  <c r="C82" i="24" s="1"/>
  <c r="B85" i="24"/>
  <c r="C85" i="24" s="1"/>
  <c r="AI85" i="24" s="1"/>
  <c r="B5" i="24"/>
  <c r="C5" i="24" s="1"/>
  <c r="B11" i="24"/>
  <c r="C11" i="24" s="1"/>
  <c r="B14" i="24"/>
  <c r="C14" i="24" s="1"/>
  <c r="X14" i="24" s="1"/>
  <c r="Y14" i="24" s="1"/>
  <c r="B37" i="24"/>
  <c r="C37" i="24" s="1"/>
  <c r="U37" i="24" s="1"/>
  <c r="V37" i="24" s="1"/>
  <c r="B57" i="24"/>
  <c r="C57" i="24" s="1"/>
  <c r="B65" i="24"/>
  <c r="C65" i="24" s="1"/>
  <c r="U65" i="24" s="1"/>
  <c r="V65" i="24" s="1"/>
  <c r="B70" i="24"/>
  <c r="C70" i="24" s="1"/>
  <c r="B130" i="24"/>
  <c r="C130" i="24" s="1"/>
  <c r="B146" i="24"/>
  <c r="C146" i="24" s="1"/>
  <c r="AC146" i="24" s="1"/>
  <c r="B6" i="24"/>
  <c r="C6" i="24" s="1"/>
  <c r="X6" i="24" s="1"/>
  <c r="Y6" i="24" s="1"/>
  <c r="B12" i="24"/>
  <c r="C12" i="24" s="1"/>
  <c r="B33" i="24"/>
  <c r="C33" i="24" s="1"/>
  <c r="AI33" i="24" s="1"/>
  <c r="B36" i="24"/>
  <c r="C36" i="24" s="1"/>
  <c r="AG36" i="24" s="1"/>
  <c r="AH36" i="24" s="1"/>
  <c r="B40" i="24"/>
  <c r="C40" i="24" s="1"/>
  <c r="I40" i="24" s="1"/>
  <c r="J40" i="24" s="1"/>
  <c r="B47" i="24"/>
  <c r="C47" i="24" s="1"/>
  <c r="B60" i="24"/>
  <c r="C60" i="24" s="1"/>
  <c r="U60" i="24" s="1"/>
  <c r="V60" i="24" s="1"/>
  <c r="B98" i="24"/>
  <c r="C98" i="24" s="1"/>
  <c r="X98" i="24" s="1"/>
  <c r="Y98" i="24" s="1"/>
  <c r="B103" i="24"/>
  <c r="C103" i="24" s="1"/>
  <c r="R103" i="24" s="1"/>
  <c r="S103" i="24" s="1"/>
  <c r="B113" i="24"/>
  <c r="C113" i="24" s="1"/>
  <c r="Z113" i="24" s="1"/>
  <c r="B7" i="24"/>
  <c r="C7" i="24" s="1"/>
  <c r="X7" i="24" s="1"/>
  <c r="Y7" i="24" s="1"/>
  <c r="B29" i="24"/>
  <c r="C29" i="24" s="1"/>
  <c r="B86" i="24"/>
  <c r="C86" i="24" s="1"/>
  <c r="T86" i="24" s="1"/>
  <c r="B2" i="24"/>
  <c r="B20" i="24"/>
  <c r="C20" i="24" s="1"/>
  <c r="I20" i="24" s="1"/>
  <c r="J20" i="24" s="1"/>
  <c r="B21" i="24"/>
  <c r="C21" i="24" s="1"/>
  <c r="B28" i="24"/>
  <c r="C28" i="24" s="1"/>
  <c r="B50" i="24"/>
  <c r="C50" i="24" s="1"/>
  <c r="X50" i="24" s="1"/>
  <c r="Y50" i="24" s="1"/>
  <c r="B56" i="24"/>
  <c r="C56" i="24" s="1"/>
  <c r="B63" i="24"/>
  <c r="C63" i="24" s="1"/>
  <c r="AI63" i="24" s="1"/>
  <c r="B73" i="24"/>
  <c r="C73" i="24" s="1"/>
  <c r="B74" i="24"/>
  <c r="C74" i="24" s="1"/>
  <c r="AA74" i="24" s="1"/>
  <c r="AB74" i="24" s="1"/>
  <c r="B94" i="24"/>
  <c r="C94" i="24" s="1"/>
  <c r="B100" i="24"/>
  <c r="C100" i="24" s="1"/>
  <c r="L100" i="24" s="1"/>
  <c r="M100" i="24" s="1"/>
  <c r="B101" i="24"/>
  <c r="C101" i="24" s="1"/>
  <c r="AF101" i="24" s="1"/>
  <c r="B27" i="24"/>
  <c r="C27" i="24" s="1"/>
  <c r="W27" i="24" s="1"/>
  <c r="B53" i="24"/>
  <c r="C53" i="24" s="1"/>
  <c r="N53" i="24" s="1"/>
  <c r="B66" i="24"/>
  <c r="C66" i="24" s="1"/>
  <c r="AG66" i="24" s="1"/>
  <c r="AH66" i="24" s="1"/>
  <c r="B81" i="24"/>
  <c r="C81" i="24" s="1"/>
  <c r="K81" i="24" s="1"/>
  <c r="B123" i="24"/>
  <c r="C123" i="24" s="1"/>
  <c r="B155" i="24"/>
  <c r="C155" i="24" s="1"/>
  <c r="AI155" i="24" s="1"/>
  <c r="B9" i="24"/>
  <c r="C9" i="24" s="1"/>
  <c r="AJ9" i="24" s="1"/>
  <c r="AK9" i="24" s="1"/>
  <c r="B25" i="24"/>
  <c r="C25" i="24" s="1"/>
  <c r="AD25" i="24" s="1"/>
  <c r="AE25" i="24" s="1"/>
  <c r="B38" i="24"/>
  <c r="C38" i="24" s="1"/>
  <c r="R38" i="24" s="1"/>
  <c r="S38" i="24" s="1"/>
  <c r="B44" i="24"/>
  <c r="C44" i="24" s="1"/>
  <c r="AA44" i="24" s="1"/>
  <c r="AB44" i="24" s="1"/>
  <c r="B88" i="24"/>
  <c r="C88" i="24" s="1"/>
  <c r="R88" i="24" s="1"/>
  <c r="S88" i="24" s="1"/>
  <c r="B102" i="24"/>
  <c r="C102" i="24" s="1"/>
  <c r="B112" i="24"/>
  <c r="C112" i="24" s="1"/>
  <c r="B297" i="24"/>
  <c r="C297" i="24" s="1"/>
  <c r="Z297" i="24" s="1"/>
  <c r="B294" i="24"/>
  <c r="C294" i="24" s="1"/>
  <c r="R294" i="24" s="1"/>
  <c r="S294" i="24" s="1"/>
  <c r="B300" i="24"/>
  <c r="C300" i="24" s="1"/>
  <c r="I300" i="24" s="1"/>
  <c r="J300" i="24" s="1"/>
  <c r="B299" i="24"/>
  <c r="C299" i="24" s="1"/>
  <c r="AG299" i="24" s="1"/>
  <c r="AH299" i="24" s="1"/>
  <c r="B292" i="24"/>
  <c r="C292" i="24" s="1"/>
  <c r="X292" i="24" s="1"/>
  <c r="Y292" i="24" s="1"/>
  <c r="B291" i="24"/>
  <c r="C291" i="24" s="1"/>
  <c r="B275" i="24"/>
  <c r="C275" i="24" s="1"/>
  <c r="W275" i="24" s="1"/>
  <c r="B298" i="24"/>
  <c r="C298" i="24" s="1"/>
  <c r="AJ298" i="24" s="1"/>
  <c r="AK298" i="24" s="1"/>
  <c r="B290" i="24"/>
  <c r="C290" i="24" s="1"/>
  <c r="X290" i="24" s="1"/>
  <c r="Y290" i="24" s="1"/>
  <c r="B288" i="24"/>
  <c r="C288" i="24" s="1"/>
  <c r="AG288" i="24" s="1"/>
  <c r="AH288" i="24" s="1"/>
  <c r="B285" i="24"/>
  <c r="C285" i="24" s="1"/>
  <c r="U285" i="24" s="1"/>
  <c r="V285" i="24" s="1"/>
  <c r="B284" i="24"/>
  <c r="C284" i="24" s="1"/>
  <c r="AL284" i="24" s="1"/>
  <c r="B274" i="24"/>
  <c r="C274" i="24" s="1"/>
  <c r="K274" i="24" s="1"/>
  <c r="B270" i="24"/>
  <c r="C270" i="24" s="1"/>
  <c r="K270" i="24" s="1"/>
  <c r="B268" i="24"/>
  <c r="C268" i="24" s="1"/>
  <c r="AF268" i="24" s="1"/>
  <c r="B233" i="24"/>
  <c r="C233" i="24" s="1"/>
  <c r="AG233" i="24" s="1"/>
  <c r="AH233" i="24" s="1"/>
  <c r="B231" i="24"/>
  <c r="C231" i="24" s="1"/>
  <c r="AC231" i="24" s="1"/>
  <c r="B225" i="24"/>
  <c r="C225" i="24" s="1"/>
  <c r="AG225" i="24" s="1"/>
  <c r="AH225" i="24" s="1"/>
  <c r="B293" i="24"/>
  <c r="C293" i="24" s="1"/>
  <c r="B283" i="24"/>
  <c r="C283" i="24" s="1"/>
  <c r="U283" i="24" s="1"/>
  <c r="V283" i="24" s="1"/>
  <c r="B269" i="24"/>
  <c r="C269" i="24" s="1"/>
  <c r="AJ269" i="24" s="1"/>
  <c r="AK269" i="24" s="1"/>
  <c r="B261" i="24"/>
  <c r="C261" i="24" s="1"/>
  <c r="W261" i="24" s="1"/>
  <c r="B251" i="24"/>
  <c r="C251" i="24" s="1"/>
  <c r="X251" i="24" s="1"/>
  <c r="Y251" i="24" s="1"/>
  <c r="B244" i="24"/>
  <c r="C244" i="24" s="1"/>
  <c r="O244" i="24" s="1"/>
  <c r="P244" i="24" s="1"/>
  <c r="B240" i="24"/>
  <c r="C240" i="24" s="1"/>
  <c r="B239" i="24"/>
  <c r="C239" i="24" s="1"/>
  <c r="AG239" i="24" s="1"/>
  <c r="AH239" i="24" s="1"/>
  <c r="B219" i="24"/>
  <c r="C219" i="24" s="1"/>
  <c r="K219" i="24" s="1"/>
  <c r="B218" i="24"/>
  <c r="C218" i="24" s="1"/>
  <c r="AA218" i="24" s="1"/>
  <c r="AB218" i="24" s="1"/>
  <c r="B217" i="24"/>
  <c r="C217" i="24" s="1"/>
  <c r="I217" i="24" s="1"/>
  <c r="J217" i="24" s="1"/>
  <c r="B215" i="24"/>
  <c r="C215" i="24" s="1"/>
  <c r="B272" i="24"/>
  <c r="C272" i="24" s="1"/>
  <c r="AG272" i="24" s="1"/>
  <c r="AH272" i="24" s="1"/>
  <c r="B267" i="24"/>
  <c r="C267" i="24" s="1"/>
  <c r="F267" i="24" s="1"/>
  <c r="G267" i="24" s="1"/>
  <c r="B264" i="24"/>
  <c r="C264" i="24" s="1"/>
  <c r="AM264" i="24" s="1"/>
  <c r="AN264" i="24" s="1"/>
  <c r="B249" i="24"/>
  <c r="C249" i="24" s="1"/>
  <c r="L249" i="24" s="1"/>
  <c r="M249" i="24" s="1"/>
  <c r="B235" i="24"/>
  <c r="C235" i="24" s="1"/>
  <c r="W235" i="24" s="1"/>
  <c r="B220" i="24"/>
  <c r="C220" i="24" s="1"/>
  <c r="L220" i="24" s="1"/>
  <c r="M220" i="24" s="1"/>
  <c r="B296" i="24"/>
  <c r="C296" i="24" s="1"/>
  <c r="Q296" i="24" s="1"/>
  <c r="B282" i="24"/>
  <c r="C282" i="24" s="1"/>
  <c r="B273" i="24"/>
  <c r="C273" i="24" s="1"/>
  <c r="AC273" i="24" s="1"/>
  <c r="B260" i="24"/>
  <c r="C260" i="24" s="1"/>
  <c r="Z260" i="24" s="1"/>
  <c r="B254" i="24"/>
  <c r="C254" i="24" s="1"/>
  <c r="AC254" i="24" s="1"/>
  <c r="B224" i="24"/>
  <c r="C224" i="24" s="1"/>
  <c r="Q224" i="24" s="1"/>
  <c r="B214" i="24"/>
  <c r="C214" i="24" s="1"/>
  <c r="R214" i="24" s="1"/>
  <c r="S214" i="24" s="1"/>
  <c r="B286" i="24"/>
  <c r="C286" i="24" s="1"/>
  <c r="AL286" i="24" s="1"/>
  <c r="B280" i="24"/>
  <c r="C280" i="24" s="1"/>
  <c r="X280" i="24" s="1"/>
  <c r="Y280" i="24" s="1"/>
  <c r="B278" i="24"/>
  <c r="C278" i="24" s="1"/>
  <c r="B265" i="24"/>
  <c r="C265" i="24" s="1"/>
  <c r="W265" i="24" s="1"/>
  <c r="B263" i="24"/>
  <c r="C263" i="24" s="1"/>
  <c r="L263" i="24" s="1"/>
  <c r="M263" i="24" s="1"/>
  <c r="B258" i="24"/>
  <c r="C258" i="24" s="1"/>
  <c r="R258" i="24" s="1"/>
  <c r="S258" i="24" s="1"/>
  <c r="B255" i="24"/>
  <c r="C255" i="24" s="1"/>
  <c r="T255" i="24" s="1"/>
  <c r="B248" i="24"/>
  <c r="C248" i="24" s="1"/>
  <c r="AG248" i="24" s="1"/>
  <c r="AH248" i="24" s="1"/>
  <c r="B238" i="24"/>
  <c r="C238" i="24" s="1"/>
  <c r="AI238" i="24" s="1"/>
  <c r="B223" i="24"/>
  <c r="C223" i="24" s="1"/>
  <c r="B216" i="24"/>
  <c r="C216" i="24" s="1"/>
  <c r="W216" i="24" s="1"/>
  <c r="B212" i="24"/>
  <c r="C212" i="24" s="1"/>
  <c r="T212" i="24" s="1"/>
  <c r="B211" i="24"/>
  <c r="C211" i="24" s="1"/>
  <c r="O211" i="24" s="1"/>
  <c r="P211" i="24" s="1"/>
  <c r="B210" i="24"/>
  <c r="C210" i="24" s="1"/>
  <c r="Z210" i="24" s="1"/>
  <c r="B185" i="24"/>
  <c r="C185" i="24" s="1"/>
  <c r="AJ185" i="24" s="1"/>
  <c r="AK185" i="24" s="1"/>
  <c r="B174" i="24"/>
  <c r="C174" i="24" s="1"/>
  <c r="R174" i="24" s="1"/>
  <c r="S174" i="24" s="1"/>
  <c r="B167" i="24"/>
  <c r="C167" i="24" s="1"/>
  <c r="U167" i="24" s="1"/>
  <c r="V167" i="24" s="1"/>
  <c r="B163" i="24"/>
  <c r="C163" i="24" s="1"/>
  <c r="B159" i="24"/>
  <c r="C159" i="24" s="1"/>
  <c r="AD159" i="24" s="1"/>
  <c r="AE159" i="24" s="1"/>
  <c r="B153" i="24"/>
  <c r="C153" i="24" s="1"/>
  <c r="B289" i="24"/>
  <c r="C289" i="24" s="1"/>
  <c r="AF289" i="24" s="1"/>
  <c r="B256" i="24"/>
  <c r="C256" i="24" s="1"/>
  <c r="B253" i="24"/>
  <c r="C253" i="24" s="1"/>
  <c r="O253" i="24" s="1"/>
  <c r="P253" i="24" s="1"/>
  <c r="B247" i="24"/>
  <c r="C247" i="24" s="1"/>
  <c r="F247" i="24" s="1"/>
  <c r="G247" i="24" s="1"/>
  <c r="B228" i="24"/>
  <c r="C228" i="24" s="1"/>
  <c r="AA228" i="24" s="1"/>
  <c r="AB228" i="24" s="1"/>
  <c r="B190" i="24"/>
  <c r="C190" i="24" s="1"/>
  <c r="AG190" i="24" s="1"/>
  <c r="AH190" i="24" s="1"/>
  <c r="B178" i="24"/>
  <c r="C178" i="24" s="1"/>
  <c r="B173" i="24"/>
  <c r="C173" i="24" s="1"/>
  <c r="K173" i="24" s="1"/>
  <c r="B168" i="24"/>
  <c r="C168" i="24" s="1"/>
  <c r="L168" i="24" s="1"/>
  <c r="M168" i="24" s="1"/>
  <c r="B166" i="24"/>
  <c r="C166" i="24" s="1"/>
  <c r="AL166" i="24" s="1"/>
  <c r="B281" i="24"/>
  <c r="C281" i="24" s="1"/>
  <c r="E281" i="24" s="1"/>
  <c r="B271" i="24"/>
  <c r="C271" i="24" s="1"/>
  <c r="O271" i="24" s="1"/>
  <c r="P271" i="24" s="1"/>
  <c r="B250" i="24"/>
  <c r="C250" i="24" s="1"/>
  <c r="AI250" i="24" s="1"/>
  <c r="B232" i="24"/>
  <c r="C232" i="24" s="1"/>
  <c r="AC232" i="24" s="1"/>
  <c r="B227" i="24"/>
  <c r="C227" i="24" s="1"/>
  <c r="AG227" i="24" s="1"/>
  <c r="AH227" i="24" s="1"/>
  <c r="B209" i="24"/>
  <c r="C209" i="24" s="1"/>
  <c r="AM209" i="24" s="1"/>
  <c r="AN209" i="24" s="1"/>
  <c r="B205" i="24"/>
  <c r="C205" i="24" s="1"/>
  <c r="H205" i="24" s="1"/>
  <c r="B203" i="24"/>
  <c r="C203" i="24" s="1"/>
  <c r="AJ203" i="24" s="1"/>
  <c r="AK203" i="24" s="1"/>
  <c r="B198" i="24"/>
  <c r="C198" i="24" s="1"/>
  <c r="F198" i="24" s="1"/>
  <c r="G198" i="24" s="1"/>
  <c r="B196" i="24"/>
  <c r="C196" i="24" s="1"/>
  <c r="Z196" i="24" s="1"/>
  <c r="B277" i="24"/>
  <c r="C277" i="24" s="1"/>
  <c r="AM277" i="24" s="1"/>
  <c r="AN277" i="24" s="1"/>
  <c r="B237" i="24"/>
  <c r="C237" i="24" s="1"/>
  <c r="T237" i="24" s="1"/>
  <c r="B226" i="24"/>
  <c r="C226" i="24" s="1"/>
  <c r="B221" i="24"/>
  <c r="C221" i="24" s="1"/>
  <c r="T221" i="24" s="1"/>
  <c r="B202" i="24"/>
  <c r="C202" i="24" s="1"/>
  <c r="AL202" i="24" s="1"/>
  <c r="B187" i="24"/>
  <c r="C187" i="24" s="1"/>
  <c r="AC187" i="24" s="1"/>
  <c r="B184" i="24"/>
  <c r="C184" i="24" s="1"/>
  <c r="AL184" i="24" s="1"/>
  <c r="B179" i="24"/>
  <c r="C179" i="24" s="1"/>
  <c r="I179" i="24" s="1"/>
  <c r="J179" i="24" s="1"/>
  <c r="B266" i="24"/>
  <c r="C266" i="24" s="1"/>
  <c r="AJ266" i="24" s="1"/>
  <c r="AK266" i="24" s="1"/>
  <c r="B257" i="24"/>
  <c r="C257" i="24" s="1"/>
  <c r="AG257" i="24" s="1"/>
  <c r="AH257" i="24" s="1"/>
  <c r="B252" i="24"/>
  <c r="C252" i="24" s="1"/>
  <c r="W252" i="24" s="1"/>
  <c r="B229" i="24"/>
  <c r="C229" i="24" s="1"/>
  <c r="H229" i="24" s="1"/>
  <c r="B207" i="24"/>
  <c r="C207" i="24" s="1"/>
  <c r="I207" i="24" s="1"/>
  <c r="J207" i="24" s="1"/>
  <c r="B201" i="24"/>
  <c r="C201" i="24" s="1"/>
  <c r="E201" i="24" s="1"/>
  <c r="B200" i="24"/>
  <c r="C200" i="24" s="1"/>
  <c r="AD200" i="24" s="1"/>
  <c r="AE200" i="24" s="1"/>
  <c r="B197" i="24"/>
  <c r="C197" i="24" s="1"/>
  <c r="F197" i="24" s="1"/>
  <c r="G197" i="24" s="1"/>
  <c r="B191" i="24"/>
  <c r="C191" i="24" s="1"/>
  <c r="B157" i="24"/>
  <c r="C157" i="24" s="1"/>
  <c r="AC157" i="24" s="1"/>
  <c r="B145" i="24"/>
  <c r="C145" i="24" s="1"/>
  <c r="B131" i="24"/>
  <c r="C131" i="24" s="1"/>
  <c r="AF131" i="24" s="1"/>
  <c r="B124" i="24"/>
  <c r="C124" i="24" s="1"/>
  <c r="AG124" i="24" s="1"/>
  <c r="AH124" i="24" s="1"/>
  <c r="B122" i="24"/>
  <c r="C122" i="24" s="1"/>
  <c r="AJ122" i="24" s="1"/>
  <c r="AK122" i="24" s="1"/>
  <c r="B114" i="24"/>
  <c r="C114" i="24" s="1"/>
  <c r="B107" i="24"/>
  <c r="C107" i="24" s="1"/>
  <c r="W107" i="24" s="1"/>
  <c r="B287" i="24"/>
  <c r="C287" i="24" s="1"/>
  <c r="U287" i="24" s="1"/>
  <c r="V287" i="24" s="1"/>
  <c r="B182" i="24"/>
  <c r="C182" i="24" s="1"/>
  <c r="AI182" i="24" s="1"/>
  <c r="B165" i="24"/>
  <c r="C165" i="24" s="1"/>
  <c r="L165" i="24" s="1"/>
  <c r="M165" i="24" s="1"/>
  <c r="B158" i="24"/>
  <c r="C158" i="24" s="1"/>
  <c r="R158" i="24" s="1"/>
  <c r="S158" i="24" s="1"/>
  <c r="B156" i="24"/>
  <c r="C156" i="24" s="1"/>
  <c r="L156" i="24" s="1"/>
  <c r="M156" i="24" s="1"/>
  <c r="B152" i="24"/>
  <c r="C152" i="24" s="1"/>
  <c r="AF152" i="24" s="1"/>
  <c r="B149" i="24"/>
  <c r="C149" i="24" s="1"/>
  <c r="B144" i="24"/>
  <c r="C144" i="24" s="1"/>
  <c r="K144" i="24" s="1"/>
  <c r="B139" i="24"/>
  <c r="C139" i="24" s="1"/>
  <c r="B128" i="24"/>
  <c r="C128" i="24" s="1"/>
  <c r="AG128" i="24" s="1"/>
  <c r="AH128" i="24" s="1"/>
  <c r="B246" i="24"/>
  <c r="C246" i="24" s="1"/>
  <c r="H246" i="24" s="1"/>
  <c r="B234" i="24"/>
  <c r="C234" i="24" s="1"/>
  <c r="U234" i="24" s="1"/>
  <c r="V234" i="24" s="1"/>
  <c r="B213" i="24"/>
  <c r="C213" i="24" s="1"/>
  <c r="B204" i="24"/>
  <c r="C204" i="24" s="1"/>
  <c r="F204" i="24" s="1"/>
  <c r="G204" i="24" s="1"/>
  <c r="B189" i="24"/>
  <c r="C189" i="24" s="1"/>
  <c r="K189" i="24" s="1"/>
  <c r="B162" i="24"/>
  <c r="C162" i="24" s="1"/>
  <c r="Z162" i="24" s="1"/>
  <c r="B154" i="24"/>
  <c r="C154" i="24" s="1"/>
  <c r="AF154" i="24" s="1"/>
  <c r="B151" i="24"/>
  <c r="C151" i="24" s="1"/>
  <c r="H151" i="24" s="1"/>
  <c r="B148" i="24"/>
  <c r="C148" i="24" s="1"/>
  <c r="B259" i="24"/>
  <c r="C259" i="24" s="1"/>
  <c r="R259" i="24" s="1"/>
  <c r="S259" i="24" s="1"/>
  <c r="B245" i="24"/>
  <c r="C245" i="24" s="1"/>
  <c r="B230" i="24"/>
  <c r="C230" i="24" s="1"/>
  <c r="B195" i="24"/>
  <c r="C195" i="24" s="1"/>
  <c r="B193" i="24"/>
  <c r="C193" i="24" s="1"/>
  <c r="AM193" i="24" s="1"/>
  <c r="AN193" i="24" s="1"/>
  <c r="B175" i="24"/>
  <c r="C175" i="24" s="1"/>
  <c r="F175" i="24" s="1"/>
  <c r="G175" i="24" s="1"/>
  <c r="B143" i="24"/>
  <c r="C143" i="24" s="1"/>
  <c r="H143" i="24" s="1"/>
  <c r="B127" i="24"/>
  <c r="C127" i="24" s="1"/>
  <c r="B295" i="24"/>
  <c r="C295" i="24" s="1"/>
  <c r="AM295" i="24" s="1"/>
  <c r="AN295" i="24" s="1"/>
  <c r="B276" i="24"/>
  <c r="C276" i="24" s="1"/>
  <c r="AM276" i="24" s="1"/>
  <c r="AN276" i="24" s="1"/>
  <c r="B262" i="24"/>
  <c r="C262" i="24" s="1"/>
  <c r="U262" i="24" s="1"/>
  <c r="V262" i="24" s="1"/>
  <c r="B243" i="24"/>
  <c r="C243" i="24" s="1"/>
  <c r="AI243" i="24" s="1"/>
  <c r="B208" i="24"/>
  <c r="C208" i="24" s="1"/>
  <c r="B199" i="24"/>
  <c r="C199" i="24" s="1"/>
  <c r="L199" i="24" s="1"/>
  <c r="M199" i="24" s="1"/>
  <c r="B186" i="24"/>
  <c r="C186" i="24" s="1"/>
  <c r="AG186" i="24" s="1"/>
  <c r="AH186" i="24" s="1"/>
  <c r="B183" i="24"/>
  <c r="C183" i="24" s="1"/>
  <c r="AJ183" i="24" s="1"/>
  <c r="AK183" i="24" s="1"/>
  <c r="B180" i="24"/>
  <c r="C180" i="24" s="1"/>
  <c r="AD180" i="24" s="1"/>
  <c r="AE180" i="24" s="1"/>
  <c r="B136" i="24"/>
  <c r="C136" i="24" s="1"/>
  <c r="E136" i="24" s="1"/>
  <c r="B135" i="24"/>
  <c r="C135" i="24" s="1"/>
  <c r="B119" i="24"/>
  <c r="C119" i="24" s="1"/>
  <c r="AF119" i="24" s="1"/>
  <c r="B95" i="24"/>
  <c r="C95" i="24" s="1"/>
  <c r="N95" i="24" s="1"/>
  <c r="B93" i="24"/>
  <c r="C93" i="24" s="1"/>
  <c r="O93" i="24" s="1"/>
  <c r="P93" i="24" s="1"/>
  <c r="B92" i="24"/>
  <c r="C92" i="24" s="1"/>
  <c r="AG92" i="24" s="1"/>
  <c r="AH92" i="24" s="1"/>
  <c r="B62" i="24"/>
  <c r="C62" i="24" s="1"/>
  <c r="B55" i="24"/>
  <c r="C55" i="24" s="1"/>
  <c r="X55" i="24" s="1"/>
  <c r="Y55" i="24" s="1"/>
  <c r="B51" i="24"/>
  <c r="C51" i="24" s="1"/>
  <c r="H51" i="24" s="1"/>
  <c r="B48" i="24"/>
  <c r="C48" i="24" s="1"/>
  <c r="R48" i="24" s="1"/>
  <c r="S48" i="24" s="1"/>
  <c r="B45" i="24"/>
  <c r="C45" i="24" s="1"/>
  <c r="H45" i="24" s="1"/>
  <c r="B43" i="24"/>
  <c r="C43" i="24" s="1"/>
  <c r="N43" i="24" s="1"/>
  <c r="B42" i="24"/>
  <c r="C42" i="24" s="1"/>
  <c r="B39" i="24"/>
  <c r="C39" i="24" s="1"/>
  <c r="F39" i="24" s="1"/>
  <c r="G39" i="24" s="1"/>
  <c r="B31" i="24"/>
  <c r="C31" i="24" s="1"/>
  <c r="B222" i="24"/>
  <c r="C222" i="24" s="1"/>
  <c r="H222" i="24" s="1"/>
  <c r="B171" i="24"/>
  <c r="C171" i="24" s="1"/>
  <c r="AC171" i="24" s="1"/>
  <c r="B126" i="24"/>
  <c r="C126" i="24" s="1"/>
  <c r="W126" i="24" s="1"/>
  <c r="B96" i="24"/>
  <c r="C96" i="24" s="1"/>
  <c r="B90" i="24"/>
  <c r="C90" i="24" s="1"/>
  <c r="B206" i="24"/>
  <c r="C206" i="24" s="1"/>
  <c r="B192" i="24"/>
  <c r="C192" i="24" s="1"/>
  <c r="L192" i="24" s="1"/>
  <c r="M192" i="24" s="1"/>
  <c r="B170" i="24"/>
  <c r="C170" i="24" s="1"/>
  <c r="U170" i="24" s="1"/>
  <c r="V170" i="24" s="1"/>
  <c r="B160" i="24"/>
  <c r="C160" i="24" s="1"/>
  <c r="AJ160" i="24" s="1"/>
  <c r="AK160" i="24" s="1"/>
  <c r="B137" i="24"/>
  <c r="C137" i="24" s="1"/>
  <c r="T137" i="24" s="1"/>
  <c r="B118" i="24"/>
  <c r="C118" i="24" s="1"/>
  <c r="B109" i="24"/>
  <c r="C109" i="24" s="1"/>
  <c r="B108" i="24"/>
  <c r="C108" i="24" s="1"/>
  <c r="T108" i="24" s="1"/>
  <c r="B104" i="24"/>
  <c r="C104" i="24" s="1"/>
  <c r="Q104" i="24" s="1"/>
  <c r="B99" i="24"/>
  <c r="C99" i="24" s="1"/>
  <c r="B181" i="24"/>
  <c r="C181" i="24" s="1"/>
  <c r="F181" i="24" s="1"/>
  <c r="G181" i="24" s="1"/>
  <c r="B169" i="24"/>
  <c r="C169" i="24" s="1"/>
  <c r="AJ169" i="24" s="1"/>
  <c r="AK169" i="24" s="1"/>
  <c r="B161" i="24"/>
  <c r="C161" i="24" s="1"/>
  <c r="AD161" i="24" s="1"/>
  <c r="AE161" i="24" s="1"/>
  <c r="B150" i="24"/>
  <c r="C150" i="24" s="1"/>
  <c r="I150" i="24" s="1"/>
  <c r="J150" i="24" s="1"/>
  <c r="B141" i="24"/>
  <c r="C141" i="24" s="1"/>
  <c r="B129" i="24"/>
  <c r="C129" i="24" s="1"/>
  <c r="F129" i="24" s="1"/>
  <c r="G129" i="24" s="1"/>
  <c r="B120" i="24"/>
  <c r="C120" i="24" s="1"/>
  <c r="AG120" i="24" s="1"/>
  <c r="AH120" i="24" s="1"/>
  <c r="B111" i="24"/>
  <c r="C111" i="24" s="1"/>
  <c r="T111" i="24" s="1"/>
  <c r="B106" i="24"/>
  <c r="C106" i="24" s="1"/>
  <c r="B89" i="24"/>
  <c r="C89" i="24" s="1"/>
  <c r="W89" i="24" s="1"/>
  <c r="B87" i="24"/>
  <c r="C87" i="24" s="1"/>
  <c r="B241" i="24"/>
  <c r="C241" i="24" s="1"/>
  <c r="R241" i="24" s="1"/>
  <c r="S241" i="24" s="1"/>
  <c r="B194" i="24"/>
  <c r="C194" i="24" s="1"/>
  <c r="I194" i="24" s="1"/>
  <c r="J194" i="24" s="1"/>
  <c r="B188" i="24"/>
  <c r="C188" i="24" s="1"/>
  <c r="AM188" i="24" s="1"/>
  <c r="AN188" i="24" s="1"/>
  <c r="B164" i="24"/>
  <c r="C164" i="24" s="1"/>
  <c r="O164" i="24" s="1"/>
  <c r="P164" i="24" s="1"/>
  <c r="B147" i="24"/>
  <c r="C147" i="24" s="1"/>
  <c r="T147" i="24" s="1"/>
  <c r="B133" i="24"/>
  <c r="C133" i="24" s="1"/>
  <c r="B117" i="24"/>
  <c r="C117" i="24" s="1"/>
  <c r="U117" i="24" s="1"/>
  <c r="V117" i="24" s="1"/>
  <c r="B115" i="24"/>
  <c r="C115" i="24" s="1"/>
  <c r="AC115" i="24" s="1"/>
  <c r="B84" i="24"/>
  <c r="C84" i="24" s="1"/>
  <c r="T84" i="24" s="1"/>
  <c r="B49" i="24"/>
  <c r="C49" i="24" s="1"/>
  <c r="W49" i="24" s="1"/>
  <c r="B8" i="24"/>
  <c r="C8" i="24" s="1"/>
  <c r="B172" i="24"/>
  <c r="C172" i="24" s="1"/>
  <c r="B132" i="24"/>
  <c r="C132" i="24" s="1"/>
  <c r="L132" i="24" s="1"/>
  <c r="M132" i="24" s="1"/>
  <c r="B236" i="24"/>
  <c r="C236" i="24" s="1"/>
  <c r="K236" i="24" s="1"/>
  <c r="B142" i="24"/>
  <c r="C142" i="24" s="1"/>
  <c r="AL142" i="24" s="1"/>
  <c r="B138" i="24"/>
  <c r="C138" i="24" s="1"/>
  <c r="AC138" i="24" s="1"/>
  <c r="B121" i="24"/>
  <c r="C121" i="24" s="1"/>
  <c r="B125" i="24"/>
  <c r="C125" i="24" s="1"/>
  <c r="L125" i="24" s="1"/>
  <c r="M125" i="24" s="1"/>
  <c r="B116" i="24"/>
  <c r="C116" i="24" s="1"/>
  <c r="AG116" i="24" s="1"/>
  <c r="AH116" i="24" s="1"/>
  <c r="B176" i="24"/>
  <c r="C176" i="24" s="1"/>
  <c r="B110" i="24"/>
  <c r="C110" i="24" s="1"/>
  <c r="AC110" i="24" s="1"/>
  <c r="B105" i="24"/>
  <c r="C105" i="24" s="1"/>
  <c r="L105" i="24" s="1"/>
  <c r="M105" i="24" s="1"/>
  <c r="B97" i="24"/>
  <c r="C97" i="24" s="1"/>
  <c r="AG97" i="24" s="1"/>
  <c r="AH97" i="24" s="1"/>
  <c r="B72" i="24"/>
  <c r="C72" i="24" s="1"/>
  <c r="X72" i="24" s="1"/>
  <c r="Y72" i="24" s="1"/>
  <c r="B68" i="24"/>
  <c r="C68" i="24" s="1"/>
  <c r="B64" i="24"/>
  <c r="C64" i="24" s="1"/>
  <c r="B61" i="24"/>
  <c r="C61" i="24" s="1"/>
  <c r="O61" i="24" s="1"/>
  <c r="P61" i="24" s="1"/>
  <c r="B46" i="24"/>
  <c r="C46" i="24" s="1"/>
  <c r="B32" i="24"/>
  <c r="C32" i="24" s="1"/>
  <c r="B17" i="24"/>
  <c r="C17" i="24" s="1"/>
  <c r="H17" i="24" s="1"/>
  <c r="B77" i="24"/>
  <c r="C77" i="24" s="1"/>
  <c r="AI77" i="24" s="1"/>
  <c r="B10" i="24"/>
  <c r="C10" i="24" s="1"/>
  <c r="W10" i="24" s="1"/>
  <c r="B18" i="24"/>
  <c r="C18" i="24" s="1"/>
  <c r="AC18" i="24" s="1"/>
  <c r="B22" i="24"/>
  <c r="C22" i="24" s="1"/>
  <c r="I22" i="24" s="1"/>
  <c r="J22" i="24" s="1"/>
  <c r="B24" i="24"/>
  <c r="C24" i="24" s="1"/>
  <c r="B26" i="24"/>
  <c r="C26" i="24" s="1"/>
  <c r="K26" i="24" s="1"/>
  <c r="B30" i="24"/>
  <c r="C30" i="24" s="1"/>
  <c r="B35" i="24"/>
  <c r="C35" i="24" s="1"/>
  <c r="B54" i="24"/>
  <c r="C54" i="24" s="1"/>
  <c r="AC54" i="24" s="1"/>
  <c r="B59" i="24"/>
  <c r="C59" i="24" s="1"/>
  <c r="AJ59" i="24" s="1"/>
  <c r="AK59" i="24" s="1"/>
  <c r="B91" i="24"/>
  <c r="C91" i="24" s="1"/>
  <c r="W91" i="24" s="1"/>
  <c r="I98" i="24"/>
  <c r="J98" i="24" s="1"/>
  <c r="AI140" i="24"/>
  <c r="AC140" i="24"/>
  <c r="W140" i="24"/>
  <c r="Q140" i="24"/>
  <c r="K140" i="24"/>
  <c r="E140" i="24"/>
  <c r="AL140" i="24"/>
  <c r="AF140" i="24"/>
  <c r="Z140" i="24"/>
  <c r="T140" i="24"/>
  <c r="N140" i="24"/>
  <c r="H140" i="24"/>
  <c r="AJ140" i="24"/>
  <c r="AK140" i="24" s="1"/>
  <c r="L140" i="24"/>
  <c r="M140" i="24" s="1"/>
  <c r="AA140" i="24"/>
  <c r="AB140" i="24" s="1"/>
  <c r="R140" i="24"/>
  <c r="S140" i="24" s="1"/>
  <c r="AM140" i="24"/>
  <c r="AN140" i="24" s="1"/>
  <c r="O140" i="24"/>
  <c r="P140" i="24" s="1"/>
  <c r="U140" i="24"/>
  <c r="V140" i="24" s="1"/>
  <c r="C32" i="16"/>
  <c r="H13" i="26" l="1"/>
  <c r="AG13" i="26"/>
  <c r="AH13" i="26" s="1"/>
  <c r="E13" i="26"/>
  <c r="L13" i="26"/>
  <c r="M13" i="26" s="1"/>
  <c r="F13" i="26"/>
  <c r="G13" i="26" s="1"/>
  <c r="AF13" i="26"/>
  <c r="AL14" i="26"/>
  <c r="L298" i="26"/>
  <c r="M298" i="26" s="1"/>
  <c r="AF298" i="26"/>
  <c r="AJ298" i="26"/>
  <c r="AK298" i="26" s="1"/>
  <c r="E298" i="26"/>
  <c r="AI298" i="26"/>
  <c r="F298" i="26"/>
  <c r="G298" i="26" s="1"/>
  <c r="U298" i="26"/>
  <c r="V298" i="26" s="1"/>
  <c r="H298" i="26"/>
  <c r="AD298" i="26"/>
  <c r="AE298" i="26" s="1"/>
  <c r="I298" i="26"/>
  <c r="J298" i="26" s="1"/>
  <c r="K298" i="26"/>
  <c r="AL298" i="26"/>
  <c r="O298" i="26"/>
  <c r="P298" i="26" s="1"/>
  <c r="AA298" i="26"/>
  <c r="AB298" i="26" s="1"/>
  <c r="N298" i="26"/>
  <c r="X298" i="26"/>
  <c r="Y298" i="26" s="1"/>
  <c r="Z298" i="26"/>
  <c r="AG298" i="26"/>
  <c r="AH298" i="26" s="1"/>
  <c r="Q298" i="26"/>
  <c r="AC298" i="26"/>
  <c r="R298" i="26"/>
  <c r="S298" i="26" s="1"/>
  <c r="W298" i="26"/>
  <c r="AM298" i="26"/>
  <c r="AN298" i="26" s="1"/>
  <c r="T14" i="26"/>
  <c r="F14" i="26"/>
  <c r="G14" i="26" s="1"/>
  <c r="I13" i="26"/>
  <c r="J13" i="26" s="1"/>
  <c r="W13" i="26"/>
  <c r="AA13" i="26"/>
  <c r="AB13" i="26" s="1"/>
  <c r="AC13" i="26"/>
  <c r="K14" i="26"/>
  <c r="AJ14" i="26"/>
  <c r="AK14" i="26" s="1"/>
  <c r="AD14" i="26"/>
  <c r="AE14" i="26" s="1"/>
  <c r="AD6" i="26"/>
  <c r="AE6" i="26" s="1"/>
  <c r="Z14" i="26"/>
  <c r="H14" i="26"/>
  <c r="U14" i="26"/>
  <c r="V14" i="26" s="1"/>
  <c r="R14" i="26"/>
  <c r="S14" i="26" s="1"/>
  <c r="O14" i="26"/>
  <c r="P14" i="26" s="1"/>
  <c r="N14" i="26"/>
  <c r="W14" i="26"/>
  <c r="AM13" i="26"/>
  <c r="AN13" i="26" s="1"/>
  <c r="AI13" i="26"/>
  <c r="AD13" i="26"/>
  <c r="AE13" i="26" s="1"/>
  <c r="X13" i="26"/>
  <c r="Y13" i="26" s="1"/>
  <c r="R13" i="26"/>
  <c r="S13" i="26" s="1"/>
  <c r="AL13" i="26"/>
  <c r="AJ13" i="26"/>
  <c r="AK13" i="26" s="1"/>
  <c r="O13" i="26"/>
  <c r="P13" i="26" s="1"/>
  <c r="Z13" i="26"/>
  <c r="K13" i="26"/>
  <c r="T13" i="26"/>
  <c r="L289" i="26"/>
  <c r="M289" i="26" s="1"/>
  <c r="I14" i="26"/>
  <c r="J14" i="26" s="1"/>
  <c r="AM14" i="26"/>
  <c r="AN14" i="26" s="1"/>
  <c r="AG14" i="26"/>
  <c r="AH14" i="26" s="1"/>
  <c r="AI14" i="26"/>
  <c r="X14" i="26"/>
  <c r="Y14" i="26" s="1"/>
  <c r="AC14" i="26"/>
  <c r="E14" i="26"/>
  <c r="L14" i="26"/>
  <c r="M14" i="26" s="1"/>
  <c r="AF14" i="26"/>
  <c r="Q14" i="26"/>
  <c r="AL6" i="26"/>
  <c r="O290" i="26"/>
  <c r="P290" i="26" s="1"/>
  <c r="I6" i="26"/>
  <c r="J6" i="26" s="1"/>
  <c r="W6" i="26"/>
  <c r="O203" i="26"/>
  <c r="P203" i="26" s="1"/>
  <c r="H290" i="26"/>
  <c r="AC290" i="26"/>
  <c r="AD290" i="26"/>
  <c r="AE290" i="26" s="1"/>
  <c r="Z6" i="26"/>
  <c r="L6" i="26"/>
  <c r="M6" i="26" s="1"/>
  <c r="AF289" i="26"/>
  <c r="AI289" i="26"/>
  <c r="E6" i="26"/>
  <c r="Z289" i="26"/>
  <c r="AG6" i="26"/>
  <c r="AH6" i="26" s="1"/>
  <c r="X289" i="26"/>
  <c r="Y289" i="26" s="1"/>
  <c r="AD289" i="26"/>
  <c r="AE289" i="26" s="1"/>
  <c r="AC289" i="26"/>
  <c r="F6" i="26"/>
  <c r="G6" i="26" s="1"/>
  <c r="U6" i="26"/>
  <c r="V6" i="26" s="1"/>
  <c r="Q6" i="26"/>
  <c r="AC6" i="26"/>
  <c r="E289" i="26"/>
  <c r="AM6" i="26"/>
  <c r="AN6" i="26" s="1"/>
  <c r="Z65" i="26"/>
  <c r="AG289" i="26"/>
  <c r="AH289" i="26" s="1"/>
  <c r="H75" i="26"/>
  <c r="H6" i="26"/>
  <c r="K6" i="26"/>
  <c r="R289" i="26"/>
  <c r="S289" i="26" s="1"/>
  <c r="AL186" i="26"/>
  <c r="U289" i="26"/>
  <c r="V289" i="26" s="1"/>
  <c r="AF6" i="26"/>
  <c r="AI6" i="26"/>
  <c r="X6" i="26"/>
  <c r="Y6" i="26" s="1"/>
  <c r="AM290" i="26"/>
  <c r="AN290" i="26" s="1"/>
  <c r="AF290" i="26"/>
  <c r="AC203" i="26"/>
  <c r="T6" i="26"/>
  <c r="R6" i="26"/>
  <c r="S6" i="26" s="1"/>
  <c r="L290" i="26"/>
  <c r="M290" i="26" s="1"/>
  <c r="AJ6" i="26"/>
  <c r="AK6" i="26" s="1"/>
  <c r="N6" i="26"/>
  <c r="F290" i="26"/>
  <c r="G290" i="26" s="1"/>
  <c r="O6" i="26"/>
  <c r="P6" i="26" s="1"/>
  <c r="N289" i="26"/>
  <c r="Q289" i="26"/>
  <c r="T289" i="26"/>
  <c r="I289" i="26"/>
  <c r="J289" i="26" s="1"/>
  <c r="F289" i="26"/>
  <c r="G289" i="26" s="1"/>
  <c r="AL289" i="26"/>
  <c r="AC37" i="26"/>
  <c r="AJ289" i="26"/>
  <c r="AK289" i="26" s="1"/>
  <c r="W289" i="26"/>
  <c r="K289" i="26"/>
  <c r="H38" i="26"/>
  <c r="O289" i="26"/>
  <c r="P289" i="26" s="1"/>
  <c r="H289" i="26"/>
  <c r="AA289" i="26"/>
  <c r="AB289" i="26" s="1"/>
  <c r="E46" i="26"/>
  <c r="AC76" i="24"/>
  <c r="X290" i="26"/>
  <c r="Y290" i="26" s="1"/>
  <c r="T290" i="26"/>
  <c r="AG290" i="26"/>
  <c r="AH290" i="26" s="1"/>
  <c r="E290" i="26"/>
  <c r="I76" i="26"/>
  <c r="J76" i="26" s="1"/>
  <c r="AL290" i="26"/>
  <c r="U290" i="26"/>
  <c r="V290" i="26" s="1"/>
  <c r="AJ203" i="26"/>
  <c r="AK203" i="26" s="1"/>
  <c r="Q290" i="26"/>
  <c r="I290" i="26"/>
  <c r="J290" i="26" s="1"/>
  <c r="Z290" i="26"/>
  <c r="K290" i="26"/>
  <c r="R290" i="26"/>
  <c r="S290" i="26" s="1"/>
  <c r="W290" i="26"/>
  <c r="AA290" i="26"/>
  <c r="AB290" i="26" s="1"/>
  <c r="N159" i="26"/>
  <c r="AI290" i="26"/>
  <c r="AJ290" i="26"/>
  <c r="AK290" i="26" s="1"/>
  <c r="AF106" i="26"/>
  <c r="O243" i="24"/>
  <c r="P243" i="24" s="1"/>
  <c r="N98" i="24"/>
  <c r="K129" i="26"/>
  <c r="U129" i="26"/>
  <c r="V129" i="26" s="1"/>
  <c r="AJ126" i="26"/>
  <c r="AK126" i="26" s="1"/>
  <c r="T267" i="24"/>
  <c r="W129" i="26"/>
  <c r="W197" i="26"/>
  <c r="K197" i="26"/>
  <c r="AL165" i="26"/>
  <c r="H197" i="26"/>
  <c r="O173" i="26"/>
  <c r="P173" i="26" s="1"/>
  <c r="I193" i="26"/>
  <c r="J193" i="26" s="1"/>
  <c r="AJ5" i="26"/>
  <c r="AK5" i="26" s="1"/>
  <c r="AL240" i="26"/>
  <c r="F64" i="26"/>
  <c r="G64" i="26" s="1"/>
  <c r="X244" i="26"/>
  <c r="Y244" i="26" s="1"/>
  <c r="W164" i="26"/>
  <c r="U235" i="26"/>
  <c r="V235" i="26" s="1"/>
  <c r="E200" i="26"/>
  <c r="O263" i="26"/>
  <c r="P263" i="26" s="1"/>
  <c r="K283" i="26"/>
  <c r="AJ296" i="26"/>
  <c r="AK296" i="26" s="1"/>
  <c r="AC235" i="26"/>
  <c r="K143" i="26"/>
  <c r="AG197" i="26"/>
  <c r="AH197" i="26" s="1"/>
  <c r="I173" i="26"/>
  <c r="J173" i="26" s="1"/>
  <c r="AI181" i="26"/>
  <c r="AJ165" i="26"/>
  <c r="AK165" i="26" s="1"/>
  <c r="U180" i="26"/>
  <c r="V180" i="26" s="1"/>
  <c r="U173" i="26"/>
  <c r="V173" i="26" s="1"/>
  <c r="H76" i="26"/>
  <c r="K173" i="26"/>
  <c r="L173" i="26"/>
  <c r="M173" i="26" s="1"/>
  <c r="W165" i="26"/>
  <c r="T159" i="26"/>
  <c r="AF181" i="26"/>
  <c r="AC240" i="26"/>
  <c r="AA181" i="26"/>
  <c r="AB181" i="26" s="1"/>
  <c r="AC76" i="26"/>
  <c r="E197" i="26"/>
  <c r="AD5" i="26"/>
  <c r="AE5" i="26" s="1"/>
  <c r="Q136" i="26"/>
  <c r="L196" i="26"/>
  <c r="M196" i="26" s="1"/>
  <c r="H143" i="26"/>
  <c r="F181" i="26"/>
  <c r="G181" i="26" s="1"/>
  <c r="F165" i="26"/>
  <c r="G165" i="26" s="1"/>
  <c r="O171" i="26"/>
  <c r="P171" i="26" s="1"/>
  <c r="L76" i="26"/>
  <c r="M76" i="26" s="1"/>
  <c r="AJ76" i="26"/>
  <c r="AK76" i="26" s="1"/>
  <c r="L271" i="26"/>
  <c r="M271" i="26" s="1"/>
  <c r="Q181" i="26"/>
  <c r="O180" i="26"/>
  <c r="P180" i="26" s="1"/>
  <c r="L129" i="26"/>
  <c r="M129" i="26" s="1"/>
  <c r="R76" i="26"/>
  <c r="S76" i="26" s="1"/>
  <c r="U197" i="26"/>
  <c r="V197" i="26" s="1"/>
  <c r="AM271" i="26"/>
  <c r="AN271" i="26" s="1"/>
  <c r="X129" i="26"/>
  <c r="Y129" i="26" s="1"/>
  <c r="W180" i="26"/>
  <c r="AG76" i="26"/>
  <c r="AH76" i="26" s="1"/>
  <c r="W76" i="26"/>
  <c r="AD197" i="26"/>
  <c r="AE197" i="26" s="1"/>
  <c r="AC231" i="26"/>
  <c r="X251" i="26"/>
  <c r="Y251" i="26" s="1"/>
  <c r="K232" i="26"/>
  <c r="AA5" i="26"/>
  <c r="AB5" i="26" s="1"/>
  <c r="AL5" i="26"/>
  <c r="T195" i="26"/>
  <c r="F144" i="26"/>
  <c r="G144" i="26" s="1"/>
  <c r="L54" i="26"/>
  <c r="M54" i="26" s="1"/>
  <c r="L264" i="26"/>
  <c r="M264" i="26" s="1"/>
  <c r="AF219" i="26"/>
  <c r="AG27" i="26"/>
  <c r="AH27" i="26" s="1"/>
  <c r="W5" i="26"/>
  <c r="AM5" i="26"/>
  <c r="AN5" i="26" s="1"/>
  <c r="AF295" i="26"/>
  <c r="K231" i="26"/>
  <c r="I154" i="26"/>
  <c r="J154" i="26" s="1"/>
  <c r="AD60" i="26"/>
  <c r="AE60" i="26" s="1"/>
  <c r="I5" i="26"/>
  <c r="J5" i="26" s="1"/>
  <c r="O281" i="26"/>
  <c r="P281" i="26" s="1"/>
  <c r="W264" i="26"/>
  <c r="F250" i="26"/>
  <c r="G250" i="26" s="1"/>
  <c r="Z231" i="26"/>
  <c r="Z27" i="26"/>
  <c r="F60" i="26"/>
  <c r="G60" i="26" s="1"/>
  <c r="F5" i="26"/>
  <c r="G5" i="26" s="1"/>
  <c r="AJ264" i="26"/>
  <c r="AK264" i="26" s="1"/>
  <c r="R195" i="26"/>
  <c r="S195" i="26" s="1"/>
  <c r="X60" i="26"/>
  <c r="Y60" i="26" s="1"/>
  <c r="L250" i="26"/>
  <c r="M250" i="26" s="1"/>
  <c r="O144" i="26"/>
  <c r="P144" i="26" s="1"/>
  <c r="N5" i="26"/>
  <c r="AF144" i="26"/>
  <c r="H195" i="26"/>
  <c r="N113" i="26"/>
  <c r="I250" i="26"/>
  <c r="J250" i="26" s="1"/>
  <c r="AG144" i="26"/>
  <c r="AH144" i="26" s="1"/>
  <c r="AF5" i="26"/>
  <c r="F238" i="26"/>
  <c r="G238" i="26" s="1"/>
  <c r="AA105" i="26"/>
  <c r="AB105" i="26" s="1"/>
  <c r="K281" i="26"/>
  <c r="AD99" i="26"/>
  <c r="AE99" i="26" s="1"/>
  <c r="H219" i="26"/>
  <c r="N195" i="26"/>
  <c r="AI5" i="26"/>
  <c r="AD157" i="26"/>
  <c r="AE157" i="26" s="1"/>
  <c r="E5" i="26"/>
  <c r="L208" i="26"/>
  <c r="M208" i="26" s="1"/>
  <c r="AM184" i="26"/>
  <c r="AN184" i="26" s="1"/>
  <c r="AG166" i="26"/>
  <c r="AH166" i="26" s="1"/>
  <c r="L190" i="26"/>
  <c r="M190" i="26" s="1"/>
  <c r="H231" i="26"/>
  <c r="U195" i="26"/>
  <c r="V195" i="26" s="1"/>
  <c r="L89" i="26"/>
  <c r="M89" i="26" s="1"/>
  <c r="I29" i="26"/>
  <c r="J29" i="26" s="1"/>
  <c r="I281" i="26"/>
  <c r="J281" i="26" s="1"/>
  <c r="AJ226" i="26"/>
  <c r="AK226" i="26" s="1"/>
  <c r="AI184" i="26"/>
  <c r="L231" i="26"/>
  <c r="M231" i="26" s="1"/>
  <c r="X195" i="26"/>
  <c r="Y195" i="26" s="1"/>
  <c r="AL157" i="26"/>
  <c r="X142" i="26"/>
  <c r="Y142" i="26" s="1"/>
  <c r="AJ136" i="26"/>
  <c r="AK136" i="26" s="1"/>
  <c r="AG60" i="26"/>
  <c r="AH60" i="26" s="1"/>
  <c r="X99" i="26"/>
  <c r="Y99" i="26" s="1"/>
  <c r="Q53" i="26"/>
  <c r="E27" i="26"/>
  <c r="Q226" i="26"/>
  <c r="AD105" i="26"/>
  <c r="AE105" i="26" s="1"/>
  <c r="O89" i="26"/>
  <c r="P89" i="26" s="1"/>
  <c r="E226" i="26"/>
  <c r="R146" i="26"/>
  <c r="S146" i="26" s="1"/>
  <c r="Q245" i="26"/>
  <c r="N105" i="26"/>
  <c r="O54" i="26"/>
  <c r="P54" i="26" s="1"/>
  <c r="T29" i="26"/>
  <c r="Z208" i="26"/>
  <c r="I196" i="26"/>
  <c r="J196" i="26" s="1"/>
  <c r="N202" i="26"/>
  <c r="I60" i="26"/>
  <c r="J60" i="26" s="1"/>
  <c r="R113" i="26"/>
  <c r="S113" i="26" s="1"/>
  <c r="AL226" i="26"/>
  <c r="N295" i="26"/>
  <c r="AD231" i="26"/>
  <c r="AE231" i="26" s="1"/>
  <c r="AJ144" i="26"/>
  <c r="AK144" i="26" s="1"/>
  <c r="AF195" i="26"/>
  <c r="Q157" i="26"/>
  <c r="Q137" i="26"/>
  <c r="E136" i="26"/>
  <c r="AF99" i="26"/>
  <c r="T53" i="26"/>
  <c r="H27" i="26"/>
  <c r="N89" i="26"/>
  <c r="I144" i="26"/>
  <c r="J144" i="26" s="1"/>
  <c r="I89" i="26"/>
  <c r="J89" i="26" s="1"/>
  <c r="AM60" i="26"/>
  <c r="AN60" i="26" s="1"/>
  <c r="AI202" i="26"/>
  <c r="AJ105" i="26"/>
  <c r="AK105" i="26" s="1"/>
  <c r="AA142" i="26"/>
  <c r="AB142" i="26" s="1"/>
  <c r="O136" i="26"/>
  <c r="P136" i="26" s="1"/>
  <c r="R99" i="26"/>
  <c r="S99" i="26" s="1"/>
  <c r="AC27" i="26"/>
  <c r="T276" i="26"/>
  <c r="AG295" i="26"/>
  <c r="AH295" i="26" s="1"/>
  <c r="AD184" i="26"/>
  <c r="AE184" i="26" s="1"/>
  <c r="O219" i="26"/>
  <c r="P219" i="26" s="1"/>
  <c r="AM231" i="26"/>
  <c r="AN231" i="26" s="1"/>
  <c r="N144" i="26"/>
  <c r="Z157" i="26"/>
  <c r="E117" i="26"/>
  <c r="AF136" i="26"/>
  <c r="AI99" i="26"/>
  <c r="AM53" i="26"/>
  <c r="AN53" i="26" s="1"/>
  <c r="AI27" i="26"/>
  <c r="AD89" i="26"/>
  <c r="AE89" i="26" s="1"/>
  <c r="L144" i="26"/>
  <c r="M144" i="26" s="1"/>
  <c r="AJ196" i="26"/>
  <c r="AK196" i="26" s="1"/>
  <c r="I231" i="26"/>
  <c r="J231" i="26" s="1"/>
  <c r="AL250" i="26"/>
  <c r="E281" i="26"/>
  <c r="N196" i="26"/>
  <c r="T245" i="26"/>
  <c r="AG137" i="26"/>
  <c r="AH137" i="26" s="1"/>
  <c r="H226" i="26"/>
  <c r="K238" i="26"/>
  <c r="H295" i="26"/>
  <c r="R219" i="26"/>
  <c r="S219" i="26" s="1"/>
  <c r="T231" i="26"/>
  <c r="H144" i="26"/>
  <c r="L195" i="26"/>
  <c r="M195" i="26" s="1"/>
  <c r="AA137" i="26"/>
  <c r="AB137" i="26" s="1"/>
  <c r="O117" i="26"/>
  <c r="P117" i="26" s="1"/>
  <c r="N99" i="26"/>
  <c r="AD27" i="26"/>
  <c r="AE27" i="26" s="1"/>
  <c r="Z60" i="26"/>
  <c r="AL144" i="26"/>
  <c r="AF60" i="26"/>
  <c r="AA264" i="26"/>
  <c r="AB264" i="26" s="1"/>
  <c r="AL145" i="26"/>
  <c r="AM117" i="26"/>
  <c r="AN117" i="26" s="1"/>
  <c r="AL238" i="26"/>
  <c r="I238" i="26"/>
  <c r="J238" i="26" s="1"/>
  <c r="T295" i="26"/>
  <c r="R239" i="26"/>
  <c r="S239" i="26" s="1"/>
  <c r="X196" i="26"/>
  <c r="Y196" i="26" s="1"/>
  <c r="K190" i="26"/>
  <c r="T220" i="26"/>
  <c r="AI219" i="26"/>
  <c r="R202" i="26"/>
  <c r="S202" i="26" s="1"/>
  <c r="O231" i="26"/>
  <c r="P231" i="26" s="1"/>
  <c r="T202" i="26"/>
  <c r="X144" i="26"/>
  <c r="Y144" i="26" s="1"/>
  <c r="W195" i="26"/>
  <c r="T157" i="26"/>
  <c r="L110" i="26"/>
  <c r="M110" i="26" s="1"/>
  <c r="AI163" i="26"/>
  <c r="K117" i="26"/>
  <c r="X137" i="26"/>
  <c r="Y137" i="26" s="1"/>
  <c r="O105" i="26"/>
  <c r="P105" i="26" s="1"/>
  <c r="AJ89" i="26"/>
  <c r="AK89" i="26" s="1"/>
  <c r="N177" i="26"/>
  <c r="U136" i="26"/>
  <c r="V136" i="26" s="1"/>
  <c r="Q60" i="26"/>
  <c r="L74" i="26"/>
  <c r="M74" i="26" s="1"/>
  <c r="W99" i="26"/>
  <c r="AL99" i="26"/>
  <c r="K5" i="26"/>
  <c r="E113" i="26"/>
  <c r="Z53" i="26"/>
  <c r="E54" i="26"/>
  <c r="H54" i="26"/>
  <c r="U27" i="26"/>
  <c r="V27" i="26" s="1"/>
  <c r="L29" i="26"/>
  <c r="M29" i="26" s="1"/>
  <c r="E29" i="26"/>
  <c r="L157" i="26"/>
  <c r="M157" i="26" s="1"/>
  <c r="Z202" i="26"/>
  <c r="AD144" i="26"/>
  <c r="AE144" i="26" s="1"/>
  <c r="AL60" i="26"/>
  <c r="X5" i="26"/>
  <c r="Y5" i="26" s="1"/>
  <c r="Q5" i="26"/>
  <c r="X89" i="26"/>
  <c r="Y89" i="26" s="1"/>
  <c r="I226" i="26"/>
  <c r="J226" i="26" s="1"/>
  <c r="K172" i="26"/>
  <c r="W245" i="26"/>
  <c r="AJ245" i="26"/>
  <c r="AK245" i="26" s="1"/>
  <c r="AI239" i="26"/>
  <c r="T196" i="26"/>
  <c r="W190" i="26"/>
  <c r="T219" i="26"/>
  <c r="I110" i="26"/>
  <c r="J110" i="26" s="1"/>
  <c r="AG142" i="26"/>
  <c r="AH142" i="26" s="1"/>
  <c r="AI29" i="26"/>
  <c r="AC105" i="26"/>
  <c r="K105" i="26"/>
  <c r="U196" i="26"/>
  <c r="V196" i="26" s="1"/>
  <c r="AD166" i="26"/>
  <c r="AE166" i="26" s="1"/>
  <c r="O196" i="26"/>
  <c r="P196" i="26" s="1"/>
  <c r="X220" i="26"/>
  <c r="Y220" i="26" s="1"/>
  <c r="W219" i="26"/>
  <c r="R166" i="26"/>
  <c r="S166" i="26" s="1"/>
  <c r="T110" i="26"/>
  <c r="W105" i="26"/>
  <c r="AF54" i="26"/>
  <c r="AC202" i="26"/>
  <c r="E60" i="26"/>
  <c r="O99" i="26"/>
  <c r="P99" i="26" s="1"/>
  <c r="L281" i="26"/>
  <c r="M281" i="26" s="1"/>
  <c r="AF272" i="26"/>
  <c r="W272" i="26"/>
  <c r="U250" i="26"/>
  <c r="V250" i="26" s="1"/>
  <c r="AI226" i="26"/>
  <c r="AC245" i="26"/>
  <c r="AA295" i="26"/>
  <c r="AB295" i="26" s="1"/>
  <c r="F295" i="26"/>
  <c r="G295" i="26" s="1"/>
  <c r="H239" i="26"/>
  <c r="Q237" i="26"/>
  <c r="R196" i="26"/>
  <c r="S196" i="26" s="1"/>
  <c r="AD190" i="26"/>
  <c r="AE190" i="26" s="1"/>
  <c r="U220" i="26"/>
  <c r="V220" i="26" s="1"/>
  <c r="Q219" i="26"/>
  <c r="AJ202" i="26"/>
  <c r="AK202" i="26" s="1"/>
  <c r="AM144" i="26"/>
  <c r="AN144" i="26" s="1"/>
  <c r="AJ231" i="26"/>
  <c r="AK231" i="26" s="1"/>
  <c r="T166" i="26"/>
  <c r="K144" i="26"/>
  <c r="I157" i="26"/>
  <c r="J157" i="26" s="1"/>
  <c r="O195" i="26"/>
  <c r="P195" i="26" s="1"/>
  <c r="N157" i="26"/>
  <c r="AI103" i="26"/>
  <c r="H163" i="26"/>
  <c r="R137" i="26"/>
  <c r="S137" i="26" s="1"/>
  <c r="R105" i="26"/>
  <c r="S105" i="26" s="1"/>
  <c r="R136" i="26"/>
  <c r="S136" i="26" s="1"/>
  <c r="H86" i="26"/>
  <c r="AF74" i="26"/>
  <c r="Q99" i="26"/>
  <c r="T5" i="26"/>
  <c r="AA39" i="26"/>
  <c r="AB39" i="26" s="1"/>
  <c r="Z113" i="26"/>
  <c r="N53" i="26"/>
  <c r="K54" i="26"/>
  <c r="AG54" i="26"/>
  <c r="AH54" i="26" s="1"/>
  <c r="L27" i="26"/>
  <c r="M27" i="26" s="1"/>
  <c r="AM29" i="26"/>
  <c r="AN29" i="26" s="1"/>
  <c r="F29" i="26"/>
  <c r="G29" i="26" s="1"/>
  <c r="AL196" i="26"/>
  <c r="AM226" i="26"/>
  <c r="AN226" i="26" s="1"/>
  <c r="AL166" i="26"/>
  <c r="W157" i="26"/>
  <c r="AC89" i="26"/>
  <c r="T144" i="26"/>
  <c r="Z5" i="26"/>
  <c r="U5" i="26"/>
  <c r="V5" i="26" s="1"/>
  <c r="X166" i="26"/>
  <c r="Y166" i="26" s="1"/>
  <c r="H157" i="26"/>
  <c r="T226" i="26"/>
  <c r="K60" i="26"/>
  <c r="AI220" i="26"/>
  <c r="W54" i="26"/>
  <c r="W250" i="26"/>
  <c r="E239" i="26"/>
  <c r="AI190" i="26"/>
  <c r="H202" i="26"/>
  <c r="L166" i="26"/>
  <c r="M166" i="26" s="1"/>
  <c r="AA74" i="26"/>
  <c r="AB74" i="26" s="1"/>
  <c r="Z99" i="26"/>
  <c r="F54" i="26"/>
  <c r="G54" i="26" s="1"/>
  <c r="O29" i="26"/>
  <c r="P29" i="26" s="1"/>
  <c r="U264" i="26"/>
  <c r="V264" i="26" s="1"/>
  <c r="F196" i="26"/>
  <c r="G196" i="26" s="1"/>
  <c r="U281" i="26"/>
  <c r="V281" i="26" s="1"/>
  <c r="AG272" i="26"/>
  <c r="AH272" i="26" s="1"/>
  <c r="H264" i="26"/>
  <c r="AF250" i="26"/>
  <c r="N226" i="26"/>
  <c r="AM245" i="26"/>
  <c r="AN245" i="26" s="1"/>
  <c r="AL295" i="26"/>
  <c r="W295" i="26"/>
  <c r="AF208" i="26"/>
  <c r="Z196" i="26"/>
  <c r="H184" i="26"/>
  <c r="AL190" i="26"/>
  <c r="Z220" i="26"/>
  <c r="E219" i="26"/>
  <c r="AM202" i="26"/>
  <c r="AN202" i="26" s="1"/>
  <c r="AC144" i="26"/>
  <c r="AL231" i="26"/>
  <c r="O166" i="26"/>
  <c r="P166" i="26" s="1"/>
  <c r="AA144" i="26"/>
  <c r="AB144" i="26" s="1"/>
  <c r="Z195" i="26"/>
  <c r="AI157" i="26"/>
  <c r="AD103" i="26"/>
  <c r="AE103" i="26" s="1"/>
  <c r="Q163" i="26"/>
  <c r="AJ137" i="26"/>
  <c r="AK137" i="26" s="1"/>
  <c r="AI136" i="26"/>
  <c r="AD94" i="26"/>
  <c r="AE94" i="26" s="1"/>
  <c r="K99" i="26"/>
  <c r="L5" i="26"/>
  <c r="M5" i="26" s="1"/>
  <c r="K53" i="26"/>
  <c r="AD53" i="26"/>
  <c r="AE53" i="26" s="1"/>
  <c r="AA54" i="26"/>
  <c r="AB54" i="26" s="1"/>
  <c r="N39" i="26"/>
  <c r="F27" i="26"/>
  <c r="G27" i="26" s="1"/>
  <c r="K29" i="26"/>
  <c r="AD29" i="26"/>
  <c r="AE29" i="26" s="1"/>
  <c r="AC196" i="26"/>
  <c r="Z226" i="26"/>
  <c r="AA166" i="26"/>
  <c r="AB166" i="26" s="1"/>
  <c r="F136" i="26"/>
  <c r="G136" i="26" s="1"/>
  <c r="Q89" i="26"/>
  <c r="E144" i="26"/>
  <c r="H5" i="26"/>
  <c r="AG5" i="26"/>
  <c r="AH5" i="26" s="1"/>
  <c r="AA89" i="26"/>
  <c r="AB89" i="26" s="1"/>
  <c r="AJ281" i="26"/>
  <c r="AK281" i="26" s="1"/>
  <c r="F105" i="26"/>
  <c r="G105" i="26" s="1"/>
  <c r="U144" i="26"/>
  <c r="V144" i="26" s="1"/>
  <c r="AA281" i="26"/>
  <c r="AB281" i="26" s="1"/>
  <c r="N238" i="26"/>
  <c r="Q184" i="26"/>
  <c r="AF202" i="26"/>
  <c r="AD154" i="26"/>
  <c r="AE154" i="26" s="1"/>
  <c r="AJ53" i="26"/>
  <c r="AK53" i="26" s="1"/>
  <c r="H281" i="26"/>
  <c r="Q281" i="26"/>
  <c r="K272" i="26"/>
  <c r="R250" i="26"/>
  <c r="S250" i="26" s="1"/>
  <c r="E163" i="26"/>
  <c r="T105" i="26"/>
  <c r="U53" i="26"/>
  <c r="V53" i="26" s="1"/>
  <c r="U29" i="26"/>
  <c r="V29" i="26" s="1"/>
  <c r="AF166" i="26"/>
  <c r="AM281" i="26"/>
  <c r="AN281" i="26" s="1"/>
  <c r="T272" i="26"/>
  <c r="AD264" i="26"/>
  <c r="AE264" i="26" s="1"/>
  <c r="AJ238" i="26"/>
  <c r="AK238" i="26" s="1"/>
  <c r="AA250" i="26"/>
  <c r="AB250" i="26" s="1"/>
  <c r="AD226" i="26"/>
  <c r="AE226" i="26" s="1"/>
  <c r="AF245" i="26"/>
  <c r="K295" i="26"/>
  <c r="AM295" i="26"/>
  <c r="AN295" i="26" s="1"/>
  <c r="H208" i="26"/>
  <c r="O184" i="26"/>
  <c r="P184" i="26" s="1"/>
  <c r="N184" i="26"/>
  <c r="I219" i="26"/>
  <c r="J219" i="26" s="1"/>
  <c r="U219" i="26"/>
  <c r="V219" i="26" s="1"/>
  <c r="K202" i="26"/>
  <c r="R144" i="26"/>
  <c r="S144" i="26" s="1"/>
  <c r="U231" i="26"/>
  <c r="V231" i="26" s="1"/>
  <c r="AM166" i="26"/>
  <c r="AN166" i="26" s="1"/>
  <c r="AI144" i="26"/>
  <c r="AJ195" i="26"/>
  <c r="AK195" i="26" s="1"/>
  <c r="R157" i="26"/>
  <c r="S157" i="26" s="1"/>
  <c r="U117" i="26"/>
  <c r="V117" i="26" s="1"/>
  <c r="T146" i="26"/>
  <c r="I136" i="26"/>
  <c r="J136" i="26" s="1"/>
  <c r="AG94" i="26"/>
  <c r="AH94" i="26" s="1"/>
  <c r="U99" i="26"/>
  <c r="V99" i="26" s="1"/>
  <c r="E123" i="26"/>
  <c r="L53" i="26"/>
  <c r="M53" i="26" s="1"/>
  <c r="O53" i="26"/>
  <c r="P53" i="26" s="1"/>
  <c r="N54" i="26"/>
  <c r="AA27" i="26"/>
  <c r="AB27" i="26" s="1"/>
  <c r="N27" i="26"/>
  <c r="H29" i="26"/>
  <c r="R35" i="26"/>
  <c r="S35" i="26" s="1"/>
  <c r="R295" i="26"/>
  <c r="S295" i="26" s="1"/>
  <c r="AC226" i="26"/>
  <c r="H250" i="26"/>
  <c r="N137" i="26"/>
  <c r="AF89" i="26"/>
  <c r="Q144" i="26"/>
  <c r="Z144" i="26"/>
  <c r="R5" i="26"/>
  <c r="S5" i="26" s="1"/>
  <c r="AC5" i="26"/>
  <c r="AG105" i="26"/>
  <c r="AH105" i="26" s="1"/>
  <c r="AI89" i="26"/>
  <c r="O264" i="26"/>
  <c r="P264" i="26" s="1"/>
  <c r="AF264" i="26"/>
  <c r="AL297" i="26"/>
  <c r="X297" i="26"/>
  <c r="Y297" i="26" s="1"/>
  <c r="R297" i="26"/>
  <c r="S297" i="26" s="1"/>
  <c r="AG297" i="26"/>
  <c r="AH297" i="26" s="1"/>
  <c r="T145" i="26"/>
  <c r="L172" i="26"/>
  <c r="M172" i="26" s="1"/>
  <c r="I91" i="26"/>
  <c r="J91" i="26" s="1"/>
  <c r="AJ297" i="26"/>
  <c r="AK297" i="26" s="1"/>
  <c r="E71" i="24"/>
  <c r="AD281" i="26"/>
  <c r="AE281" i="26" s="1"/>
  <c r="AI281" i="26"/>
  <c r="L297" i="26"/>
  <c r="M297" i="26" s="1"/>
  <c r="K297" i="26"/>
  <c r="I272" i="26"/>
  <c r="J272" i="26" s="1"/>
  <c r="AD238" i="26"/>
  <c r="AE238" i="26" s="1"/>
  <c r="K250" i="26"/>
  <c r="H245" i="26"/>
  <c r="K245" i="26"/>
  <c r="T238" i="26"/>
  <c r="AM239" i="26"/>
  <c r="AN239" i="26" s="1"/>
  <c r="AC208" i="26"/>
  <c r="AD196" i="26"/>
  <c r="AE196" i="26" s="1"/>
  <c r="N173" i="26"/>
  <c r="E184" i="26"/>
  <c r="AC184" i="26"/>
  <c r="AG190" i="26"/>
  <c r="AH190" i="26" s="1"/>
  <c r="AA184" i="26"/>
  <c r="AB184" i="26" s="1"/>
  <c r="I220" i="26"/>
  <c r="J220" i="26" s="1"/>
  <c r="E202" i="26"/>
  <c r="L219" i="26"/>
  <c r="M219" i="26" s="1"/>
  <c r="AC219" i="26"/>
  <c r="AG202" i="26"/>
  <c r="AH202" i="26" s="1"/>
  <c r="AA202" i="26"/>
  <c r="AB202" i="26" s="1"/>
  <c r="AG178" i="26"/>
  <c r="AH178" i="26" s="1"/>
  <c r="AJ166" i="26"/>
  <c r="AK166" i="26" s="1"/>
  <c r="R145" i="26"/>
  <c r="S145" i="26" s="1"/>
  <c r="AL181" i="26"/>
  <c r="Z172" i="26"/>
  <c r="K103" i="26"/>
  <c r="T165" i="26"/>
  <c r="AA163" i="26"/>
  <c r="AB163" i="26" s="1"/>
  <c r="F129" i="26"/>
  <c r="G129" i="26" s="1"/>
  <c r="H142" i="26"/>
  <c r="H117" i="26"/>
  <c r="AM105" i="26"/>
  <c r="AN105" i="26" s="1"/>
  <c r="AM159" i="26"/>
  <c r="AN159" i="26" s="1"/>
  <c r="AF177" i="26"/>
  <c r="Q76" i="26"/>
  <c r="AL76" i="26"/>
  <c r="T94" i="26"/>
  <c r="F143" i="26"/>
  <c r="G143" i="26" s="1"/>
  <c r="AC123" i="26"/>
  <c r="Z284" i="26"/>
  <c r="AA53" i="26"/>
  <c r="AB53" i="26" s="1"/>
  <c r="R53" i="26"/>
  <c r="S53" i="26" s="1"/>
  <c r="AL53" i="26"/>
  <c r="R54" i="26"/>
  <c r="S54" i="26" s="1"/>
  <c r="AC54" i="26"/>
  <c r="AM54" i="26"/>
  <c r="AN54" i="26" s="1"/>
  <c r="Z39" i="26"/>
  <c r="AJ29" i="26"/>
  <c r="AK29" i="26" s="1"/>
  <c r="AG29" i="26"/>
  <c r="AH29" i="26" s="1"/>
  <c r="AC29" i="26"/>
  <c r="W281" i="26"/>
  <c r="AA197" i="26"/>
  <c r="AB197" i="26" s="1"/>
  <c r="U166" i="26"/>
  <c r="V166" i="26" s="1"/>
  <c r="O250" i="26"/>
  <c r="P250" i="26" s="1"/>
  <c r="E105" i="26"/>
  <c r="I297" i="26"/>
  <c r="J297" i="26" s="1"/>
  <c r="AI76" i="26"/>
  <c r="U105" i="26"/>
  <c r="V105" i="26" s="1"/>
  <c r="N281" i="26"/>
  <c r="AA196" i="26"/>
  <c r="AB196" i="26" s="1"/>
  <c r="Z197" i="26"/>
  <c r="E233" i="26"/>
  <c r="Q297" i="26"/>
  <c r="U297" i="26"/>
  <c r="V297" i="26" s="1"/>
  <c r="AA297" i="26"/>
  <c r="AB297" i="26" s="1"/>
  <c r="T297" i="26"/>
  <c r="F281" i="26"/>
  <c r="G281" i="26" s="1"/>
  <c r="H297" i="26"/>
  <c r="AD297" i="26"/>
  <c r="AE297" i="26" s="1"/>
  <c r="AI297" i="26"/>
  <c r="L272" i="26"/>
  <c r="M272" i="26" s="1"/>
  <c r="H280" i="26"/>
  <c r="AD265" i="26"/>
  <c r="AE265" i="26" s="1"/>
  <c r="O238" i="26"/>
  <c r="P238" i="26" s="1"/>
  <c r="AG250" i="26"/>
  <c r="AH250" i="26" s="1"/>
  <c r="AI250" i="26"/>
  <c r="AI233" i="26"/>
  <c r="AA271" i="26"/>
  <c r="AB271" i="26" s="1"/>
  <c r="I245" i="26"/>
  <c r="J245" i="26" s="1"/>
  <c r="X197" i="26"/>
  <c r="Y197" i="26" s="1"/>
  <c r="AC239" i="26"/>
  <c r="AM208" i="26"/>
  <c r="AN208" i="26" s="1"/>
  <c r="AJ239" i="26"/>
  <c r="AK239" i="26" s="1"/>
  <c r="AI196" i="26"/>
  <c r="Q173" i="26"/>
  <c r="U216" i="26"/>
  <c r="V216" i="26" s="1"/>
  <c r="W184" i="26"/>
  <c r="AA190" i="26"/>
  <c r="AB190" i="26" s="1"/>
  <c r="X190" i="26"/>
  <c r="Y190" i="26" s="1"/>
  <c r="AL220" i="26"/>
  <c r="AJ219" i="26"/>
  <c r="AK219" i="26" s="1"/>
  <c r="F219" i="26"/>
  <c r="G219" i="26" s="1"/>
  <c r="X219" i="26"/>
  <c r="Y219" i="26" s="1"/>
  <c r="U202" i="26"/>
  <c r="V202" i="26" s="1"/>
  <c r="F202" i="26"/>
  <c r="G202" i="26" s="1"/>
  <c r="AC166" i="26"/>
  <c r="W166" i="26"/>
  <c r="AJ181" i="26"/>
  <c r="AK181" i="26" s="1"/>
  <c r="N110" i="26"/>
  <c r="N103" i="26"/>
  <c r="AA165" i="26"/>
  <c r="AB165" i="26" s="1"/>
  <c r="AD163" i="26"/>
  <c r="AE163" i="26" s="1"/>
  <c r="AF105" i="26"/>
  <c r="Z129" i="26"/>
  <c r="W117" i="26"/>
  <c r="Z105" i="26"/>
  <c r="E180" i="26"/>
  <c r="W159" i="26"/>
  <c r="Z177" i="26"/>
  <c r="E76" i="26"/>
  <c r="AA36" i="26"/>
  <c r="AB36" i="26" s="1"/>
  <c r="T76" i="26"/>
  <c r="AM74" i="26"/>
  <c r="AN74" i="26" s="1"/>
  <c r="T123" i="26"/>
  <c r="AI64" i="26"/>
  <c r="AF53" i="26"/>
  <c r="E53" i="26"/>
  <c r="W53" i="26"/>
  <c r="U54" i="26"/>
  <c r="V54" i="26" s="1"/>
  <c r="AD54" i="26"/>
  <c r="AE54" i="26" s="1"/>
  <c r="X54" i="26"/>
  <c r="Y54" i="26" s="1"/>
  <c r="AA29" i="26"/>
  <c r="AB29" i="26" s="1"/>
  <c r="W29" i="26"/>
  <c r="N29" i="26"/>
  <c r="AF281" i="26"/>
  <c r="K196" i="26"/>
  <c r="K166" i="26"/>
  <c r="F166" i="26"/>
  <c r="G166" i="26" s="1"/>
  <c r="Z250" i="26"/>
  <c r="Q105" i="26"/>
  <c r="L239" i="26"/>
  <c r="M239" i="26" s="1"/>
  <c r="AC297" i="26"/>
  <c r="AF76" i="26"/>
  <c r="I105" i="26"/>
  <c r="J105" i="26" s="1"/>
  <c r="T281" i="26"/>
  <c r="Q166" i="26"/>
  <c r="X53" i="26"/>
  <c r="Y53" i="26" s="1"/>
  <c r="AF297" i="26"/>
  <c r="H257" i="26"/>
  <c r="AC177" i="24"/>
  <c r="AJ216" i="26"/>
  <c r="AK216" i="26" s="1"/>
  <c r="Q111" i="26"/>
  <c r="AA245" i="26"/>
  <c r="AB245" i="26" s="1"/>
  <c r="AM190" i="26"/>
  <c r="AN190" i="26" s="1"/>
  <c r="I184" i="26"/>
  <c r="J184" i="26" s="1"/>
  <c r="N292" i="26"/>
  <c r="X281" i="26"/>
  <c r="Y281" i="26" s="1"/>
  <c r="N297" i="26"/>
  <c r="F297" i="26"/>
  <c r="G297" i="26" s="1"/>
  <c r="H272" i="26"/>
  <c r="R247" i="26"/>
  <c r="S247" i="26" s="1"/>
  <c r="AA238" i="26"/>
  <c r="AB238" i="26" s="1"/>
  <c r="Q250" i="26"/>
  <c r="N250" i="26"/>
  <c r="AG245" i="26"/>
  <c r="AH245" i="26" s="1"/>
  <c r="L197" i="26"/>
  <c r="M197" i="26" s="1"/>
  <c r="AF257" i="26"/>
  <c r="X239" i="26"/>
  <c r="Y239" i="26" s="1"/>
  <c r="Q239" i="26"/>
  <c r="AF196" i="26"/>
  <c r="W196" i="26"/>
  <c r="AM228" i="26"/>
  <c r="AN228" i="26" s="1"/>
  <c r="AG204" i="26"/>
  <c r="AH204" i="26" s="1"/>
  <c r="R184" i="26"/>
  <c r="S184" i="26" s="1"/>
  <c r="F190" i="26"/>
  <c r="G190" i="26" s="1"/>
  <c r="K184" i="26"/>
  <c r="AF220" i="26"/>
  <c r="AM219" i="26"/>
  <c r="AN219" i="26" s="1"/>
  <c r="AA219" i="26"/>
  <c r="AB219" i="26" s="1"/>
  <c r="I202" i="26"/>
  <c r="J202" i="26" s="1"/>
  <c r="X202" i="26"/>
  <c r="Y202" i="26" s="1"/>
  <c r="AD202" i="26"/>
  <c r="AE202" i="26" s="1"/>
  <c r="H166" i="26"/>
  <c r="AI166" i="26"/>
  <c r="H181" i="26"/>
  <c r="AM181" i="26"/>
  <c r="AN181" i="26" s="1"/>
  <c r="Q110" i="26"/>
  <c r="AD165" i="26"/>
  <c r="AE165" i="26" s="1"/>
  <c r="Z165" i="26"/>
  <c r="AG163" i="26"/>
  <c r="AH163" i="26" s="1"/>
  <c r="H105" i="26"/>
  <c r="AC142" i="26"/>
  <c r="X105" i="26"/>
  <c r="Y105" i="26" s="1"/>
  <c r="U163" i="26"/>
  <c r="V163" i="26" s="1"/>
  <c r="Q180" i="26"/>
  <c r="F154" i="26"/>
  <c r="G154" i="26" s="1"/>
  <c r="AJ177" i="26"/>
  <c r="AK177" i="26" s="1"/>
  <c r="AM111" i="26"/>
  <c r="AN111" i="26" s="1"/>
  <c r="I47" i="26"/>
  <c r="J47" i="26" s="1"/>
  <c r="AI54" i="26"/>
  <c r="AG53" i="26"/>
  <c r="AH53" i="26" s="1"/>
  <c r="AC53" i="26"/>
  <c r="AL54" i="26"/>
  <c r="T54" i="26"/>
  <c r="I54" i="26"/>
  <c r="J54" i="26" s="1"/>
  <c r="Q29" i="26"/>
  <c r="R29" i="26"/>
  <c r="S29" i="26" s="1"/>
  <c r="AL29" i="26"/>
  <c r="R281" i="26"/>
  <c r="S281" i="26" s="1"/>
  <c r="AG196" i="26"/>
  <c r="AH196" i="26" s="1"/>
  <c r="AA173" i="26"/>
  <c r="AB173" i="26" s="1"/>
  <c r="AC250" i="26"/>
  <c r="E250" i="26"/>
  <c r="K165" i="26"/>
  <c r="L202" i="26"/>
  <c r="M202" i="26" s="1"/>
  <c r="T184" i="26"/>
  <c r="AM76" i="26"/>
  <c r="AN76" i="26" s="1"/>
  <c r="AC281" i="26"/>
  <c r="AL105" i="26"/>
  <c r="I166" i="26"/>
  <c r="J166" i="26" s="1"/>
  <c r="E166" i="26"/>
  <c r="T280" i="26"/>
  <c r="T292" i="26"/>
  <c r="W297" i="26"/>
  <c r="AM297" i="26"/>
  <c r="AN297" i="26" s="1"/>
  <c r="AG177" i="26"/>
  <c r="AH177" i="26" s="1"/>
  <c r="O292" i="26"/>
  <c r="P292" i="26" s="1"/>
  <c r="AG281" i="26"/>
  <c r="AH281" i="26" s="1"/>
  <c r="Z297" i="26"/>
  <c r="O297" i="26"/>
  <c r="P297" i="26" s="1"/>
  <c r="R272" i="26"/>
  <c r="S272" i="26" s="1"/>
  <c r="Z247" i="26"/>
  <c r="AM250" i="26"/>
  <c r="AN250" i="26" s="1"/>
  <c r="AD250" i="26"/>
  <c r="AE250" i="26" s="1"/>
  <c r="R245" i="26"/>
  <c r="S245" i="26" s="1"/>
  <c r="T197" i="26"/>
  <c r="Z239" i="26"/>
  <c r="Q196" i="26"/>
  <c r="AM196" i="26"/>
  <c r="AN196" i="26" s="1"/>
  <c r="Z228" i="26"/>
  <c r="O220" i="26"/>
  <c r="P220" i="26" s="1"/>
  <c r="AG219" i="26"/>
  <c r="AH219" i="26" s="1"/>
  <c r="O202" i="26"/>
  <c r="P202" i="26" s="1"/>
  <c r="Q202" i="26"/>
  <c r="AL202" i="26"/>
  <c r="N166" i="26"/>
  <c r="N181" i="26"/>
  <c r="E181" i="26"/>
  <c r="Q172" i="26"/>
  <c r="AG165" i="26"/>
  <c r="AH165" i="26" s="1"/>
  <c r="X163" i="26"/>
  <c r="Y163" i="26" s="1"/>
  <c r="T129" i="26"/>
  <c r="AD142" i="26"/>
  <c r="AE142" i="26" s="1"/>
  <c r="AI105" i="26"/>
  <c r="AG180" i="26"/>
  <c r="AH180" i="26" s="1"/>
  <c r="Q154" i="26"/>
  <c r="AC94" i="26"/>
  <c r="AI50" i="26"/>
  <c r="I53" i="26"/>
  <c r="J53" i="26" s="1"/>
  <c r="AI53" i="26"/>
  <c r="F53" i="26"/>
  <c r="G53" i="26" s="1"/>
  <c r="Z54" i="26"/>
  <c r="AJ54" i="26"/>
  <c r="AK54" i="26" s="1"/>
  <c r="X29" i="26"/>
  <c r="Y29" i="26" s="1"/>
  <c r="AF29" i="26"/>
  <c r="AG35" i="26"/>
  <c r="AH35" i="26" s="1"/>
  <c r="AL281" i="26"/>
  <c r="E196" i="26"/>
  <c r="AC173" i="26"/>
  <c r="T250" i="26"/>
  <c r="X250" i="26"/>
  <c r="Y250" i="26" s="1"/>
  <c r="AM163" i="26"/>
  <c r="AN163" i="26" s="1"/>
  <c r="AM173" i="26"/>
  <c r="AN173" i="26" s="1"/>
  <c r="AD98" i="24"/>
  <c r="AE98" i="24" s="1"/>
  <c r="AL225" i="26"/>
  <c r="T188" i="26"/>
  <c r="AA240" i="26"/>
  <c r="AB240" i="26" s="1"/>
  <c r="F271" i="26"/>
  <c r="G271" i="26" s="1"/>
  <c r="AI197" i="26"/>
  <c r="AJ197" i="26"/>
  <c r="AK197" i="26" s="1"/>
  <c r="AG173" i="26"/>
  <c r="AH173" i="26" s="1"/>
  <c r="I225" i="26"/>
  <c r="J225" i="26" s="1"/>
  <c r="W181" i="26"/>
  <c r="I181" i="26"/>
  <c r="J181" i="26" s="1"/>
  <c r="Z181" i="26"/>
  <c r="L165" i="26"/>
  <c r="M165" i="26" s="1"/>
  <c r="I165" i="26"/>
  <c r="J165" i="26" s="1"/>
  <c r="R165" i="26"/>
  <c r="S165" i="26" s="1"/>
  <c r="AJ129" i="26"/>
  <c r="AK129" i="26" s="1"/>
  <c r="AL180" i="26"/>
  <c r="K159" i="26"/>
  <c r="Q159" i="26"/>
  <c r="U76" i="26"/>
  <c r="V76" i="26" s="1"/>
  <c r="T71" i="26"/>
  <c r="AA143" i="26"/>
  <c r="AB143" i="26" s="1"/>
  <c r="O143" i="26"/>
  <c r="P143" i="26" s="1"/>
  <c r="AL143" i="26"/>
  <c r="AM47" i="26"/>
  <c r="AN47" i="26" s="1"/>
  <c r="AC64" i="26"/>
  <c r="F173" i="26"/>
  <c r="G173" i="26" s="1"/>
  <c r="H165" i="26"/>
  <c r="K76" i="26"/>
  <c r="AL173" i="26"/>
  <c r="U143" i="26"/>
  <c r="V143" i="26" s="1"/>
  <c r="H156" i="26"/>
  <c r="AF143" i="26"/>
  <c r="E143" i="26"/>
  <c r="I143" i="26"/>
  <c r="J143" i="26" s="1"/>
  <c r="H267" i="26"/>
  <c r="AM197" i="26"/>
  <c r="AN197" i="26" s="1"/>
  <c r="N197" i="26"/>
  <c r="T173" i="26"/>
  <c r="AJ225" i="26"/>
  <c r="AK225" i="26" s="1"/>
  <c r="R181" i="26"/>
  <c r="S181" i="26" s="1"/>
  <c r="AG181" i="26"/>
  <c r="AH181" i="26" s="1"/>
  <c r="O165" i="26"/>
  <c r="P165" i="26" s="1"/>
  <c r="N165" i="26"/>
  <c r="E165" i="26"/>
  <c r="Q129" i="26"/>
  <c r="AI180" i="26"/>
  <c r="AC159" i="26"/>
  <c r="F124" i="26"/>
  <c r="G124" i="26" s="1"/>
  <c r="Z76" i="26"/>
  <c r="T46" i="26"/>
  <c r="W143" i="26"/>
  <c r="AJ143" i="26"/>
  <c r="AK143" i="26" s="1"/>
  <c r="Q143" i="26"/>
  <c r="X38" i="26"/>
  <c r="Y38" i="26" s="1"/>
  <c r="H173" i="26"/>
  <c r="AF173" i="26"/>
  <c r="AM165" i="26"/>
  <c r="AN165" i="26" s="1"/>
  <c r="X76" i="26"/>
  <c r="Y76" i="26" s="1"/>
  <c r="E173" i="26"/>
  <c r="AD173" i="26"/>
  <c r="AE173" i="26" s="1"/>
  <c r="T143" i="26"/>
  <c r="N143" i="26"/>
  <c r="X143" i="26"/>
  <c r="Y143" i="26" s="1"/>
  <c r="AD143" i="26"/>
  <c r="AE143" i="26" s="1"/>
  <c r="AC197" i="26"/>
  <c r="I197" i="26"/>
  <c r="J197" i="26" s="1"/>
  <c r="AI173" i="26"/>
  <c r="AJ173" i="26"/>
  <c r="AK173" i="26" s="1"/>
  <c r="AM207" i="26"/>
  <c r="AN207" i="26" s="1"/>
  <c r="AD181" i="26"/>
  <c r="AE181" i="26" s="1"/>
  <c r="L181" i="26"/>
  <c r="M181" i="26" s="1"/>
  <c r="AF165" i="26"/>
  <c r="X165" i="26"/>
  <c r="Y165" i="26" s="1"/>
  <c r="U165" i="26"/>
  <c r="V165" i="26" s="1"/>
  <c r="AL129" i="26"/>
  <c r="H180" i="26"/>
  <c r="O159" i="26"/>
  <c r="P159" i="26" s="1"/>
  <c r="AA76" i="26"/>
  <c r="AB76" i="26" s="1"/>
  <c r="N76" i="26"/>
  <c r="L143" i="26"/>
  <c r="M143" i="26" s="1"/>
  <c r="R143" i="26"/>
  <c r="S143" i="26" s="1"/>
  <c r="AG143" i="26"/>
  <c r="AH143" i="26" s="1"/>
  <c r="O197" i="26"/>
  <c r="P197" i="26" s="1"/>
  <c r="AD76" i="26"/>
  <c r="AE76" i="26" s="1"/>
  <c r="U75" i="26"/>
  <c r="V75" i="26" s="1"/>
  <c r="R173" i="26"/>
  <c r="S173" i="26" s="1"/>
  <c r="F38" i="26"/>
  <c r="G38" i="26" s="1"/>
  <c r="I156" i="26"/>
  <c r="J156" i="26" s="1"/>
  <c r="Z143" i="26"/>
  <c r="K240" i="26"/>
  <c r="R197" i="26"/>
  <c r="S197" i="26" s="1"/>
  <c r="Q197" i="26"/>
  <c r="X173" i="26"/>
  <c r="Y173" i="26" s="1"/>
  <c r="AD204" i="26"/>
  <c r="AE204" i="26" s="1"/>
  <c r="E207" i="26"/>
  <c r="X181" i="26"/>
  <c r="Y181" i="26" s="1"/>
  <c r="Q165" i="26"/>
  <c r="AI165" i="26"/>
  <c r="O76" i="26"/>
  <c r="P76" i="26" s="1"/>
  <c r="E75" i="26"/>
  <c r="AI143" i="26"/>
  <c r="AC143" i="26"/>
  <c r="W173" i="26"/>
  <c r="AM75" i="26"/>
  <c r="AN75" i="26" s="1"/>
  <c r="F197" i="26"/>
  <c r="G197" i="26" s="1"/>
  <c r="AL197" i="26"/>
  <c r="U262" i="26"/>
  <c r="V262" i="26" s="1"/>
  <c r="X262" i="26"/>
  <c r="Y262" i="26" s="1"/>
  <c r="H262" i="26"/>
  <c r="E262" i="26"/>
  <c r="AA269" i="26"/>
  <c r="AB269" i="26" s="1"/>
  <c r="AL269" i="26"/>
  <c r="AD127" i="26"/>
  <c r="AE127" i="26" s="1"/>
  <c r="L127" i="26"/>
  <c r="M127" i="26" s="1"/>
  <c r="AD122" i="26"/>
  <c r="AE122" i="26" s="1"/>
  <c r="O122" i="26"/>
  <c r="P122" i="26" s="1"/>
  <c r="X130" i="26"/>
  <c r="Y130" i="26" s="1"/>
  <c r="AF130" i="26"/>
  <c r="AL130" i="26"/>
  <c r="K130" i="26"/>
  <c r="N130" i="26"/>
  <c r="R130" i="26"/>
  <c r="S130" i="26" s="1"/>
  <c r="AJ130" i="26"/>
  <c r="AK130" i="26" s="1"/>
  <c r="AD130" i="26"/>
  <c r="AE130" i="26" s="1"/>
  <c r="Q130" i="26"/>
  <c r="E130" i="26"/>
  <c r="W269" i="26"/>
  <c r="AM296" i="26"/>
  <c r="AN296" i="26" s="1"/>
  <c r="F244" i="26"/>
  <c r="G244" i="26" s="1"/>
  <c r="H203" i="26"/>
  <c r="K254" i="26"/>
  <c r="W254" i="26"/>
  <c r="AF254" i="26"/>
  <c r="X254" i="26"/>
  <c r="Y254" i="26" s="1"/>
  <c r="AM254" i="26"/>
  <c r="AN254" i="26" s="1"/>
  <c r="X193" i="26"/>
  <c r="Y193" i="26" s="1"/>
  <c r="AJ193" i="26"/>
  <c r="AK193" i="26" s="1"/>
  <c r="AF193" i="26"/>
  <c r="T193" i="26"/>
  <c r="F193" i="26"/>
  <c r="G193" i="26" s="1"/>
  <c r="Q193" i="26"/>
  <c r="U193" i="26"/>
  <c r="V193" i="26" s="1"/>
  <c r="AL193" i="26"/>
  <c r="L267" i="26"/>
  <c r="M267" i="26" s="1"/>
  <c r="N267" i="26"/>
  <c r="AI267" i="26"/>
  <c r="AF267" i="26"/>
  <c r="T267" i="26"/>
  <c r="AG267" i="26"/>
  <c r="AH267" i="26" s="1"/>
  <c r="Z267" i="26"/>
  <c r="U267" i="26"/>
  <c r="V267" i="26" s="1"/>
  <c r="F267" i="26"/>
  <c r="G267" i="26" s="1"/>
  <c r="O267" i="26"/>
  <c r="P267" i="26" s="1"/>
  <c r="I267" i="26"/>
  <c r="J267" i="26" s="1"/>
  <c r="L200" i="26"/>
  <c r="M200" i="26" s="1"/>
  <c r="Q200" i="26"/>
  <c r="O200" i="26"/>
  <c r="P200" i="26" s="1"/>
  <c r="AJ200" i="26"/>
  <c r="AK200" i="26" s="1"/>
  <c r="AD200" i="26"/>
  <c r="AE200" i="26" s="1"/>
  <c r="T200" i="26"/>
  <c r="AM200" i="26"/>
  <c r="AN200" i="26" s="1"/>
  <c r="AG200" i="26"/>
  <c r="AH200" i="26" s="1"/>
  <c r="AC300" i="26"/>
  <c r="F300" i="26"/>
  <c r="G300" i="26" s="1"/>
  <c r="L224" i="26"/>
  <c r="M224" i="26" s="1"/>
  <c r="K224" i="26"/>
  <c r="U224" i="26"/>
  <c r="V224" i="26" s="1"/>
  <c r="N224" i="26"/>
  <c r="F224" i="26"/>
  <c r="G224" i="26" s="1"/>
  <c r="O37" i="26"/>
  <c r="P37" i="26" s="1"/>
  <c r="T37" i="26"/>
  <c r="Z37" i="26"/>
  <c r="AI37" i="26"/>
  <c r="L37" i="26"/>
  <c r="M37" i="26" s="1"/>
  <c r="AL37" i="26"/>
  <c r="R37" i="26"/>
  <c r="S37" i="26" s="1"/>
  <c r="H37" i="26"/>
  <c r="AM37" i="26"/>
  <c r="AN37" i="26" s="1"/>
  <c r="AD37" i="26"/>
  <c r="AE37" i="26" s="1"/>
  <c r="Q37" i="26"/>
  <c r="I37" i="26"/>
  <c r="J37" i="26" s="1"/>
  <c r="W37" i="26"/>
  <c r="U37" i="26"/>
  <c r="V37" i="26" s="1"/>
  <c r="AL267" i="26"/>
  <c r="AA168" i="26"/>
  <c r="AB168" i="26" s="1"/>
  <c r="AI261" i="26"/>
  <c r="W296" i="26"/>
  <c r="H263" i="26"/>
  <c r="AD267" i="26"/>
  <c r="AE267" i="26" s="1"/>
  <c r="AM267" i="26"/>
  <c r="AN267" i="26" s="1"/>
  <c r="K251" i="26"/>
  <c r="N235" i="26"/>
  <c r="Z255" i="26"/>
  <c r="F228" i="26"/>
  <c r="G228" i="26" s="1"/>
  <c r="O224" i="26"/>
  <c r="P224" i="26" s="1"/>
  <c r="AI194" i="26"/>
  <c r="AJ162" i="26"/>
  <c r="AK162" i="26" s="1"/>
  <c r="E186" i="26"/>
  <c r="AG175" i="26"/>
  <c r="AH175" i="26" s="1"/>
  <c r="Z150" i="26"/>
  <c r="K193" i="26"/>
  <c r="R203" i="26"/>
  <c r="S203" i="26" s="1"/>
  <c r="N167" i="26"/>
  <c r="AM172" i="26"/>
  <c r="AN172" i="26" s="1"/>
  <c r="O130" i="26"/>
  <c r="P130" i="26" s="1"/>
  <c r="O126" i="26"/>
  <c r="P126" i="26" s="1"/>
  <c r="AC130" i="26"/>
  <c r="L98" i="26"/>
  <c r="M98" i="26" s="1"/>
  <c r="N127" i="26"/>
  <c r="N106" i="26"/>
  <c r="AJ121" i="26"/>
  <c r="AK121" i="26" s="1"/>
  <c r="T104" i="26"/>
  <c r="N46" i="26"/>
  <c r="L38" i="26"/>
  <c r="M38" i="26" s="1"/>
  <c r="O75" i="26"/>
  <c r="P75" i="26" s="1"/>
  <c r="AJ37" i="26"/>
  <c r="AK37" i="26" s="1"/>
  <c r="K114" i="26"/>
  <c r="AJ258" i="26"/>
  <c r="AK258" i="26" s="1"/>
  <c r="K258" i="26"/>
  <c r="X258" i="26"/>
  <c r="Y258" i="26" s="1"/>
  <c r="O234" i="26"/>
  <c r="P234" i="26" s="1"/>
  <c r="W234" i="26"/>
  <c r="AG234" i="26"/>
  <c r="AH234" i="26" s="1"/>
  <c r="E234" i="26"/>
  <c r="K234" i="26"/>
  <c r="AI225" i="26"/>
  <c r="O225" i="26"/>
  <c r="P225" i="26" s="1"/>
  <c r="X225" i="26"/>
  <c r="Y225" i="26" s="1"/>
  <c r="AA225" i="26"/>
  <c r="AB225" i="26" s="1"/>
  <c r="N225" i="26"/>
  <c r="Z225" i="26"/>
  <c r="AF225" i="26"/>
  <c r="AJ292" i="26"/>
  <c r="AK292" i="26" s="1"/>
  <c r="AF296" i="26"/>
  <c r="AL265" i="26"/>
  <c r="AC267" i="26"/>
  <c r="R267" i="26"/>
  <c r="S267" i="26" s="1"/>
  <c r="X233" i="26"/>
  <c r="Y233" i="26" s="1"/>
  <c r="AM224" i="26"/>
  <c r="AN224" i="26" s="1"/>
  <c r="U200" i="26"/>
  <c r="V200" i="26" s="1"/>
  <c r="AM225" i="26"/>
  <c r="AN225" i="26" s="1"/>
  <c r="K186" i="26"/>
  <c r="AM193" i="26"/>
  <c r="AN193" i="26" s="1"/>
  <c r="F203" i="26"/>
  <c r="G203" i="26" s="1"/>
  <c r="E203" i="26"/>
  <c r="AM164" i="26"/>
  <c r="AN164" i="26" s="1"/>
  <c r="AC172" i="26"/>
  <c r="Z130" i="26"/>
  <c r="H106" i="26"/>
  <c r="AC75" i="26"/>
  <c r="W121" i="26"/>
  <c r="AF104" i="26"/>
  <c r="W38" i="26"/>
  <c r="AJ265" i="26"/>
  <c r="AK265" i="26" s="1"/>
  <c r="AF37" i="26"/>
  <c r="R193" i="26"/>
  <c r="S193" i="26" s="1"/>
  <c r="AM130" i="26"/>
  <c r="AN130" i="26" s="1"/>
  <c r="H175" i="26"/>
  <c r="Z175" i="26"/>
  <c r="Q175" i="26"/>
  <c r="W182" i="26"/>
  <c r="N182" i="26"/>
  <c r="AA182" i="26"/>
  <c r="AB182" i="26" s="1"/>
  <c r="I182" i="26"/>
  <c r="J182" i="26" s="1"/>
  <c r="L182" i="26"/>
  <c r="M182" i="26" s="1"/>
  <c r="AC232" i="26"/>
  <c r="Z232" i="26"/>
  <c r="L232" i="26"/>
  <c r="M232" i="26" s="1"/>
  <c r="W232" i="26"/>
  <c r="F232" i="26"/>
  <c r="G232" i="26" s="1"/>
  <c r="I232" i="26"/>
  <c r="J232" i="26" s="1"/>
  <c r="R263" i="26"/>
  <c r="S263" i="26" s="1"/>
  <c r="Q263" i="26"/>
  <c r="AM263" i="26"/>
  <c r="AN263" i="26" s="1"/>
  <c r="AF263" i="26"/>
  <c r="W263" i="26"/>
  <c r="AJ263" i="26"/>
  <c r="AK263" i="26" s="1"/>
  <c r="O98" i="26"/>
  <c r="P98" i="26" s="1"/>
  <c r="Z98" i="26"/>
  <c r="H98" i="26"/>
  <c r="Q98" i="26"/>
  <c r="K98" i="26"/>
  <c r="Z263" i="26"/>
  <c r="L263" i="26"/>
  <c r="M263" i="26" s="1"/>
  <c r="I130" i="26"/>
  <c r="J130" i="26" s="1"/>
  <c r="R106" i="26"/>
  <c r="S106" i="26" s="1"/>
  <c r="AL261" i="26"/>
  <c r="R261" i="26"/>
  <c r="S261" i="26" s="1"/>
  <c r="AD261" i="26"/>
  <c r="AE261" i="26" s="1"/>
  <c r="I261" i="26"/>
  <c r="J261" i="26" s="1"/>
  <c r="N261" i="26"/>
  <c r="AG261" i="26"/>
  <c r="AH261" i="26" s="1"/>
  <c r="L261" i="26"/>
  <c r="M261" i="26" s="1"/>
  <c r="AF235" i="26"/>
  <c r="W235" i="26"/>
  <c r="O235" i="26"/>
  <c r="P235" i="26" s="1"/>
  <c r="X235" i="26"/>
  <c r="Y235" i="26" s="1"/>
  <c r="L235" i="26"/>
  <c r="M235" i="26" s="1"/>
  <c r="AJ235" i="26"/>
  <c r="AK235" i="26" s="1"/>
  <c r="H235" i="26"/>
  <c r="AG235" i="26"/>
  <c r="AH235" i="26" s="1"/>
  <c r="AI235" i="26"/>
  <c r="Z235" i="26"/>
  <c r="AC62" i="26"/>
  <c r="I62" i="26"/>
  <c r="J62" i="26" s="1"/>
  <c r="AA62" i="26"/>
  <c r="AB62" i="26" s="1"/>
  <c r="AI62" i="26"/>
  <c r="AG75" i="26"/>
  <c r="AH75" i="26" s="1"/>
  <c r="AF75" i="26"/>
  <c r="AD75" i="26"/>
  <c r="AE75" i="26" s="1"/>
  <c r="AI75" i="26"/>
  <c r="W75" i="26"/>
  <c r="I75" i="26"/>
  <c r="J75" i="26" s="1"/>
  <c r="AA75" i="26"/>
  <c r="AB75" i="26" s="1"/>
  <c r="N75" i="26"/>
  <c r="AL75" i="26"/>
  <c r="R75" i="26"/>
  <c r="S75" i="26" s="1"/>
  <c r="Q75" i="26"/>
  <c r="F269" i="26"/>
  <c r="G269" i="26" s="1"/>
  <c r="Z296" i="26"/>
  <c r="F130" i="26"/>
  <c r="G130" i="26" s="1"/>
  <c r="AA106" i="26"/>
  <c r="AB106" i="26" s="1"/>
  <c r="I46" i="26"/>
  <c r="J46" i="26" s="1"/>
  <c r="K37" i="26"/>
  <c r="U38" i="26"/>
  <c r="V38" i="26" s="1"/>
  <c r="U192" i="26"/>
  <c r="V192" i="26" s="1"/>
  <c r="H192" i="26"/>
  <c r="AL228" i="26"/>
  <c r="O228" i="26"/>
  <c r="P228" i="26" s="1"/>
  <c r="AD228" i="26"/>
  <c r="AE228" i="26" s="1"/>
  <c r="T228" i="26"/>
  <c r="R228" i="26"/>
  <c r="S228" i="26" s="1"/>
  <c r="L40" i="26"/>
  <c r="M40" i="26" s="1"/>
  <c r="T40" i="26"/>
  <c r="R216" i="26"/>
  <c r="S216" i="26" s="1"/>
  <c r="T216" i="26"/>
  <c r="F216" i="26"/>
  <c r="G216" i="26" s="1"/>
  <c r="X216" i="26"/>
  <c r="Y216" i="26" s="1"/>
  <c r="N216" i="26"/>
  <c r="AG82" i="26"/>
  <c r="AH82" i="26" s="1"/>
  <c r="E82" i="26"/>
  <c r="AA82" i="26"/>
  <c r="AB82" i="26" s="1"/>
  <c r="AL178" i="26"/>
  <c r="U178" i="26"/>
  <c r="V178" i="26" s="1"/>
  <c r="I178" i="26"/>
  <c r="J178" i="26" s="1"/>
  <c r="AJ178" i="26"/>
  <c r="AK178" i="26" s="1"/>
  <c r="X178" i="26"/>
  <c r="Y178" i="26" s="1"/>
  <c r="K282" i="26"/>
  <c r="AM282" i="26"/>
  <c r="AN282" i="26" s="1"/>
  <c r="AA282" i="26"/>
  <c r="AB282" i="26" s="1"/>
  <c r="O282" i="26"/>
  <c r="P282" i="26" s="1"/>
  <c r="E91" i="26"/>
  <c r="AJ91" i="26"/>
  <c r="AK91" i="26" s="1"/>
  <c r="U172" i="26"/>
  <c r="V172" i="26" s="1"/>
  <c r="AF172" i="26"/>
  <c r="AD172" i="26"/>
  <c r="AE172" i="26" s="1"/>
  <c r="AL172" i="26"/>
  <c r="N172" i="26"/>
  <c r="T172" i="26"/>
  <c r="F172" i="26"/>
  <c r="G172" i="26" s="1"/>
  <c r="H172" i="26"/>
  <c r="I172" i="26"/>
  <c r="J172" i="26" s="1"/>
  <c r="AG172" i="26"/>
  <c r="AH172" i="26" s="1"/>
  <c r="E172" i="26"/>
  <c r="W172" i="26"/>
  <c r="AA172" i="26"/>
  <c r="AB172" i="26" s="1"/>
  <c r="AD269" i="26"/>
  <c r="AE269" i="26" s="1"/>
  <c r="L296" i="26"/>
  <c r="M296" i="26" s="1"/>
  <c r="O254" i="26"/>
  <c r="P254" i="26" s="1"/>
  <c r="X269" i="26"/>
  <c r="Y269" i="26" s="1"/>
  <c r="H261" i="26"/>
  <c r="E247" i="26"/>
  <c r="K267" i="26"/>
  <c r="AL244" i="26"/>
  <c r="R235" i="26"/>
  <c r="S235" i="26" s="1"/>
  <c r="I255" i="26"/>
  <c r="J255" i="26" s="1"/>
  <c r="O216" i="26"/>
  <c r="P216" i="26" s="1"/>
  <c r="W200" i="26"/>
  <c r="AC228" i="26"/>
  <c r="AI178" i="26"/>
  <c r="X234" i="26"/>
  <c r="Y234" i="26" s="1"/>
  <c r="AA167" i="26"/>
  <c r="AB167" i="26" s="1"/>
  <c r="T205" i="26"/>
  <c r="N203" i="26"/>
  <c r="Z164" i="26"/>
  <c r="X172" i="26"/>
  <c r="Y172" i="26" s="1"/>
  <c r="L130" i="26"/>
  <c r="M130" i="26" s="1"/>
  <c r="O182" i="26"/>
  <c r="P182" i="26" s="1"/>
  <c r="AA130" i="26"/>
  <c r="AB130" i="26" s="1"/>
  <c r="K106" i="26"/>
  <c r="AI71" i="26"/>
  <c r="AJ75" i="26"/>
  <c r="AK75" i="26" s="1"/>
  <c r="Q61" i="26"/>
  <c r="W46" i="26"/>
  <c r="N37" i="26"/>
  <c r="AL46" i="26"/>
  <c r="W130" i="26"/>
  <c r="AI172" i="26"/>
  <c r="K46" i="26"/>
  <c r="I38" i="26"/>
  <c r="J38" i="26" s="1"/>
  <c r="T75" i="26"/>
  <c r="X37" i="26"/>
  <c r="Y37" i="26" s="1"/>
  <c r="R38" i="26"/>
  <c r="S38" i="26" s="1"/>
  <c r="E98" i="26"/>
  <c r="U251" i="26"/>
  <c r="V251" i="26" s="1"/>
  <c r="W251" i="26"/>
  <c r="R251" i="26"/>
  <c r="S251" i="26" s="1"/>
  <c r="R116" i="26"/>
  <c r="S116" i="26" s="1"/>
  <c r="AD116" i="26"/>
  <c r="AE116" i="26" s="1"/>
  <c r="AA152" i="26"/>
  <c r="AB152" i="26" s="1"/>
  <c r="U152" i="26"/>
  <c r="V152" i="26" s="1"/>
  <c r="AD106" i="26"/>
  <c r="AE106" i="26" s="1"/>
  <c r="Q106" i="26"/>
  <c r="F106" i="26"/>
  <c r="G106" i="26" s="1"/>
  <c r="I106" i="26"/>
  <c r="J106" i="26" s="1"/>
  <c r="AL106" i="26"/>
  <c r="O106" i="26"/>
  <c r="P106" i="26" s="1"/>
  <c r="E106" i="26"/>
  <c r="AM106" i="26"/>
  <c r="AN106" i="26" s="1"/>
  <c r="Z106" i="26"/>
  <c r="L106" i="26"/>
  <c r="M106" i="26" s="1"/>
  <c r="U106" i="26"/>
  <c r="V106" i="26" s="1"/>
  <c r="AI106" i="26"/>
  <c r="AG283" i="26"/>
  <c r="AH283" i="26" s="1"/>
  <c r="U232" i="26"/>
  <c r="V232" i="26" s="1"/>
  <c r="AC182" i="26"/>
  <c r="AD126" i="26"/>
  <c r="AE126" i="26" s="1"/>
  <c r="H126" i="26"/>
  <c r="R126" i="26"/>
  <c r="S126" i="26" s="1"/>
  <c r="Q126" i="26"/>
  <c r="AJ93" i="26"/>
  <c r="AK93" i="26" s="1"/>
  <c r="Q93" i="26"/>
  <c r="R133" i="26"/>
  <c r="S133" i="26" s="1"/>
  <c r="AM133" i="26"/>
  <c r="AN133" i="26" s="1"/>
  <c r="F133" i="26"/>
  <c r="G133" i="26" s="1"/>
  <c r="AG288" i="26"/>
  <c r="AH288" i="26" s="1"/>
  <c r="AA288" i="26"/>
  <c r="AB288" i="26" s="1"/>
  <c r="AM288" i="26"/>
  <c r="AN288" i="26" s="1"/>
  <c r="W288" i="26"/>
  <c r="AL38" i="26"/>
  <c r="K38" i="26"/>
  <c r="AG38" i="26"/>
  <c r="AH38" i="26" s="1"/>
  <c r="O38" i="26"/>
  <c r="P38" i="26" s="1"/>
  <c r="N38" i="26"/>
  <c r="E38" i="26"/>
  <c r="AJ38" i="26"/>
  <c r="AK38" i="26" s="1"/>
  <c r="AA38" i="26"/>
  <c r="AB38" i="26" s="1"/>
  <c r="T38" i="26"/>
  <c r="AI38" i="26"/>
  <c r="Z38" i="26"/>
  <c r="AM38" i="26"/>
  <c r="AN38" i="26" s="1"/>
  <c r="AG296" i="26"/>
  <c r="AH296" i="26" s="1"/>
  <c r="AA254" i="26"/>
  <c r="AB254" i="26" s="1"/>
  <c r="F255" i="26"/>
  <c r="G255" i="26" s="1"/>
  <c r="Q133" i="26"/>
  <c r="AG130" i="26"/>
  <c r="AH130" i="26" s="1"/>
  <c r="Q122" i="26"/>
  <c r="U182" i="26"/>
  <c r="V182" i="26" s="1"/>
  <c r="H97" i="26"/>
  <c r="Z75" i="26"/>
  <c r="O46" i="26"/>
  <c r="P46" i="26" s="1"/>
  <c r="F37" i="26"/>
  <c r="G37" i="26" s="1"/>
  <c r="U46" i="26"/>
  <c r="V46" i="26" s="1"/>
  <c r="Q292" i="26"/>
  <c r="F292" i="26"/>
  <c r="G292" i="26" s="1"/>
  <c r="AM292" i="26"/>
  <c r="AN292" i="26" s="1"/>
  <c r="U292" i="26"/>
  <c r="V292" i="26" s="1"/>
  <c r="AG292" i="26"/>
  <c r="AH292" i="26" s="1"/>
  <c r="E162" i="26"/>
  <c r="H162" i="26"/>
  <c r="L162" i="26"/>
  <c r="M162" i="26" s="1"/>
  <c r="R162" i="26"/>
  <c r="S162" i="26" s="1"/>
  <c r="K162" i="26"/>
  <c r="O162" i="26"/>
  <c r="P162" i="26" s="1"/>
  <c r="K145" i="26"/>
  <c r="AA145" i="26"/>
  <c r="AB145" i="26" s="1"/>
  <c r="AJ145" i="26"/>
  <c r="AK145" i="26" s="1"/>
  <c r="AG145" i="26"/>
  <c r="AH145" i="26" s="1"/>
  <c r="H145" i="26"/>
  <c r="Z145" i="26"/>
  <c r="AI12" i="26"/>
  <c r="AA12" i="26"/>
  <c r="AB12" i="26" s="1"/>
  <c r="O111" i="26"/>
  <c r="P111" i="26" s="1"/>
  <c r="E111" i="26"/>
  <c r="I84" i="26"/>
  <c r="J84" i="26" s="1"/>
  <c r="R84" i="26"/>
  <c r="S84" i="26" s="1"/>
  <c r="L84" i="26"/>
  <c r="M84" i="26" s="1"/>
  <c r="AL257" i="26"/>
  <c r="I257" i="26"/>
  <c r="J257" i="26" s="1"/>
  <c r="AA261" i="26"/>
  <c r="AB261" i="26" s="1"/>
  <c r="H254" i="26"/>
  <c r="O258" i="26"/>
  <c r="P258" i="26" s="1"/>
  <c r="AJ267" i="26"/>
  <c r="AK267" i="26" s="1"/>
  <c r="AM235" i="26"/>
  <c r="AN235" i="26" s="1"/>
  <c r="F257" i="26"/>
  <c r="G257" i="26" s="1"/>
  <c r="Z216" i="26"/>
  <c r="R200" i="26"/>
  <c r="S200" i="26" s="1"/>
  <c r="F178" i="26"/>
  <c r="G178" i="26" s="1"/>
  <c r="AD234" i="26"/>
  <c r="AE234" i="26" s="1"/>
  <c r="AJ175" i="26"/>
  <c r="AK175" i="26" s="1"/>
  <c r="Q203" i="26"/>
  <c r="AJ172" i="26"/>
  <c r="AK172" i="26" s="1"/>
  <c r="AG182" i="26"/>
  <c r="AH182" i="26" s="1"/>
  <c r="AI133" i="26"/>
  <c r="T130" i="26"/>
  <c r="Z127" i="26"/>
  <c r="W106" i="26"/>
  <c r="T106" i="26"/>
  <c r="K75" i="26"/>
  <c r="AM46" i="26"/>
  <c r="AN46" i="26" s="1"/>
  <c r="AL92" i="26"/>
  <c r="AC38" i="26"/>
  <c r="AI130" i="26"/>
  <c r="U51" i="26"/>
  <c r="V51" i="26" s="1"/>
  <c r="F75" i="26"/>
  <c r="G75" i="26" s="1"/>
  <c r="AA37" i="26"/>
  <c r="AB37" i="26" s="1"/>
  <c r="W225" i="26"/>
  <c r="I201" i="26"/>
  <c r="J201" i="26" s="1"/>
  <c r="R201" i="26"/>
  <c r="S201" i="26" s="1"/>
  <c r="T201" i="26"/>
  <c r="AG201" i="26"/>
  <c r="AH201" i="26" s="1"/>
  <c r="AI201" i="26"/>
  <c r="L283" i="26"/>
  <c r="M283" i="26" s="1"/>
  <c r="W283" i="26"/>
  <c r="X283" i="26"/>
  <c r="Y283" i="26" s="1"/>
  <c r="AM244" i="26"/>
  <c r="AN244" i="26" s="1"/>
  <c r="AF244" i="26"/>
  <c r="W244" i="26"/>
  <c r="O244" i="26"/>
  <c r="P244" i="26" s="1"/>
  <c r="Z244" i="26"/>
  <c r="AI244" i="26"/>
  <c r="O296" i="26"/>
  <c r="P296" i="26" s="1"/>
  <c r="AA296" i="26"/>
  <c r="AB296" i="26" s="1"/>
  <c r="K296" i="26"/>
  <c r="R296" i="26"/>
  <c r="S296" i="26" s="1"/>
  <c r="AD296" i="26"/>
  <c r="AE296" i="26" s="1"/>
  <c r="H296" i="26"/>
  <c r="F296" i="26"/>
  <c r="G296" i="26" s="1"/>
  <c r="I296" i="26"/>
  <c r="J296" i="26" s="1"/>
  <c r="E296" i="26"/>
  <c r="T296" i="26"/>
  <c r="AF164" i="26"/>
  <c r="AG164" i="26"/>
  <c r="AH164" i="26" s="1"/>
  <c r="L164" i="26"/>
  <c r="M164" i="26" s="1"/>
  <c r="AL164" i="26"/>
  <c r="AL194" i="26"/>
  <c r="F194" i="26"/>
  <c r="G194" i="26" s="1"/>
  <c r="U194" i="26"/>
  <c r="V194" i="26" s="1"/>
  <c r="AA151" i="26"/>
  <c r="AB151" i="26" s="1"/>
  <c r="F151" i="26"/>
  <c r="G151" i="26" s="1"/>
  <c r="AG203" i="26"/>
  <c r="AH203" i="26" s="1"/>
  <c r="AA203" i="26"/>
  <c r="AB203" i="26" s="1"/>
  <c r="K203" i="26"/>
  <c r="I203" i="26"/>
  <c r="J203" i="26" s="1"/>
  <c r="AF203" i="26"/>
  <c r="AM203" i="26"/>
  <c r="AN203" i="26" s="1"/>
  <c r="AI203" i="26"/>
  <c r="U203" i="26"/>
  <c r="V203" i="26" s="1"/>
  <c r="AD203" i="26"/>
  <c r="AE203" i="26" s="1"/>
  <c r="AL203" i="26"/>
  <c r="Q296" i="26"/>
  <c r="T203" i="26"/>
  <c r="AM236" i="26"/>
  <c r="AN236" i="26" s="1"/>
  <c r="N236" i="26"/>
  <c r="H167" i="26"/>
  <c r="AJ167" i="26"/>
  <c r="AK167" i="26" s="1"/>
  <c r="AC158" i="26"/>
  <c r="K158" i="26"/>
  <c r="AL158" i="26"/>
  <c r="R255" i="26"/>
  <c r="S255" i="26" s="1"/>
  <c r="Q255" i="26"/>
  <c r="AF255" i="26"/>
  <c r="K255" i="26"/>
  <c r="L255" i="26"/>
  <c r="M255" i="26" s="1"/>
  <c r="L114" i="26"/>
  <c r="M114" i="26" s="1"/>
  <c r="F114" i="26"/>
  <c r="G114" i="26" s="1"/>
  <c r="X114" i="26"/>
  <c r="Y114" i="26" s="1"/>
  <c r="AD46" i="26"/>
  <c r="AE46" i="26" s="1"/>
  <c r="AI46" i="26"/>
  <c r="AF46" i="26"/>
  <c r="L46" i="26"/>
  <c r="M46" i="26" s="1"/>
  <c r="X46" i="26"/>
  <c r="Y46" i="26" s="1"/>
  <c r="Q46" i="26"/>
  <c r="R46" i="26"/>
  <c r="S46" i="26" s="1"/>
  <c r="H46" i="26"/>
  <c r="AC46" i="26"/>
  <c r="AG46" i="26"/>
  <c r="AH46" i="26" s="1"/>
  <c r="Z46" i="26"/>
  <c r="AJ46" i="26"/>
  <c r="AK46" i="26" s="1"/>
  <c r="T261" i="26"/>
  <c r="Q244" i="26"/>
  <c r="I200" i="26"/>
  <c r="J200" i="26" s="1"/>
  <c r="O232" i="26"/>
  <c r="P232" i="26" s="1"/>
  <c r="W203" i="26"/>
  <c r="X203" i="26"/>
  <c r="Y203" i="26" s="1"/>
  <c r="U164" i="26"/>
  <c r="V164" i="26" s="1"/>
  <c r="AC106" i="26"/>
  <c r="AF38" i="26"/>
  <c r="L253" i="26"/>
  <c r="M253" i="26" s="1"/>
  <c r="U253" i="26"/>
  <c r="V253" i="26" s="1"/>
  <c r="F100" i="26"/>
  <c r="G100" i="26" s="1"/>
  <c r="AJ100" i="26"/>
  <c r="AK100" i="26" s="1"/>
  <c r="AC280" i="26"/>
  <c r="I280" i="26"/>
  <c r="J280" i="26" s="1"/>
  <c r="AJ280" i="26"/>
  <c r="AK280" i="26" s="1"/>
  <c r="AA280" i="26"/>
  <c r="AB280" i="26" s="1"/>
  <c r="AM280" i="26"/>
  <c r="AN280" i="26" s="1"/>
  <c r="AG150" i="26"/>
  <c r="AH150" i="26" s="1"/>
  <c r="E150" i="26"/>
  <c r="AA150" i="26"/>
  <c r="AB150" i="26" s="1"/>
  <c r="AD150" i="26"/>
  <c r="AE150" i="26" s="1"/>
  <c r="L150" i="26"/>
  <c r="M150" i="26" s="1"/>
  <c r="AD247" i="26"/>
  <c r="AE247" i="26" s="1"/>
  <c r="W247" i="26"/>
  <c r="X247" i="26"/>
  <c r="Y247" i="26" s="1"/>
  <c r="AL247" i="26"/>
  <c r="H247" i="26"/>
  <c r="O247" i="26"/>
  <c r="P247" i="26" s="1"/>
  <c r="AC43" i="26"/>
  <c r="U43" i="26"/>
  <c r="V43" i="26" s="1"/>
  <c r="L61" i="26"/>
  <c r="M61" i="26" s="1"/>
  <c r="O61" i="26"/>
  <c r="P61" i="26" s="1"/>
  <c r="K61" i="26"/>
  <c r="I265" i="26"/>
  <c r="J265" i="26" s="1"/>
  <c r="F265" i="26"/>
  <c r="G265" i="26" s="1"/>
  <c r="AD233" i="26"/>
  <c r="AE233" i="26" s="1"/>
  <c r="AJ233" i="26"/>
  <c r="AK233" i="26" s="1"/>
  <c r="AA233" i="26"/>
  <c r="AB233" i="26" s="1"/>
  <c r="AM233" i="26"/>
  <c r="AN233" i="26" s="1"/>
  <c r="T233" i="26"/>
  <c r="AC233" i="26"/>
  <c r="AL233" i="26"/>
  <c r="AG233" i="26"/>
  <c r="AH233" i="26" s="1"/>
  <c r="H233" i="26"/>
  <c r="U261" i="26"/>
  <c r="V261" i="26" s="1"/>
  <c r="N296" i="26"/>
  <c r="N263" i="26"/>
  <c r="AL280" i="26"/>
  <c r="E265" i="26"/>
  <c r="AI300" i="26"/>
  <c r="W267" i="26"/>
  <c r="N247" i="26"/>
  <c r="O243" i="26"/>
  <c r="P243" i="26" s="1"/>
  <c r="AJ201" i="26"/>
  <c r="AK201" i="26" s="1"/>
  <c r="K235" i="26"/>
  <c r="AD255" i="26"/>
  <c r="AE255" i="26" s="1"/>
  <c r="X224" i="26"/>
  <c r="Y224" i="26" s="1"/>
  <c r="Z200" i="26"/>
  <c r="AG194" i="26"/>
  <c r="AH194" i="26" s="1"/>
  <c r="AC194" i="26"/>
  <c r="K175" i="26"/>
  <c r="Z203" i="26"/>
  <c r="K164" i="26"/>
  <c r="O172" i="26"/>
  <c r="P172" i="26" s="1"/>
  <c r="U130" i="26"/>
  <c r="V130" i="26" s="1"/>
  <c r="U98" i="26"/>
  <c r="V98" i="26" s="1"/>
  <c r="H127" i="26"/>
  <c r="X106" i="26"/>
  <c r="Y106" i="26" s="1"/>
  <c r="AJ106" i="26"/>
  <c r="AK106" i="26" s="1"/>
  <c r="T84" i="26"/>
  <c r="L65" i="26"/>
  <c r="M65" i="26" s="1"/>
  <c r="F59" i="26"/>
  <c r="G59" i="26" s="1"/>
  <c r="R59" i="26"/>
  <c r="S59" i="26" s="1"/>
  <c r="N51" i="26"/>
  <c r="Q38" i="26"/>
  <c r="F46" i="26"/>
  <c r="G46" i="26" s="1"/>
  <c r="X75" i="26"/>
  <c r="Y75" i="26" s="1"/>
  <c r="AG37" i="26"/>
  <c r="AH37" i="26" s="1"/>
  <c r="N244" i="26"/>
  <c r="O293" i="26"/>
  <c r="P293" i="26" s="1"/>
  <c r="AJ293" i="26"/>
  <c r="AK293" i="26" s="1"/>
  <c r="AA83" i="26"/>
  <c r="AB83" i="26" s="1"/>
  <c r="AM83" i="26"/>
  <c r="AN83" i="26" s="1"/>
  <c r="X83" i="26"/>
  <c r="Y83" i="26" s="1"/>
  <c r="AG83" i="26"/>
  <c r="AH83" i="26" s="1"/>
  <c r="F83" i="26"/>
  <c r="G83" i="26" s="1"/>
  <c r="H83" i="26"/>
  <c r="AI83" i="26"/>
  <c r="L83" i="26"/>
  <c r="M83" i="26" s="1"/>
  <c r="AJ83" i="26"/>
  <c r="AK83" i="26" s="1"/>
  <c r="K83" i="26"/>
  <c r="T83" i="26"/>
  <c r="Z83" i="26"/>
  <c r="I83" i="26"/>
  <c r="J83" i="26" s="1"/>
  <c r="O83" i="26"/>
  <c r="P83" i="26" s="1"/>
  <c r="W83" i="26"/>
  <c r="Q83" i="26"/>
  <c r="AF83" i="26"/>
  <c r="R83" i="26"/>
  <c r="S83" i="26" s="1"/>
  <c r="AI222" i="26"/>
  <c r="N169" i="26"/>
  <c r="E83" i="26"/>
  <c r="N83" i="26"/>
  <c r="U286" i="26"/>
  <c r="V286" i="26" s="1"/>
  <c r="AC286" i="26"/>
  <c r="AL286" i="26"/>
  <c r="Z286" i="26"/>
  <c r="AF286" i="26"/>
  <c r="I286" i="26"/>
  <c r="J286" i="26" s="1"/>
  <c r="AA286" i="26"/>
  <c r="AB286" i="26" s="1"/>
  <c r="AG34" i="26"/>
  <c r="AH34" i="26" s="1"/>
  <c r="L34" i="26"/>
  <c r="M34" i="26" s="1"/>
  <c r="I34" i="26"/>
  <c r="J34" i="26" s="1"/>
  <c r="AA229" i="26"/>
  <c r="AB229" i="26" s="1"/>
  <c r="AG229" i="26"/>
  <c r="AH229" i="26" s="1"/>
  <c r="Z101" i="26"/>
  <c r="AL101" i="26"/>
  <c r="AD101" i="26"/>
  <c r="AE101" i="26" s="1"/>
  <c r="AD83" i="26"/>
  <c r="AE83" i="26" s="1"/>
  <c r="U83" i="26"/>
  <c r="V83" i="26" s="1"/>
  <c r="E229" i="26"/>
  <c r="AF96" i="26"/>
  <c r="AI96" i="26"/>
  <c r="X174" i="26"/>
  <c r="Y174" i="26" s="1"/>
  <c r="K174" i="26"/>
  <c r="F174" i="26"/>
  <c r="G174" i="26" s="1"/>
  <c r="E16" i="26"/>
  <c r="K16" i="26"/>
  <c r="O16" i="26"/>
  <c r="P16" i="26" s="1"/>
  <c r="H16" i="26"/>
  <c r="H229" i="26"/>
  <c r="Z222" i="26"/>
  <c r="AC222" i="26"/>
  <c r="W222" i="26"/>
  <c r="T222" i="26"/>
  <c r="T9" i="26"/>
  <c r="Q9" i="26"/>
  <c r="N9" i="26"/>
  <c r="U9" i="26"/>
  <c r="V9" i="26" s="1"/>
  <c r="AA9" i="26"/>
  <c r="AB9" i="26" s="1"/>
  <c r="R169" i="26"/>
  <c r="S169" i="26" s="1"/>
  <c r="AC169" i="26"/>
  <c r="F71" i="24"/>
  <c r="G71" i="24" s="1"/>
  <c r="O71" i="24"/>
  <c r="P71" i="24" s="1"/>
  <c r="L229" i="26"/>
  <c r="M229" i="26" s="1"/>
  <c r="AL34" i="26"/>
  <c r="AC83" i="26"/>
  <c r="H225" i="26"/>
  <c r="AD292" i="26"/>
  <c r="AE292" i="26" s="1"/>
  <c r="O280" i="26"/>
  <c r="P280" i="26" s="1"/>
  <c r="R280" i="26"/>
  <c r="S280" i="26" s="1"/>
  <c r="T264" i="26"/>
  <c r="Q258" i="26"/>
  <c r="Z265" i="26"/>
  <c r="AG247" i="26"/>
  <c r="AH247" i="26" s="1"/>
  <c r="U247" i="26"/>
  <c r="V247" i="26" s="1"/>
  <c r="L233" i="26"/>
  <c r="M233" i="26" s="1"/>
  <c r="F226" i="26"/>
  <c r="G226" i="26" s="1"/>
  <c r="AC276" i="26"/>
  <c r="I295" i="26"/>
  <c r="J295" i="26" s="1"/>
  <c r="E295" i="26"/>
  <c r="O295" i="26"/>
  <c r="P295" i="26" s="1"/>
  <c r="AA257" i="26"/>
  <c r="AB257" i="26" s="1"/>
  <c r="U228" i="26"/>
  <c r="V228" i="26" s="1"/>
  <c r="W228" i="26"/>
  <c r="AF216" i="26"/>
  <c r="U225" i="26"/>
  <c r="V225" i="26" s="1"/>
  <c r="K225" i="26"/>
  <c r="T162" i="26"/>
  <c r="R178" i="26"/>
  <c r="S178" i="26" s="1"/>
  <c r="K178" i="26"/>
  <c r="Z234" i="26"/>
  <c r="AA234" i="26"/>
  <c r="AB234" i="26" s="1"/>
  <c r="AG231" i="26"/>
  <c r="AH231" i="26" s="1"/>
  <c r="E231" i="26"/>
  <c r="AC162" i="26"/>
  <c r="X150" i="26"/>
  <c r="Y150" i="26" s="1"/>
  <c r="AM150" i="26"/>
  <c r="AN150" i="26" s="1"/>
  <c r="O145" i="26"/>
  <c r="P145" i="26" s="1"/>
  <c r="AA157" i="26"/>
  <c r="AB157" i="26" s="1"/>
  <c r="Q195" i="26"/>
  <c r="F195" i="26"/>
  <c r="G195" i="26" s="1"/>
  <c r="AC195" i="26"/>
  <c r="X157" i="26"/>
  <c r="Y157" i="26" s="1"/>
  <c r="Z137" i="26"/>
  <c r="T89" i="26"/>
  <c r="AG136" i="26"/>
  <c r="AH136" i="26" s="1"/>
  <c r="Z136" i="26"/>
  <c r="N60" i="26"/>
  <c r="H60" i="26"/>
  <c r="E61" i="26"/>
  <c r="T99" i="26"/>
  <c r="AM99" i="26"/>
  <c r="AN99" i="26" s="1"/>
  <c r="F99" i="26"/>
  <c r="G99" i="26" s="1"/>
  <c r="AJ113" i="26"/>
  <c r="AK113" i="26" s="1"/>
  <c r="AM27" i="26"/>
  <c r="AN27" i="26" s="1"/>
  <c r="X27" i="26"/>
  <c r="Y27" i="26" s="1"/>
  <c r="R27" i="26"/>
  <c r="S27" i="26" s="1"/>
  <c r="W258" i="26"/>
  <c r="K233" i="26"/>
  <c r="L226" i="26"/>
  <c r="M226" i="26" s="1"/>
  <c r="AL136" i="26"/>
  <c r="F89" i="26"/>
  <c r="G89" i="26" s="1"/>
  <c r="AG89" i="26"/>
  <c r="AH89" i="26" s="1"/>
  <c r="F258" i="26"/>
  <c r="G258" i="26" s="1"/>
  <c r="O157" i="26"/>
  <c r="P157" i="26" s="1"/>
  <c r="K136" i="26"/>
  <c r="X226" i="26"/>
  <c r="Y226" i="26" s="1"/>
  <c r="AC258" i="26"/>
  <c r="L178" i="26"/>
  <c r="M178" i="26" s="1"/>
  <c r="AF61" i="26"/>
  <c r="Z233" i="26"/>
  <c r="R264" i="26"/>
  <c r="S264" i="26" s="1"/>
  <c r="AA258" i="26"/>
  <c r="AB258" i="26" s="1"/>
  <c r="AA292" i="26"/>
  <c r="AB292" i="26" s="1"/>
  <c r="X292" i="26"/>
  <c r="Y292" i="26" s="1"/>
  <c r="E282" i="26"/>
  <c r="N280" i="26"/>
  <c r="Q280" i="26"/>
  <c r="I264" i="26"/>
  <c r="J264" i="26" s="1"/>
  <c r="AF265" i="26"/>
  <c r="AJ247" i="26"/>
  <c r="AK247" i="26" s="1"/>
  <c r="AF247" i="26"/>
  <c r="N233" i="26"/>
  <c r="O226" i="26"/>
  <c r="P226" i="26" s="1"/>
  <c r="F291" i="26"/>
  <c r="G291" i="26" s="1"/>
  <c r="AI295" i="26"/>
  <c r="L295" i="26"/>
  <c r="M295" i="26" s="1"/>
  <c r="AC257" i="26"/>
  <c r="AC241" i="26"/>
  <c r="X228" i="26"/>
  <c r="Y228" i="26" s="1"/>
  <c r="H209" i="26"/>
  <c r="AI216" i="26"/>
  <c r="W216" i="26"/>
  <c r="AD225" i="26"/>
  <c r="AE225" i="26" s="1"/>
  <c r="AG225" i="26"/>
  <c r="AH225" i="26" s="1"/>
  <c r="L228" i="26"/>
  <c r="M228" i="26" s="1"/>
  <c r="AM162" i="26"/>
  <c r="AN162" i="26" s="1"/>
  <c r="O178" i="26"/>
  <c r="P178" i="26" s="1"/>
  <c r="N178" i="26"/>
  <c r="Q234" i="26"/>
  <c r="N231" i="26"/>
  <c r="F231" i="26"/>
  <c r="G231" i="26" s="1"/>
  <c r="X231" i="26"/>
  <c r="Y231" i="26" s="1"/>
  <c r="AI195" i="26"/>
  <c r="AL150" i="26"/>
  <c r="T150" i="26"/>
  <c r="AD145" i="26"/>
  <c r="AE145" i="26" s="1"/>
  <c r="E145" i="26"/>
  <c r="AM195" i="26"/>
  <c r="AN195" i="26" s="1"/>
  <c r="I195" i="26"/>
  <c r="J195" i="26" s="1"/>
  <c r="N253" i="26"/>
  <c r="AM157" i="26"/>
  <c r="AN157" i="26" s="1"/>
  <c r="E157" i="26"/>
  <c r="AC137" i="26"/>
  <c r="T136" i="26"/>
  <c r="AD136" i="26"/>
  <c r="AE136" i="26" s="1"/>
  <c r="AC136" i="26"/>
  <c r="L60" i="26"/>
  <c r="M60" i="26" s="1"/>
  <c r="O100" i="26"/>
  <c r="P100" i="26" s="1"/>
  <c r="K91" i="26"/>
  <c r="I99" i="26"/>
  <c r="J99" i="26" s="1"/>
  <c r="AG99" i="26"/>
  <c r="AH99" i="26" s="1"/>
  <c r="U30" i="26"/>
  <c r="V30" i="26" s="1"/>
  <c r="T27" i="26"/>
  <c r="K27" i="26"/>
  <c r="AL27" i="26"/>
  <c r="E264" i="26"/>
  <c r="U233" i="26"/>
  <c r="V233" i="26" s="1"/>
  <c r="R233" i="26"/>
  <c r="S233" i="26" s="1"/>
  <c r="K257" i="26"/>
  <c r="AF226" i="26"/>
  <c r="F157" i="26"/>
  <c r="G157" i="26" s="1"/>
  <c r="Z89" i="26"/>
  <c r="O60" i="26"/>
  <c r="P60" i="26" s="1"/>
  <c r="AC60" i="26"/>
  <c r="AL264" i="26"/>
  <c r="U61" i="26"/>
  <c r="V61" i="26" s="1"/>
  <c r="U89" i="26"/>
  <c r="V89" i="26" s="1"/>
  <c r="K89" i="26"/>
  <c r="U226" i="26"/>
  <c r="V226" i="26" s="1"/>
  <c r="AI264" i="26"/>
  <c r="E225" i="26"/>
  <c r="F264" i="26"/>
  <c r="G264" i="26" s="1"/>
  <c r="AM264" i="26"/>
  <c r="AN264" i="26" s="1"/>
  <c r="AL292" i="26"/>
  <c r="I292" i="26"/>
  <c r="J292" i="26" s="1"/>
  <c r="N282" i="26"/>
  <c r="Z280" i="26"/>
  <c r="W280" i="26"/>
  <c r="AG280" i="26"/>
  <c r="AH280" i="26" s="1"/>
  <c r="Q264" i="26"/>
  <c r="L265" i="26"/>
  <c r="M265" i="26" s="1"/>
  <c r="I247" i="26"/>
  <c r="J247" i="26" s="1"/>
  <c r="I233" i="26"/>
  <c r="J233" i="26" s="1"/>
  <c r="K226" i="26"/>
  <c r="AF291" i="26"/>
  <c r="AC295" i="26"/>
  <c r="U295" i="26"/>
  <c r="V295" i="26" s="1"/>
  <c r="X295" i="26"/>
  <c r="Y295" i="26" s="1"/>
  <c r="U257" i="26"/>
  <c r="V257" i="26" s="1"/>
  <c r="F241" i="26"/>
  <c r="G241" i="26" s="1"/>
  <c r="E228" i="26"/>
  <c r="AI228" i="26"/>
  <c r="L209" i="26"/>
  <c r="M209" i="26" s="1"/>
  <c r="H216" i="26"/>
  <c r="AM216" i="26"/>
  <c r="AN216" i="26" s="1"/>
  <c r="R225" i="26"/>
  <c r="S225" i="26" s="1"/>
  <c r="L225" i="26"/>
  <c r="M225" i="26" s="1"/>
  <c r="AJ188" i="26"/>
  <c r="AK188" i="26" s="1"/>
  <c r="AI162" i="26"/>
  <c r="Z178" i="26"/>
  <c r="AD178" i="26"/>
  <c r="AE178" i="26" s="1"/>
  <c r="AC234" i="26"/>
  <c r="R231" i="26"/>
  <c r="S231" i="26" s="1"/>
  <c r="Q231" i="26"/>
  <c r="AF231" i="26"/>
  <c r="U150" i="26"/>
  <c r="V150" i="26" s="1"/>
  <c r="AJ150" i="26"/>
  <c r="AK150" i="26" s="1"/>
  <c r="L145" i="26"/>
  <c r="M145" i="26" s="1"/>
  <c r="U145" i="26"/>
  <c r="V145" i="26" s="1"/>
  <c r="AG195" i="26"/>
  <c r="AH195" i="26" s="1"/>
  <c r="K195" i="26"/>
  <c r="AD195" i="26"/>
  <c r="AE195" i="26" s="1"/>
  <c r="AI211" i="26"/>
  <c r="K157" i="26"/>
  <c r="U157" i="26"/>
  <c r="V157" i="26" s="1"/>
  <c r="I137" i="26"/>
  <c r="J137" i="26" s="1"/>
  <c r="H102" i="26"/>
  <c r="AA136" i="26"/>
  <c r="AB136" i="26" s="1"/>
  <c r="L136" i="26"/>
  <c r="M136" i="26" s="1"/>
  <c r="H136" i="26"/>
  <c r="T60" i="26"/>
  <c r="L100" i="26"/>
  <c r="M100" i="26" s="1"/>
  <c r="AJ99" i="26"/>
  <c r="AK99" i="26" s="1"/>
  <c r="X91" i="26"/>
  <c r="Y91" i="26" s="1"/>
  <c r="L99" i="26"/>
  <c r="M99" i="26" s="1"/>
  <c r="AC99" i="26"/>
  <c r="AL12" i="26"/>
  <c r="O27" i="26"/>
  <c r="P27" i="26" s="1"/>
  <c r="W27" i="26"/>
  <c r="I27" i="26"/>
  <c r="J27" i="26" s="1"/>
  <c r="X264" i="26"/>
  <c r="Y264" i="26" s="1"/>
  <c r="AI257" i="26"/>
  <c r="R226" i="26"/>
  <c r="S226" i="26" s="1"/>
  <c r="AJ157" i="26"/>
  <c r="AK157" i="26" s="1"/>
  <c r="W89" i="26"/>
  <c r="H89" i="26"/>
  <c r="U60" i="26"/>
  <c r="V60" i="26" s="1"/>
  <c r="AC264" i="26"/>
  <c r="N264" i="26"/>
  <c r="I82" i="26"/>
  <c r="J82" i="26" s="1"/>
  <c r="AL89" i="26"/>
  <c r="W226" i="26"/>
  <c r="L258" i="26"/>
  <c r="M258" i="26" s="1"/>
  <c r="K264" i="26"/>
  <c r="W233" i="26"/>
  <c r="O233" i="26"/>
  <c r="P233" i="26" s="1"/>
  <c r="L292" i="26"/>
  <c r="M292" i="26" s="1"/>
  <c r="W282" i="26"/>
  <c r="F280" i="26"/>
  <c r="G280" i="26" s="1"/>
  <c r="AF280" i="26"/>
  <c r="AG264" i="26"/>
  <c r="AH264" i="26" s="1"/>
  <c r="AM258" i="26"/>
  <c r="AN258" i="26" s="1"/>
  <c r="AG265" i="26"/>
  <c r="AH265" i="26" s="1"/>
  <c r="Q233" i="26"/>
  <c r="AA226" i="26"/>
  <c r="AB226" i="26" s="1"/>
  <c r="Q276" i="26"/>
  <c r="AD295" i="26"/>
  <c r="AE295" i="26" s="1"/>
  <c r="Q295" i="26"/>
  <c r="AJ295" i="26"/>
  <c r="AK295" i="26" s="1"/>
  <c r="E257" i="26"/>
  <c r="AG230" i="26"/>
  <c r="AH230" i="26" s="1"/>
  <c r="AG228" i="26"/>
  <c r="AH228" i="26" s="1"/>
  <c r="AJ228" i="26"/>
  <c r="AK228" i="26" s="1"/>
  <c r="R192" i="26"/>
  <c r="S192" i="26" s="1"/>
  <c r="K216" i="26"/>
  <c r="AC225" i="26"/>
  <c r="T225" i="26"/>
  <c r="N162" i="26"/>
  <c r="AM178" i="26"/>
  <c r="AN178" i="26" s="1"/>
  <c r="T234" i="26"/>
  <c r="W231" i="26"/>
  <c r="AA231" i="26"/>
  <c r="AB231" i="26" s="1"/>
  <c r="AI210" i="26"/>
  <c r="I150" i="26"/>
  <c r="J150" i="26" s="1"/>
  <c r="O150" i="26"/>
  <c r="P150" i="26" s="1"/>
  <c r="W145" i="26"/>
  <c r="AC145" i="26"/>
  <c r="Q150" i="26"/>
  <c r="AL195" i="26"/>
  <c r="AA195" i="26"/>
  <c r="AB195" i="26" s="1"/>
  <c r="AF157" i="26"/>
  <c r="AC157" i="26"/>
  <c r="N136" i="26"/>
  <c r="W136" i="26"/>
  <c r="X136" i="26"/>
  <c r="Y136" i="26" s="1"/>
  <c r="AI60" i="26"/>
  <c r="AJ60" i="26"/>
  <c r="AK60" i="26" s="1"/>
  <c r="W100" i="26"/>
  <c r="R91" i="26"/>
  <c r="S91" i="26" s="1"/>
  <c r="E99" i="26"/>
  <c r="AA99" i="26"/>
  <c r="AB99" i="26" s="1"/>
  <c r="AF27" i="26"/>
  <c r="AJ27" i="26"/>
  <c r="AK27" i="26" s="1"/>
  <c r="AD258" i="26"/>
  <c r="AE258" i="26" s="1"/>
  <c r="E89" i="26"/>
  <c r="R89" i="26"/>
  <c r="S89" i="26" s="1"/>
  <c r="W60" i="26"/>
  <c r="K291" i="26"/>
  <c r="U258" i="26"/>
  <c r="V258" i="26" s="1"/>
  <c r="N258" i="26"/>
  <c r="F225" i="26"/>
  <c r="G225" i="26" s="1"/>
  <c r="R60" i="26"/>
  <c r="S60" i="26" s="1"/>
  <c r="AF233" i="26"/>
  <c r="E161" i="26"/>
  <c r="X161" i="26"/>
  <c r="Y161" i="26" s="1"/>
  <c r="U161" i="26"/>
  <c r="V161" i="26" s="1"/>
  <c r="K161" i="26"/>
  <c r="I161" i="26"/>
  <c r="J161" i="26" s="1"/>
  <c r="F161" i="26"/>
  <c r="G161" i="26" s="1"/>
  <c r="AI212" i="26"/>
  <c r="T212" i="26"/>
  <c r="K212" i="26"/>
  <c r="I212" i="26"/>
  <c r="J212" i="26" s="1"/>
  <c r="U212" i="26"/>
  <c r="V212" i="26" s="1"/>
  <c r="AD212" i="26"/>
  <c r="AE212" i="26" s="1"/>
  <c r="X291" i="26"/>
  <c r="Y291" i="26" s="1"/>
  <c r="AJ276" i="26"/>
  <c r="AK276" i="26" s="1"/>
  <c r="H276" i="26"/>
  <c r="W146" i="26"/>
  <c r="AI86" i="26"/>
  <c r="N96" i="26"/>
  <c r="Z96" i="26"/>
  <c r="E96" i="26"/>
  <c r="O96" i="26"/>
  <c r="P96" i="26" s="1"/>
  <c r="I96" i="26"/>
  <c r="J96" i="26" s="1"/>
  <c r="X96" i="26"/>
  <c r="Y96" i="26" s="1"/>
  <c r="AA96" i="26"/>
  <c r="AB96" i="26" s="1"/>
  <c r="L96" i="26"/>
  <c r="M96" i="26" s="1"/>
  <c r="H96" i="26"/>
  <c r="Q96" i="26"/>
  <c r="AL293" i="26"/>
  <c r="T293" i="26"/>
  <c r="Z293" i="26"/>
  <c r="X293" i="26"/>
  <c r="Y293" i="26" s="1"/>
  <c r="Q293" i="26"/>
  <c r="U293" i="26"/>
  <c r="V293" i="26" s="1"/>
  <c r="AF293" i="26"/>
  <c r="R293" i="26"/>
  <c r="S293" i="26" s="1"/>
  <c r="F293" i="26"/>
  <c r="G293" i="26" s="1"/>
  <c r="H293" i="26"/>
  <c r="I276" i="26"/>
  <c r="J276" i="26" s="1"/>
  <c r="AI293" i="26"/>
  <c r="AD286" i="26"/>
  <c r="AE286" i="26" s="1"/>
  <c r="T286" i="26"/>
  <c r="E286" i="26"/>
  <c r="AC229" i="26"/>
  <c r="AC291" i="26"/>
  <c r="W291" i="26"/>
  <c r="AD276" i="26"/>
  <c r="AE276" i="26" s="1"/>
  <c r="E276" i="26"/>
  <c r="AL237" i="26"/>
  <c r="R212" i="26"/>
  <c r="S212" i="26" s="1"/>
  <c r="AJ169" i="26"/>
  <c r="AK169" i="26" s="1"/>
  <c r="Z16" i="26"/>
  <c r="AM16" i="26"/>
  <c r="AN16" i="26" s="1"/>
  <c r="Q34" i="26"/>
  <c r="U96" i="26"/>
  <c r="V96" i="26" s="1"/>
  <c r="AC86" i="26"/>
  <c r="K101" i="26"/>
  <c r="Z146" i="26"/>
  <c r="AI146" i="26"/>
  <c r="AD146" i="26"/>
  <c r="AE146" i="26" s="1"/>
  <c r="AC146" i="26"/>
  <c r="I146" i="26"/>
  <c r="J146" i="26" s="1"/>
  <c r="K146" i="26"/>
  <c r="U146" i="26"/>
  <c r="V146" i="26" s="1"/>
  <c r="O146" i="26"/>
  <c r="P146" i="26" s="1"/>
  <c r="Q146" i="26"/>
  <c r="AJ146" i="26"/>
  <c r="AK146" i="26" s="1"/>
  <c r="F146" i="26"/>
  <c r="G146" i="26" s="1"/>
  <c r="H291" i="26"/>
  <c r="X212" i="26"/>
  <c r="Y212" i="26" s="1"/>
  <c r="R156" i="26"/>
  <c r="S156" i="26" s="1"/>
  <c r="K156" i="26"/>
  <c r="Q156" i="26"/>
  <c r="N156" i="26"/>
  <c r="AC156" i="26"/>
  <c r="O156" i="26"/>
  <c r="P156" i="26" s="1"/>
  <c r="AF156" i="26"/>
  <c r="F156" i="26"/>
  <c r="G156" i="26" s="1"/>
  <c r="AM156" i="26"/>
  <c r="AN156" i="26" s="1"/>
  <c r="AD156" i="26"/>
  <c r="AE156" i="26" s="1"/>
  <c r="AJ156" i="26"/>
  <c r="AK156" i="26" s="1"/>
  <c r="T156" i="26"/>
  <c r="L174" i="26"/>
  <c r="M174" i="26" s="1"/>
  <c r="AL174" i="26"/>
  <c r="Q174" i="26"/>
  <c r="I174" i="26"/>
  <c r="J174" i="26" s="1"/>
  <c r="AD174" i="26"/>
  <c r="AE174" i="26" s="1"/>
  <c r="W174" i="26"/>
  <c r="AC174" i="26"/>
  <c r="AG174" i="26"/>
  <c r="AH174" i="26" s="1"/>
  <c r="AI174" i="26"/>
  <c r="AJ174" i="26"/>
  <c r="AK174" i="26" s="1"/>
  <c r="Z174" i="26"/>
  <c r="H174" i="26"/>
  <c r="AA174" i="26"/>
  <c r="AB174" i="26" s="1"/>
  <c r="T174" i="26"/>
  <c r="AG169" i="26"/>
  <c r="AH169" i="26" s="1"/>
  <c r="AI169" i="26"/>
  <c r="AF169" i="26"/>
  <c r="W169" i="26"/>
  <c r="Q169" i="26"/>
  <c r="O169" i="26"/>
  <c r="P169" i="26" s="1"/>
  <c r="U169" i="26"/>
  <c r="V169" i="26" s="1"/>
  <c r="I169" i="26"/>
  <c r="J169" i="26" s="1"/>
  <c r="K169" i="26"/>
  <c r="E169" i="26"/>
  <c r="AL169" i="26"/>
  <c r="H169" i="26"/>
  <c r="N222" i="26"/>
  <c r="AL222" i="26"/>
  <c r="I291" i="26"/>
  <c r="J291" i="26" s="1"/>
  <c r="I229" i="26"/>
  <c r="J229" i="26" s="1"/>
  <c r="K222" i="26"/>
  <c r="AM230" i="26"/>
  <c r="AN230" i="26" s="1"/>
  <c r="Q212" i="26"/>
  <c r="R174" i="26"/>
  <c r="S174" i="26" s="1"/>
  <c r="E102" i="26"/>
  <c r="AD86" i="26"/>
  <c r="AE86" i="26" s="1"/>
  <c r="L101" i="26"/>
  <c r="M101" i="26" s="1"/>
  <c r="AF101" i="26"/>
  <c r="W96" i="26"/>
  <c r="R34" i="26"/>
  <c r="S34" i="26" s="1"/>
  <c r="R16" i="26"/>
  <c r="S16" i="26" s="1"/>
  <c r="AI9" i="26"/>
  <c r="AG156" i="26"/>
  <c r="AH156" i="26" s="1"/>
  <c r="AD293" i="26"/>
  <c r="AE293" i="26" s="1"/>
  <c r="N293" i="26"/>
  <c r="N286" i="26"/>
  <c r="R229" i="26"/>
  <c r="S229" i="26" s="1"/>
  <c r="AD291" i="26"/>
  <c r="AE291" i="26" s="1"/>
  <c r="U291" i="26"/>
  <c r="V291" i="26" s="1"/>
  <c r="F276" i="26"/>
  <c r="G276" i="26" s="1"/>
  <c r="Q229" i="26"/>
  <c r="AA222" i="26"/>
  <c r="AB222" i="26" s="1"/>
  <c r="W237" i="26"/>
  <c r="U230" i="26"/>
  <c r="V230" i="26" s="1"/>
  <c r="N212" i="26"/>
  <c r="Z212" i="26"/>
  <c r="AM174" i="26"/>
  <c r="AN174" i="26" s="1"/>
  <c r="AL156" i="26"/>
  <c r="N146" i="26"/>
  <c r="L146" i="26"/>
  <c r="M146" i="26" s="1"/>
  <c r="AG86" i="26"/>
  <c r="AH86" i="26" s="1"/>
  <c r="E101" i="26"/>
  <c r="AG96" i="26"/>
  <c r="AH96" i="26" s="1"/>
  <c r="X169" i="26"/>
  <c r="Y169" i="26" s="1"/>
  <c r="Z169" i="26"/>
  <c r="AC42" i="26"/>
  <c r="Z34" i="26"/>
  <c r="I16" i="26"/>
  <c r="J16" i="26" s="1"/>
  <c r="AF9" i="26"/>
  <c r="E9" i="26"/>
  <c r="E288" i="26"/>
  <c r="E237" i="26"/>
  <c r="AF200" i="26"/>
  <c r="U174" i="26"/>
  <c r="V174" i="26" s="1"/>
  <c r="AG98" i="26"/>
  <c r="AH98" i="26" s="1"/>
  <c r="E293" i="26"/>
  <c r="AM293" i="26"/>
  <c r="AN293" i="26" s="1"/>
  <c r="K170" i="26"/>
  <c r="AI170" i="26"/>
  <c r="AA170" i="26"/>
  <c r="AB170" i="26" s="1"/>
  <c r="T198" i="26"/>
  <c r="U198" i="26"/>
  <c r="V198" i="26" s="1"/>
  <c r="Q198" i="26"/>
  <c r="L198" i="26"/>
  <c r="M198" i="26" s="1"/>
  <c r="AL198" i="26"/>
  <c r="W198" i="26"/>
  <c r="N198" i="26"/>
  <c r="AJ198" i="26"/>
  <c r="AK198" i="26" s="1"/>
  <c r="R176" i="26"/>
  <c r="S176" i="26" s="1"/>
  <c r="H176" i="26"/>
  <c r="AC176" i="26"/>
  <c r="Z176" i="26"/>
  <c r="AG176" i="26"/>
  <c r="AH176" i="26" s="1"/>
  <c r="AA176" i="26"/>
  <c r="AB176" i="26" s="1"/>
  <c r="AL276" i="26"/>
  <c r="N276" i="26"/>
  <c r="T291" i="26"/>
  <c r="AJ291" i="26"/>
  <c r="AK291" i="26" s="1"/>
  <c r="AJ176" i="26"/>
  <c r="AK176" i="26" s="1"/>
  <c r="AF146" i="26"/>
  <c r="K86" i="26"/>
  <c r="AM286" i="26"/>
  <c r="AN286" i="26" s="1"/>
  <c r="AI286" i="26"/>
  <c r="O286" i="26"/>
  <c r="P286" i="26" s="1"/>
  <c r="AG286" i="26"/>
  <c r="AH286" i="26" s="1"/>
  <c r="Q286" i="26"/>
  <c r="K286" i="26"/>
  <c r="K34" i="26"/>
  <c r="X34" i="26"/>
  <c r="Y34" i="26" s="1"/>
  <c r="AI34" i="26"/>
  <c r="H34" i="26"/>
  <c r="U34" i="26"/>
  <c r="V34" i="26" s="1"/>
  <c r="AA34" i="26"/>
  <c r="AB34" i="26" s="1"/>
  <c r="O34" i="26"/>
  <c r="P34" i="26" s="1"/>
  <c r="F34" i="26"/>
  <c r="G34" i="26" s="1"/>
  <c r="AJ34" i="26"/>
  <c r="AK34" i="26" s="1"/>
  <c r="AD34" i="26"/>
  <c r="AE34" i="26" s="1"/>
  <c r="AC34" i="26"/>
  <c r="O229" i="26"/>
  <c r="P229" i="26" s="1"/>
  <c r="F229" i="26"/>
  <c r="G229" i="26" s="1"/>
  <c r="AD229" i="26"/>
  <c r="AE229" i="26" s="1"/>
  <c r="U229" i="26"/>
  <c r="V229" i="26" s="1"/>
  <c r="AL229" i="26"/>
  <c r="K229" i="26"/>
  <c r="AD16" i="26"/>
  <c r="AE16" i="26" s="1"/>
  <c r="AF16" i="26"/>
  <c r="W16" i="26"/>
  <c r="N16" i="26"/>
  <c r="X16" i="26"/>
  <c r="Y16" i="26" s="1"/>
  <c r="L16" i="26"/>
  <c r="M16" i="26" s="1"/>
  <c r="AG16" i="26"/>
  <c r="AH16" i="26" s="1"/>
  <c r="AC16" i="26"/>
  <c r="AI16" i="26"/>
  <c r="U16" i="26"/>
  <c r="V16" i="26" s="1"/>
  <c r="K293" i="26"/>
  <c r="F286" i="26"/>
  <c r="G286" i="26" s="1"/>
  <c r="R222" i="26"/>
  <c r="S222" i="26" s="1"/>
  <c r="AI230" i="26"/>
  <c r="AC212" i="26"/>
  <c r="N174" i="26"/>
  <c r="X156" i="26"/>
  <c r="Y156" i="26" s="1"/>
  <c r="AD176" i="26"/>
  <c r="AE176" i="26" s="1"/>
  <c r="Z156" i="26"/>
  <c r="E146" i="26"/>
  <c r="AM146" i="26"/>
  <c r="AN146" i="26" s="1"/>
  <c r="I86" i="26"/>
  <c r="J86" i="26" s="1"/>
  <c r="O101" i="26"/>
  <c r="P101" i="26" s="1"/>
  <c r="AJ96" i="26"/>
  <c r="AK96" i="26" s="1"/>
  <c r="F169" i="26"/>
  <c r="G169" i="26" s="1"/>
  <c r="T34" i="26"/>
  <c r="AA16" i="26"/>
  <c r="AB16" i="26" s="1"/>
  <c r="F16" i="26"/>
  <c r="G16" i="26" s="1"/>
  <c r="L9" i="26"/>
  <c r="M9" i="26" s="1"/>
  <c r="AD9" i="26"/>
  <c r="AE9" i="26" s="1"/>
  <c r="AF229" i="26"/>
  <c r="H286" i="26"/>
  <c r="W293" i="26"/>
  <c r="L222" i="26"/>
  <c r="M222" i="26" s="1"/>
  <c r="L276" i="26"/>
  <c r="M276" i="26" s="1"/>
  <c r="E212" i="26"/>
  <c r="AA212" i="26"/>
  <c r="AB212" i="26" s="1"/>
  <c r="AA293" i="26"/>
  <c r="AB293" i="26" s="1"/>
  <c r="R286" i="26"/>
  <c r="S286" i="26" s="1"/>
  <c r="H222" i="26"/>
  <c r="N291" i="26"/>
  <c r="L291" i="26"/>
  <c r="M291" i="26" s="1"/>
  <c r="Z291" i="26"/>
  <c r="Z276" i="26"/>
  <c r="AM276" i="26"/>
  <c r="AN276" i="26" s="1"/>
  <c r="AF276" i="26"/>
  <c r="AI229" i="26"/>
  <c r="AJ229" i="26"/>
  <c r="AK229" i="26" s="1"/>
  <c r="AD222" i="26"/>
  <c r="AE222" i="26" s="1"/>
  <c r="F230" i="26"/>
  <c r="G230" i="26" s="1"/>
  <c r="O212" i="26"/>
  <c r="P212" i="26" s="1"/>
  <c r="R198" i="26"/>
  <c r="S198" i="26" s="1"/>
  <c r="AC198" i="26"/>
  <c r="O174" i="26"/>
  <c r="P174" i="26" s="1"/>
  <c r="AA156" i="26"/>
  <c r="AB156" i="26" s="1"/>
  <c r="L176" i="26"/>
  <c r="M176" i="26" s="1"/>
  <c r="AG146" i="26"/>
  <c r="AH146" i="26" s="1"/>
  <c r="AJ86" i="26"/>
  <c r="AK86" i="26" s="1"/>
  <c r="U101" i="26"/>
  <c r="V101" i="26" s="1"/>
  <c r="R101" i="26"/>
  <c r="S101" i="26" s="1"/>
  <c r="F96" i="26"/>
  <c r="G96" i="26" s="1"/>
  <c r="AA169" i="26"/>
  <c r="AB169" i="26" s="1"/>
  <c r="AL16" i="26"/>
  <c r="W34" i="26"/>
  <c r="T16" i="26"/>
  <c r="H9" i="26"/>
  <c r="W229" i="26"/>
  <c r="W286" i="26"/>
  <c r="AC293" i="26"/>
  <c r="U222" i="26"/>
  <c r="V222" i="26" s="1"/>
  <c r="W276" i="26"/>
  <c r="E156" i="26"/>
  <c r="F212" i="26"/>
  <c r="G212" i="26" s="1"/>
  <c r="O198" i="26"/>
  <c r="P198" i="26" s="1"/>
  <c r="AF174" i="26"/>
  <c r="AI156" i="26"/>
  <c r="Q161" i="26"/>
  <c r="AF176" i="26"/>
  <c r="X146" i="26"/>
  <c r="Y146" i="26" s="1"/>
  <c r="H101" i="26"/>
  <c r="T96" i="26"/>
  <c r="T169" i="26"/>
  <c r="AM34" i="26"/>
  <c r="AN34" i="26" s="1"/>
  <c r="AJ16" i="26"/>
  <c r="AK16" i="26" s="1"/>
  <c r="X286" i="26"/>
  <c r="Y286" i="26" s="1"/>
  <c r="Z229" i="26"/>
  <c r="AG293" i="26"/>
  <c r="AH293" i="26" s="1"/>
  <c r="AG212" i="26"/>
  <c r="AH212" i="26" s="1"/>
  <c r="H146" i="26"/>
  <c r="L212" i="26"/>
  <c r="M212" i="26" s="1"/>
  <c r="AD134" i="26"/>
  <c r="AE134" i="26" s="1"/>
  <c r="AG134" i="26"/>
  <c r="AH134" i="26" s="1"/>
  <c r="AD72" i="26"/>
  <c r="AE72" i="26" s="1"/>
  <c r="W72" i="26"/>
  <c r="T139" i="26"/>
  <c r="AJ139" i="26"/>
  <c r="AK139" i="26" s="1"/>
  <c r="U139" i="26"/>
  <c r="V139" i="26" s="1"/>
  <c r="AF175" i="26"/>
  <c r="T175" i="26"/>
  <c r="X175" i="26"/>
  <c r="Y175" i="26" s="1"/>
  <c r="I175" i="26"/>
  <c r="J175" i="26" s="1"/>
  <c r="U175" i="26"/>
  <c r="V175" i="26" s="1"/>
  <c r="E175" i="26"/>
  <c r="E116" i="26"/>
  <c r="AM116" i="26"/>
  <c r="AN116" i="26" s="1"/>
  <c r="AJ56" i="26"/>
  <c r="AK56" i="26" s="1"/>
  <c r="X56" i="26"/>
  <c r="Y56" i="26" s="1"/>
  <c r="AL182" i="26"/>
  <c r="AF182" i="26"/>
  <c r="AD182" i="26"/>
  <c r="AE182" i="26" s="1"/>
  <c r="Z182" i="26"/>
  <c r="K182" i="26"/>
  <c r="AJ182" i="26"/>
  <c r="AK182" i="26" s="1"/>
  <c r="T182" i="26"/>
  <c r="H182" i="26"/>
  <c r="R232" i="26"/>
  <c r="S232" i="26" s="1"/>
  <c r="AD232" i="26"/>
  <c r="AE232" i="26" s="1"/>
  <c r="N232" i="26"/>
  <c r="AM232" i="26"/>
  <c r="AN232" i="26" s="1"/>
  <c r="T232" i="26"/>
  <c r="H232" i="26"/>
  <c r="AG232" i="26"/>
  <c r="AH232" i="26" s="1"/>
  <c r="E232" i="26"/>
  <c r="AF232" i="26"/>
  <c r="AL232" i="26"/>
  <c r="AI232" i="26"/>
  <c r="X164" i="26"/>
  <c r="Y164" i="26" s="1"/>
  <c r="O164" i="26"/>
  <c r="P164" i="26" s="1"/>
  <c r="H164" i="26"/>
  <c r="E164" i="26"/>
  <c r="F164" i="26"/>
  <c r="G164" i="26" s="1"/>
  <c r="AI164" i="26"/>
  <c r="AD164" i="26"/>
  <c r="AE164" i="26" s="1"/>
  <c r="R164" i="26"/>
  <c r="S164" i="26" s="1"/>
  <c r="AA164" i="26"/>
  <c r="AB164" i="26" s="1"/>
  <c r="T164" i="26"/>
  <c r="AC164" i="26"/>
  <c r="Z104" i="26"/>
  <c r="H104" i="26"/>
  <c r="AD104" i="26"/>
  <c r="AE104" i="26" s="1"/>
  <c r="AM194" i="26"/>
  <c r="AN194" i="26" s="1"/>
  <c r="AD194" i="26"/>
  <c r="AE194" i="26" s="1"/>
  <c r="H194" i="26"/>
  <c r="N194" i="26"/>
  <c r="AA194" i="26"/>
  <c r="AB194" i="26" s="1"/>
  <c r="I194" i="26"/>
  <c r="J194" i="26" s="1"/>
  <c r="K194" i="26"/>
  <c r="AI127" i="26"/>
  <c r="AA127" i="26"/>
  <c r="AB127" i="26" s="1"/>
  <c r="E127" i="26"/>
  <c r="AL127" i="26"/>
  <c r="W127" i="26"/>
  <c r="AM59" i="26"/>
  <c r="AN59" i="26" s="1"/>
  <c r="W59" i="26"/>
  <c r="Z97" i="26"/>
  <c r="N97" i="26"/>
  <c r="L122" i="26"/>
  <c r="M122" i="26" s="1"/>
  <c r="H122" i="26"/>
  <c r="W122" i="26"/>
  <c r="H152" i="26"/>
  <c r="F152" i="26"/>
  <c r="G152" i="26" s="1"/>
  <c r="K152" i="26"/>
  <c r="X152" i="26"/>
  <c r="Y152" i="26" s="1"/>
  <c r="AD151" i="26"/>
  <c r="AE151" i="26" s="1"/>
  <c r="AG151" i="26"/>
  <c r="AH151" i="26" s="1"/>
  <c r="AL151" i="26"/>
  <c r="AI151" i="26"/>
  <c r="AC151" i="26"/>
  <c r="U151" i="26"/>
  <c r="V151" i="26" s="1"/>
  <c r="I98" i="26"/>
  <c r="J98" i="26" s="1"/>
  <c r="AI98" i="26"/>
  <c r="AC98" i="26"/>
  <c r="N98" i="26"/>
  <c r="AA98" i="26"/>
  <c r="AB98" i="26" s="1"/>
  <c r="AF98" i="26"/>
  <c r="F98" i="26"/>
  <c r="G98" i="26" s="1"/>
  <c r="AJ98" i="26"/>
  <c r="AK98" i="26" s="1"/>
  <c r="X98" i="26"/>
  <c r="Y98" i="26" s="1"/>
  <c r="AL98" i="26"/>
  <c r="R98" i="26"/>
  <c r="S98" i="26" s="1"/>
  <c r="W98" i="26"/>
  <c r="AM98" i="26"/>
  <c r="AN98" i="26" s="1"/>
  <c r="AD98" i="26"/>
  <c r="AE98" i="26" s="1"/>
  <c r="U102" i="26"/>
  <c r="V102" i="26" s="1"/>
  <c r="AJ102" i="26"/>
  <c r="AK102" i="26" s="1"/>
  <c r="AG102" i="26"/>
  <c r="AH102" i="26" s="1"/>
  <c r="AM109" i="26"/>
  <c r="AN109" i="26" s="1"/>
  <c r="Z109" i="26"/>
  <c r="T86" i="26"/>
  <c r="E86" i="26"/>
  <c r="AF86" i="26"/>
  <c r="AA86" i="26"/>
  <c r="AB86" i="26" s="1"/>
  <c r="X86" i="26"/>
  <c r="Y86" i="26" s="1"/>
  <c r="O86" i="26"/>
  <c r="P86" i="26" s="1"/>
  <c r="AL86" i="26"/>
  <c r="R86" i="26"/>
  <c r="S86" i="26" s="1"/>
  <c r="AM86" i="26"/>
  <c r="AN86" i="26" s="1"/>
  <c r="F86" i="26"/>
  <c r="G86" i="26" s="1"/>
  <c r="Z86" i="26"/>
  <c r="U86" i="26"/>
  <c r="V86" i="26" s="1"/>
  <c r="Q86" i="26"/>
  <c r="AI276" i="26"/>
  <c r="AG237" i="26"/>
  <c r="AH237" i="26" s="1"/>
  <c r="AA230" i="26"/>
  <c r="AB230" i="26" s="1"/>
  <c r="H212" i="26"/>
  <c r="AF222" i="26"/>
  <c r="X222" i="26"/>
  <c r="Y222" i="26" s="1"/>
  <c r="AG222" i="26"/>
  <c r="AH222" i="26" s="1"/>
  <c r="I222" i="26"/>
  <c r="J222" i="26" s="1"/>
  <c r="Q222" i="26"/>
  <c r="AM222" i="26"/>
  <c r="AN222" i="26" s="1"/>
  <c r="E222" i="26"/>
  <c r="F9" i="26"/>
  <c r="G9" i="26" s="1"/>
  <c r="I9" i="26"/>
  <c r="J9" i="26" s="1"/>
  <c r="K9" i="26"/>
  <c r="AC9" i="26"/>
  <c r="AG9" i="26"/>
  <c r="AH9" i="26" s="1"/>
  <c r="AM9" i="26"/>
  <c r="AN9" i="26" s="1"/>
  <c r="Z9" i="26"/>
  <c r="O9" i="26"/>
  <c r="P9" i="26" s="1"/>
  <c r="X9" i="26"/>
  <c r="Y9" i="26" s="1"/>
  <c r="AL9" i="26"/>
  <c r="R9" i="26"/>
  <c r="S9" i="26" s="1"/>
  <c r="AJ9" i="26"/>
  <c r="AK9" i="26" s="1"/>
  <c r="Q101" i="26"/>
  <c r="I101" i="26"/>
  <c r="J101" i="26" s="1"/>
  <c r="F101" i="26"/>
  <c r="G101" i="26" s="1"/>
  <c r="AA101" i="26"/>
  <c r="AB101" i="26" s="1"/>
  <c r="T101" i="26"/>
  <c r="AM101" i="26"/>
  <c r="AN101" i="26" s="1"/>
  <c r="AJ101" i="26"/>
  <c r="AK101" i="26" s="1"/>
  <c r="AI101" i="26"/>
  <c r="AG101" i="26"/>
  <c r="AH101" i="26" s="1"/>
  <c r="N101" i="26"/>
  <c r="W101" i="26"/>
  <c r="X101" i="26"/>
  <c r="Y101" i="26" s="1"/>
  <c r="AL291" i="26"/>
  <c r="Q291" i="26"/>
  <c r="R276" i="26"/>
  <c r="S276" i="26" s="1"/>
  <c r="X276" i="26"/>
  <c r="Y276" i="26" s="1"/>
  <c r="T229" i="26"/>
  <c r="L237" i="26"/>
  <c r="M237" i="26" s="1"/>
  <c r="AA291" i="26"/>
  <c r="AB291" i="26" s="1"/>
  <c r="E291" i="26"/>
  <c r="AI291" i="26"/>
  <c r="AA276" i="26"/>
  <c r="AB276" i="26" s="1"/>
  <c r="K276" i="26"/>
  <c r="X229" i="26"/>
  <c r="Y229" i="26" s="1"/>
  <c r="AJ222" i="26"/>
  <c r="AK222" i="26" s="1"/>
  <c r="F237" i="26"/>
  <c r="G237" i="26" s="1"/>
  <c r="R230" i="26"/>
  <c r="S230" i="26" s="1"/>
  <c r="W212" i="26"/>
  <c r="I293" i="26"/>
  <c r="J293" i="26" s="1"/>
  <c r="AJ286" i="26"/>
  <c r="AK286" i="26" s="1"/>
  <c r="L286" i="26"/>
  <c r="M286" i="26" s="1"/>
  <c r="AM229" i="26"/>
  <c r="AN229" i="26" s="1"/>
  <c r="AG291" i="26"/>
  <c r="AH291" i="26" s="1"/>
  <c r="R291" i="26"/>
  <c r="S291" i="26" s="1"/>
  <c r="O291" i="26"/>
  <c r="P291" i="26" s="1"/>
  <c r="O276" i="26"/>
  <c r="P276" i="26" s="1"/>
  <c r="AG276" i="26"/>
  <c r="AH276" i="26" s="1"/>
  <c r="N229" i="26"/>
  <c r="O222" i="26"/>
  <c r="P222" i="26" s="1"/>
  <c r="AA237" i="26"/>
  <c r="AB237" i="26" s="1"/>
  <c r="Q230" i="26"/>
  <c r="AF212" i="26"/>
  <c r="AM212" i="26"/>
  <c r="AN212" i="26" s="1"/>
  <c r="AF198" i="26"/>
  <c r="E174" i="26"/>
  <c r="U156" i="26"/>
  <c r="V156" i="26" s="1"/>
  <c r="AM161" i="26"/>
  <c r="AN161" i="26" s="1"/>
  <c r="E176" i="26"/>
  <c r="AA146" i="26"/>
  <c r="AB146" i="26" s="1"/>
  <c r="AA109" i="26"/>
  <c r="AB109" i="26" s="1"/>
  <c r="AI102" i="26"/>
  <c r="N86" i="26"/>
  <c r="AC101" i="26"/>
  <c r="AD96" i="26"/>
  <c r="AE96" i="26" s="1"/>
  <c r="AM169" i="26"/>
  <c r="AN169" i="26" s="1"/>
  <c r="L169" i="26"/>
  <c r="M169" i="26" s="1"/>
  <c r="E34" i="26"/>
  <c r="AF34" i="26"/>
  <c r="W9" i="26"/>
  <c r="L156" i="26"/>
  <c r="M156" i="26" s="1"/>
  <c r="L293" i="26"/>
  <c r="M293" i="26" s="1"/>
  <c r="K96" i="26"/>
  <c r="W86" i="26"/>
  <c r="AL212" i="26"/>
  <c r="AC254" i="26"/>
  <c r="L254" i="26"/>
  <c r="M254" i="26" s="1"/>
  <c r="AC193" i="26"/>
  <c r="Z193" i="26"/>
  <c r="AI193" i="26"/>
  <c r="O193" i="26"/>
  <c r="P193" i="26" s="1"/>
  <c r="W193" i="26"/>
  <c r="L193" i="26"/>
  <c r="M193" i="26" s="1"/>
  <c r="AA193" i="26"/>
  <c r="AB193" i="26" s="1"/>
  <c r="H193" i="26"/>
  <c r="AG193" i="26"/>
  <c r="AH193" i="26" s="1"/>
  <c r="N193" i="26"/>
  <c r="AD193" i="26"/>
  <c r="AE193" i="26" s="1"/>
  <c r="AC126" i="26"/>
  <c r="L126" i="26"/>
  <c r="M126" i="26" s="1"/>
  <c r="U126" i="26"/>
  <c r="V126" i="26" s="1"/>
  <c r="AG126" i="26"/>
  <c r="AH126" i="26" s="1"/>
  <c r="E126" i="26"/>
  <c r="W126" i="26"/>
  <c r="R66" i="26"/>
  <c r="S66" i="26" s="1"/>
  <c r="X66" i="26"/>
  <c r="Y66" i="26" s="1"/>
  <c r="AF71" i="26"/>
  <c r="AC71" i="26"/>
  <c r="AM71" i="26"/>
  <c r="AN71" i="26" s="1"/>
  <c r="H93" i="26"/>
  <c r="AF93" i="26"/>
  <c r="E133" i="26"/>
  <c r="I133" i="26"/>
  <c r="J133" i="26" s="1"/>
  <c r="K133" i="26"/>
  <c r="AA133" i="26"/>
  <c r="AB133" i="26" s="1"/>
  <c r="Z133" i="26"/>
  <c r="AL133" i="26"/>
  <c r="W133" i="26"/>
  <c r="T133" i="26"/>
  <c r="AJ133" i="26"/>
  <c r="AK133" i="26" s="1"/>
  <c r="O133" i="26"/>
  <c r="P133" i="26" s="1"/>
  <c r="O65" i="26"/>
  <c r="P65" i="26" s="1"/>
  <c r="AM65" i="26"/>
  <c r="AN65" i="26" s="1"/>
  <c r="AA108" i="26"/>
  <c r="AB108" i="26" s="1"/>
  <c r="Z108" i="26"/>
  <c r="AG167" i="26"/>
  <c r="AH167" i="26" s="1"/>
  <c r="W167" i="26"/>
  <c r="AC167" i="26"/>
  <c r="I167" i="26"/>
  <c r="J167" i="26" s="1"/>
  <c r="AD167" i="26"/>
  <c r="AE167" i="26" s="1"/>
  <c r="R158" i="26"/>
  <c r="S158" i="26" s="1"/>
  <c r="Z158" i="26"/>
  <c r="AG158" i="26"/>
  <c r="AH158" i="26" s="1"/>
  <c r="W158" i="26"/>
  <c r="X158" i="26"/>
  <c r="Y158" i="26" s="1"/>
  <c r="AJ158" i="26"/>
  <c r="AK158" i="26" s="1"/>
  <c r="O90" i="26"/>
  <c r="P90" i="26" s="1"/>
  <c r="AD90" i="26"/>
  <c r="AE90" i="26" s="1"/>
  <c r="K20" i="26"/>
  <c r="Q20" i="26"/>
  <c r="I186" i="26"/>
  <c r="J186" i="26" s="1"/>
  <c r="X186" i="26"/>
  <c r="Y186" i="26" s="1"/>
  <c r="W186" i="26"/>
  <c r="F186" i="26"/>
  <c r="G186" i="26" s="1"/>
  <c r="AA186" i="26"/>
  <c r="AB186" i="26" s="1"/>
  <c r="T119" i="26"/>
  <c r="AJ119" i="26"/>
  <c r="AK119" i="26" s="1"/>
  <c r="AM15" i="26"/>
  <c r="AN15" i="26" s="1"/>
  <c r="L15" i="26"/>
  <c r="M15" i="26" s="1"/>
  <c r="U62" i="26"/>
  <c r="V62" i="26" s="1"/>
  <c r="W62" i="26"/>
  <c r="AC92" i="26"/>
  <c r="AD92" i="26"/>
  <c r="AE92" i="26" s="1"/>
  <c r="K92" i="26"/>
  <c r="N121" i="26"/>
  <c r="X121" i="26"/>
  <c r="Y121" i="26" s="1"/>
  <c r="N114" i="26"/>
  <c r="Q114" i="26"/>
  <c r="O76" i="24"/>
  <c r="P76" i="24" s="1"/>
  <c r="W3" i="24"/>
  <c r="L76" i="24"/>
  <c r="M76" i="24" s="1"/>
  <c r="R3" i="24"/>
  <c r="Z76" i="24"/>
  <c r="AM76" i="24"/>
  <c r="AN76" i="24" s="1"/>
  <c r="N3" i="24"/>
  <c r="E76" i="24"/>
  <c r="AF3" i="24"/>
  <c r="U76" i="24"/>
  <c r="V76" i="24" s="1"/>
  <c r="E3" i="24"/>
  <c r="K199" i="26"/>
  <c r="AG199" i="26"/>
  <c r="AH199" i="26" s="1"/>
  <c r="F68" i="26"/>
  <c r="G68" i="26" s="1"/>
  <c r="AD68" i="26"/>
  <c r="AE68" i="26" s="1"/>
  <c r="AG68" i="26"/>
  <c r="AH68" i="26" s="1"/>
  <c r="X68" i="26"/>
  <c r="Y68" i="26" s="1"/>
  <c r="T68" i="26"/>
  <c r="I68" i="26"/>
  <c r="J68" i="26" s="1"/>
  <c r="AA68" i="26"/>
  <c r="AB68" i="26" s="1"/>
  <c r="L68" i="26"/>
  <c r="M68" i="26" s="1"/>
  <c r="K68" i="26"/>
  <c r="AF68" i="26"/>
  <c r="R68" i="26"/>
  <c r="S68" i="26" s="1"/>
  <c r="N68" i="26"/>
  <c r="AI68" i="26"/>
  <c r="E68" i="26"/>
  <c r="H68" i="26"/>
  <c r="AM68" i="26"/>
  <c r="AN68" i="26" s="1"/>
  <c r="U68" i="26"/>
  <c r="V68" i="26" s="1"/>
  <c r="AC68" i="26"/>
  <c r="T221" i="26"/>
  <c r="Q212" i="24"/>
  <c r="H299" i="26"/>
  <c r="AI137" i="26"/>
  <c r="E137" i="26"/>
  <c r="O137" i="26"/>
  <c r="P137" i="26" s="1"/>
  <c r="U137" i="26"/>
  <c r="V137" i="26" s="1"/>
  <c r="H137" i="26"/>
  <c r="AL137" i="26"/>
  <c r="AF137" i="26"/>
  <c r="T137" i="26"/>
  <c r="K137" i="26"/>
  <c r="AD137" i="26"/>
  <c r="AE137" i="26" s="1"/>
  <c r="AM137" i="26"/>
  <c r="AN137" i="26" s="1"/>
  <c r="F137" i="26"/>
  <c r="G137" i="26" s="1"/>
  <c r="L137" i="26"/>
  <c r="M137" i="26" s="1"/>
  <c r="K113" i="26"/>
  <c r="O113" i="26"/>
  <c r="P113" i="26" s="1"/>
  <c r="AI113" i="26"/>
  <c r="I113" i="26"/>
  <c r="J113" i="26" s="1"/>
  <c r="AA113" i="26"/>
  <c r="AB113" i="26" s="1"/>
  <c r="AG113" i="26"/>
  <c r="AH113" i="26" s="1"/>
  <c r="T113" i="26"/>
  <c r="AF113" i="26"/>
  <c r="AC113" i="26"/>
  <c r="L113" i="26"/>
  <c r="M113" i="26" s="1"/>
  <c r="F113" i="26"/>
  <c r="G113" i="26" s="1"/>
  <c r="AD113" i="26"/>
  <c r="AE113" i="26" s="1"/>
  <c r="AM113" i="26"/>
  <c r="AN113" i="26" s="1"/>
  <c r="U113" i="26"/>
  <c r="V113" i="26" s="1"/>
  <c r="Q113" i="26"/>
  <c r="W113" i="26"/>
  <c r="H113" i="26"/>
  <c r="AL113" i="26"/>
  <c r="AM45" i="26"/>
  <c r="AN45" i="26" s="1"/>
  <c r="N45" i="26"/>
  <c r="AA45" i="26"/>
  <c r="AB45" i="26" s="1"/>
  <c r="T45" i="26"/>
  <c r="F45" i="26"/>
  <c r="G45" i="26" s="1"/>
  <c r="X45" i="26"/>
  <c r="Y45" i="26" s="1"/>
  <c r="U45" i="26"/>
  <c r="V45" i="26" s="1"/>
  <c r="AF45" i="26"/>
  <c r="AI45" i="26"/>
  <c r="H45" i="26"/>
  <c r="AC45" i="26"/>
  <c r="AJ45" i="26"/>
  <c r="AK45" i="26" s="1"/>
  <c r="AG45" i="26"/>
  <c r="AH45" i="26" s="1"/>
  <c r="O45" i="26"/>
  <c r="P45" i="26" s="1"/>
  <c r="AL45" i="26"/>
  <c r="R45" i="26"/>
  <c r="S45" i="26" s="1"/>
  <c r="L45" i="26"/>
  <c r="M45" i="26" s="1"/>
  <c r="Q45" i="26"/>
  <c r="Z45" i="26"/>
  <c r="Q68" i="26"/>
  <c r="O68" i="26"/>
  <c r="P68" i="26" s="1"/>
  <c r="AL68" i="26"/>
  <c r="AA221" i="26"/>
  <c r="AB221" i="26" s="1"/>
  <c r="W68" i="26"/>
  <c r="K45" i="26"/>
  <c r="AG242" i="26"/>
  <c r="AH242" i="26" s="1"/>
  <c r="E45" i="26"/>
  <c r="Z68" i="26"/>
  <c r="W45" i="26"/>
  <c r="I45" i="26"/>
  <c r="J45" i="26" s="1"/>
  <c r="AI282" i="26"/>
  <c r="Q272" i="26"/>
  <c r="AG269" i="26"/>
  <c r="AH269" i="26" s="1"/>
  <c r="AL272" i="26"/>
  <c r="AF258" i="26"/>
  <c r="W265" i="26"/>
  <c r="N265" i="26"/>
  <c r="AC262" i="26"/>
  <c r="AJ283" i="26"/>
  <c r="AK283" i="26" s="1"/>
  <c r="AM283" i="26"/>
  <c r="AN283" i="26" s="1"/>
  <c r="AL251" i="26"/>
  <c r="X201" i="26"/>
  <c r="Y201" i="26" s="1"/>
  <c r="I271" i="26"/>
  <c r="J271" i="26" s="1"/>
  <c r="Q265" i="26"/>
  <c r="Q257" i="26"/>
  <c r="R257" i="26"/>
  <c r="S257" i="26" s="1"/>
  <c r="N239" i="26"/>
  <c r="U239" i="26"/>
  <c r="V239" i="26" s="1"/>
  <c r="X237" i="26"/>
  <c r="Y237" i="26" s="1"/>
  <c r="I237" i="26"/>
  <c r="J237" i="26" s="1"/>
  <c r="T230" i="26"/>
  <c r="K230" i="26"/>
  <c r="Q208" i="26"/>
  <c r="R208" i="26"/>
  <c r="S208" i="26" s="1"/>
  <c r="T257" i="26"/>
  <c r="O239" i="26"/>
  <c r="P239" i="26" s="1"/>
  <c r="L204" i="26"/>
  <c r="M204" i="26" s="1"/>
  <c r="R207" i="26"/>
  <c r="S207" i="26" s="1"/>
  <c r="AJ220" i="26"/>
  <c r="AK220" i="26" s="1"/>
  <c r="K220" i="26"/>
  <c r="U234" i="26"/>
  <c r="V234" i="26" s="1"/>
  <c r="I234" i="26"/>
  <c r="J234" i="26" s="1"/>
  <c r="AL234" i="26"/>
  <c r="E198" i="26"/>
  <c r="AM198" i="26"/>
  <c r="AN198" i="26" s="1"/>
  <c r="AD198" i="26"/>
  <c r="AE198" i="26" s="1"/>
  <c r="AJ205" i="26"/>
  <c r="AK205" i="26" s="1"/>
  <c r="AI161" i="26"/>
  <c r="AC161" i="26"/>
  <c r="T176" i="26"/>
  <c r="AA103" i="26"/>
  <c r="AB103" i="26" s="1"/>
  <c r="L163" i="26"/>
  <c r="M163" i="26" s="1"/>
  <c r="I163" i="26"/>
  <c r="J163" i="26" s="1"/>
  <c r="O142" i="26"/>
  <c r="P142" i="26" s="1"/>
  <c r="F171" i="26"/>
  <c r="G171" i="26" s="1"/>
  <c r="X154" i="26"/>
  <c r="Y154" i="26" s="1"/>
  <c r="W139" i="26"/>
  <c r="X102" i="26"/>
  <c r="Y102" i="26" s="1"/>
  <c r="AL84" i="26"/>
  <c r="I94" i="26"/>
  <c r="J94" i="26" s="1"/>
  <c r="Z61" i="26"/>
  <c r="K134" i="26"/>
  <c r="Q91" i="26"/>
  <c r="N74" i="26"/>
  <c r="Q47" i="26"/>
  <c r="X74" i="26"/>
  <c r="Y74" i="26" s="1"/>
  <c r="AL284" i="26"/>
  <c r="R258" i="26"/>
  <c r="S258" i="26" s="1"/>
  <c r="R265" i="26"/>
  <c r="S265" i="26" s="1"/>
  <c r="X265" i="26"/>
  <c r="Y265" i="26" s="1"/>
  <c r="AM265" i="26"/>
  <c r="AN265" i="26" s="1"/>
  <c r="X282" i="26"/>
  <c r="Y282" i="26" s="1"/>
  <c r="AF282" i="26"/>
  <c r="E272" i="26"/>
  <c r="AJ272" i="26"/>
  <c r="AK272" i="26" s="1"/>
  <c r="N272" i="26"/>
  <c r="Z258" i="26"/>
  <c r="T265" i="26"/>
  <c r="K265" i="26"/>
  <c r="AA262" i="26"/>
  <c r="AB262" i="26" s="1"/>
  <c r="R240" i="26"/>
  <c r="S240" i="26" s="1"/>
  <c r="F283" i="26"/>
  <c r="G283" i="26" s="1"/>
  <c r="U271" i="26"/>
  <c r="V271" i="26" s="1"/>
  <c r="E251" i="26"/>
  <c r="W257" i="26"/>
  <c r="O257" i="26"/>
  <c r="P257" i="26" s="1"/>
  <c r="N257" i="26"/>
  <c r="I239" i="26"/>
  <c r="J239" i="26" s="1"/>
  <c r="AF239" i="26"/>
  <c r="E252" i="26"/>
  <c r="U237" i="26"/>
  <c r="V237" i="26" s="1"/>
  <c r="T237" i="26"/>
  <c r="AF230" i="26"/>
  <c r="N230" i="26"/>
  <c r="AG208" i="26"/>
  <c r="AH208" i="26" s="1"/>
  <c r="AA241" i="26"/>
  <c r="AB241" i="26" s="1"/>
  <c r="AJ209" i="26"/>
  <c r="AK209" i="26" s="1"/>
  <c r="H183" i="26"/>
  <c r="K209" i="26"/>
  <c r="O188" i="26"/>
  <c r="P188" i="26" s="1"/>
  <c r="L220" i="26"/>
  <c r="M220" i="26" s="1"/>
  <c r="W220" i="26"/>
  <c r="AJ234" i="26"/>
  <c r="AK234" i="26" s="1"/>
  <c r="AM234" i="26"/>
  <c r="AN234" i="26" s="1"/>
  <c r="AI234" i="26"/>
  <c r="AG198" i="26"/>
  <c r="AH198" i="26" s="1"/>
  <c r="AA198" i="26"/>
  <c r="AB198" i="26" s="1"/>
  <c r="Q176" i="26"/>
  <c r="X205" i="26"/>
  <c r="Y205" i="26" s="1"/>
  <c r="K176" i="26"/>
  <c r="T161" i="26"/>
  <c r="AI176" i="26"/>
  <c r="O176" i="26"/>
  <c r="P176" i="26" s="1"/>
  <c r="AL103" i="26"/>
  <c r="Z163" i="26"/>
  <c r="AC163" i="26"/>
  <c r="I142" i="26"/>
  <c r="J142" i="26" s="1"/>
  <c r="AI142" i="26"/>
  <c r="K154" i="26"/>
  <c r="AL109" i="26"/>
  <c r="U124" i="26"/>
  <c r="V124" i="26" s="1"/>
  <c r="F61" i="26"/>
  <c r="G61" i="26" s="1"/>
  <c r="AC91" i="26"/>
  <c r="AI74" i="26"/>
  <c r="W30" i="26"/>
  <c r="L4" i="26"/>
  <c r="M4" i="26" s="1"/>
  <c r="I258" i="26"/>
  <c r="J258" i="26" s="1"/>
  <c r="H265" i="26"/>
  <c r="AD208" i="26"/>
  <c r="AE208" i="26" s="1"/>
  <c r="AL282" i="26"/>
  <c r="U282" i="26"/>
  <c r="V282" i="26" s="1"/>
  <c r="O272" i="26"/>
  <c r="P272" i="26" s="1"/>
  <c r="R269" i="26"/>
  <c r="S269" i="26" s="1"/>
  <c r="AI258" i="26"/>
  <c r="O265" i="26"/>
  <c r="P265" i="26" s="1"/>
  <c r="AA265" i="26"/>
  <c r="AB265" i="26" s="1"/>
  <c r="Q262" i="26"/>
  <c r="AF283" i="26"/>
  <c r="U283" i="26"/>
  <c r="V283" i="26" s="1"/>
  <c r="O271" i="26"/>
  <c r="P271" i="26" s="1"/>
  <c r="AC251" i="26"/>
  <c r="AF240" i="26"/>
  <c r="AM257" i="26"/>
  <c r="AN257" i="26" s="1"/>
  <c r="X257" i="26"/>
  <c r="Y257" i="26" s="1"/>
  <c r="AD257" i="26"/>
  <c r="AE257" i="26" s="1"/>
  <c r="AD239" i="26"/>
  <c r="AE239" i="26" s="1"/>
  <c r="AA252" i="26"/>
  <c r="AB252" i="26" s="1"/>
  <c r="K237" i="26"/>
  <c r="AJ237" i="26"/>
  <c r="AK237" i="26" s="1"/>
  <c r="L230" i="26"/>
  <c r="M230" i="26" s="1"/>
  <c r="AD230" i="26"/>
  <c r="AE230" i="26" s="1"/>
  <c r="O208" i="26"/>
  <c r="P208" i="26" s="1"/>
  <c r="L241" i="26"/>
  <c r="M241" i="26" s="1"/>
  <c r="X183" i="26"/>
  <c r="Y183" i="26" s="1"/>
  <c r="K204" i="26"/>
  <c r="H220" i="26"/>
  <c r="F220" i="26"/>
  <c r="G220" i="26" s="1"/>
  <c r="AM220" i="26"/>
  <c r="AN220" i="26" s="1"/>
  <c r="AF234" i="26"/>
  <c r="H234" i="26"/>
  <c r="F234" i="26"/>
  <c r="G234" i="26" s="1"/>
  <c r="K210" i="26"/>
  <c r="N220" i="26"/>
  <c r="I198" i="26"/>
  <c r="J198" i="26" s="1"/>
  <c r="AI198" i="26"/>
  <c r="Z205" i="26"/>
  <c r="AC135" i="26"/>
  <c r="R161" i="26"/>
  <c r="S161" i="26" s="1"/>
  <c r="F176" i="26"/>
  <c r="G176" i="26" s="1"/>
  <c r="W176" i="26"/>
  <c r="AJ103" i="26"/>
  <c r="AK103" i="26" s="1"/>
  <c r="K163" i="26"/>
  <c r="F163" i="26"/>
  <c r="G163" i="26" s="1"/>
  <c r="W142" i="26"/>
  <c r="AJ142" i="26"/>
  <c r="AK142" i="26" s="1"/>
  <c r="R154" i="26"/>
  <c r="S154" i="26" s="1"/>
  <c r="O154" i="26"/>
  <c r="P154" i="26" s="1"/>
  <c r="I109" i="26"/>
  <c r="J109" i="26" s="1"/>
  <c r="AI84" i="26"/>
  <c r="AA84" i="26"/>
  <c r="AB84" i="26" s="1"/>
  <c r="N61" i="26"/>
  <c r="AL91" i="26"/>
  <c r="K74" i="26"/>
  <c r="H30" i="26"/>
  <c r="AJ4" i="26"/>
  <c r="AK4" i="26" s="1"/>
  <c r="T258" i="26"/>
  <c r="Z257" i="26"/>
  <c r="Z36" i="26"/>
  <c r="T282" i="26"/>
  <c r="AC282" i="26"/>
  <c r="L269" i="26"/>
  <c r="M269" i="26" s="1"/>
  <c r="H258" i="26"/>
  <c r="AC265" i="26"/>
  <c r="AI265" i="26"/>
  <c r="AD262" i="26"/>
  <c r="AE262" i="26" s="1"/>
  <c r="AI283" i="26"/>
  <c r="O283" i="26"/>
  <c r="P283" i="26" s="1"/>
  <c r="X240" i="26"/>
  <c r="Y240" i="26" s="1"/>
  <c r="W271" i="26"/>
  <c r="H251" i="26"/>
  <c r="U240" i="26"/>
  <c r="V240" i="26" s="1"/>
  <c r="L257" i="26"/>
  <c r="M257" i="26" s="1"/>
  <c r="AG257" i="26"/>
  <c r="AH257" i="26" s="1"/>
  <c r="AL252" i="26"/>
  <c r="W230" i="26"/>
  <c r="T241" i="26"/>
  <c r="AC220" i="26"/>
  <c r="Q220" i="26"/>
  <c r="R220" i="26"/>
  <c r="S220" i="26" s="1"/>
  <c r="L234" i="26"/>
  <c r="M234" i="26" s="1"/>
  <c r="R234" i="26"/>
  <c r="S234" i="26" s="1"/>
  <c r="N234" i="26"/>
  <c r="AA210" i="26"/>
  <c r="AB210" i="26" s="1"/>
  <c r="X198" i="26"/>
  <c r="Y198" i="26" s="1"/>
  <c r="F198" i="26"/>
  <c r="G198" i="26" s="1"/>
  <c r="U205" i="26"/>
  <c r="V205" i="26" s="1"/>
  <c r="W161" i="26"/>
  <c r="AL161" i="26"/>
  <c r="AL176" i="26"/>
  <c r="R163" i="26"/>
  <c r="S163" i="26" s="1"/>
  <c r="AL154" i="26"/>
  <c r="W160" i="26"/>
  <c r="AJ84" i="26"/>
  <c r="AK84" i="26" s="1"/>
  <c r="N47" i="26"/>
  <c r="AI31" i="26"/>
  <c r="X30" i="26"/>
  <c r="Y30" i="26" s="1"/>
  <c r="E258" i="26"/>
  <c r="AG258" i="26"/>
  <c r="AH258" i="26" s="1"/>
  <c r="Z88" i="26"/>
  <c r="W88" i="26"/>
  <c r="AA88" i="26"/>
  <c r="AB88" i="26" s="1"/>
  <c r="R88" i="26"/>
  <c r="S88" i="26" s="1"/>
  <c r="N88" i="26"/>
  <c r="H88" i="26"/>
  <c r="O88" i="26"/>
  <c r="P88" i="26" s="1"/>
  <c r="AD88" i="26"/>
  <c r="AE88" i="26" s="1"/>
  <c r="AI88" i="26"/>
  <c r="F88" i="26"/>
  <c r="G88" i="26" s="1"/>
  <c r="Q88" i="26"/>
  <c r="L88" i="26"/>
  <c r="M88" i="26" s="1"/>
  <c r="AF88" i="26"/>
  <c r="AM88" i="26"/>
  <c r="AN88" i="26" s="1"/>
  <c r="E88" i="26"/>
  <c r="T88" i="26"/>
  <c r="AG88" i="26"/>
  <c r="AH88" i="26" s="1"/>
  <c r="K88" i="26"/>
  <c r="AC88" i="26"/>
  <c r="AL88" i="26"/>
  <c r="AJ88" i="26"/>
  <c r="AK88" i="26" s="1"/>
  <c r="I88" i="26"/>
  <c r="J88" i="26" s="1"/>
  <c r="X88" i="26"/>
  <c r="Y88" i="26" s="1"/>
  <c r="L285" i="26"/>
  <c r="M285" i="26" s="1"/>
  <c r="AM285" i="26"/>
  <c r="AN285" i="26" s="1"/>
  <c r="X285" i="26"/>
  <c r="Y285" i="26" s="1"/>
  <c r="AA285" i="26"/>
  <c r="AB285" i="26" s="1"/>
  <c r="AD285" i="26"/>
  <c r="AE285" i="26" s="1"/>
  <c r="R285" i="26"/>
  <c r="S285" i="26" s="1"/>
  <c r="Z285" i="26"/>
  <c r="U285" i="26"/>
  <c r="V285" i="26" s="1"/>
  <c r="K285" i="26"/>
  <c r="T285" i="26"/>
  <c r="AJ285" i="26"/>
  <c r="AK285" i="26" s="1"/>
  <c r="I285" i="26"/>
  <c r="J285" i="26" s="1"/>
  <c r="AG285" i="26"/>
  <c r="AH285" i="26" s="1"/>
  <c r="O285" i="26"/>
  <c r="P285" i="26" s="1"/>
  <c r="AI285" i="26"/>
  <c r="W285" i="26"/>
  <c r="AL285" i="26"/>
  <c r="AF299" i="26"/>
  <c r="X299" i="26"/>
  <c r="Y299" i="26" s="1"/>
  <c r="E299" i="26"/>
  <c r="Q299" i="26"/>
  <c r="T299" i="26"/>
  <c r="U299" i="26"/>
  <c r="V299" i="26" s="1"/>
  <c r="N299" i="26"/>
  <c r="L299" i="26"/>
  <c r="M299" i="26" s="1"/>
  <c r="AI299" i="26"/>
  <c r="AJ299" i="26"/>
  <c r="AK299" i="26" s="1"/>
  <c r="O299" i="26"/>
  <c r="P299" i="26" s="1"/>
  <c r="AL299" i="26"/>
  <c r="AD299" i="26"/>
  <c r="AE299" i="26" s="1"/>
  <c r="Z299" i="26"/>
  <c r="AA138" i="26"/>
  <c r="AB138" i="26" s="1"/>
  <c r="W138" i="26"/>
  <c r="O138" i="26"/>
  <c r="P138" i="26" s="1"/>
  <c r="E138" i="26"/>
  <c r="AI138" i="26"/>
  <c r="H138" i="26"/>
  <c r="F138" i="26"/>
  <c r="G138" i="26" s="1"/>
  <c r="T138" i="26"/>
  <c r="L138" i="26"/>
  <c r="M138" i="26" s="1"/>
  <c r="AG138" i="26"/>
  <c r="AH138" i="26" s="1"/>
  <c r="AJ138" i="26"/>
  <c r="AK138" i="26" s="1"/>
  <c r="Q138" i="26"/>
  <c r="I138" i="26"/>
  <c r="J138" i="26" s="1"/>
  <c r="AC138" i="26"/>
  <c r="AD138" i="26"/>
  <c r="AE138" i="26" s="1"/>
  <c r="N138" i="26"/>
  <c r="AF256" i="26"/>
  <c r="H256" i="26"/>
  <c r="I256" i="26"/>
  <c r="J256" i="26" s="1"/>
  <c r="AG256" i="26"/>
  <c r="AH256" i="26" s="1"/>
  <c r="X256" i="26"/>
  <c r="Y256" i="26" s="1"/>
  <c r="AD256" i="26"/>
  <c r="AE256" i="26" s="1"/>
  <c r="AJ256" i="26"/>
  <c r="AK256" i="26" s="1"/>
  <c r="R256" i="26"/>
  <c r="S256" i="26" s="1"/>
  <c r="E256" i="26"/>
  <c r="T256" i="26"/>
  <c r="F256" i="26"/>
  <c r="G256" i="26" s="1"/>
  <c r="AM256" i="26"/>
  <c r="AN256" i="26" s="1"/>
  <c r="L256" i="26"/>
  <c r="M256" i="26" s="1"/>
  <c r="U256" i="26"/>
  <c r="V256" i="26" s="1"/>
  <c r="AL256" i="26"/>
  <c r="AA256" i="26"/>
  <c r="AB256" i="26" s="1"/>
  <c r="W256" i="26"/>
  <c r="K256" i="26"/>
  <c r="AI287" i="26"/>
  <c r="AM287" i="26"/>
  <c r="AN287" i="26" s="1"/>
  <c r="AC287" i="26"/>
  <c r="AF287" i="26"/>
  <c r="H287" i="26"/>
  <c r="W287" i="26"/>
  <c r="T287" i="26"/>
  <c r="AD287" i="26"/>
  <c r="AE287" i="26" s="1"/>
  <c r="O287" i="26"/>
  <c r="P287" i="26" s="1"/>
  <c r="K287" i="26"/>
  <c r="I287" i="26"/>
  <c r="J287" i="26" s="1"/>
  <c r="Q287" i="26"/>
  <c r="U287" i="26"/>
  <c r="V287" i="26" s="1"/>
  <c r="AJ287" i="26"/>
  <c r="AK287" i="26" s="1"/>
  <c r="AG287" i="26"/>
  <c r="AH287" i="26" s="1"/>
  <c r="L287" i="26"/>
  <c r="M287" i="26" s="1"/>
  <c r="E287" i="26"/>
  <c r="AA287" i="26"/>
  <c r="AB287" i="26" s="1"/>
  <c r="AL287" i="26"/>
  <c r="Z287" i="26"/>
  <c r="Z19" i="26"/>
  <c r="F19" i="26"/>
  <c r="G19" i="26" s="1"/>
  <c r="E19" i="26"/>
  <c r="R19" i="26"/>
  <c r="S19" i="26" s="1"/>
  <c r="AJ19" i="26"/>
  <c r="AK19" i="26" s="1"/>
  <c r="O19" i="26"/>
  <c r="P19" i="26" s="1"/>
  <c r="AG19" i="26"/>
  <c r="AH19" i="26" s="1"/>
  <c r="W19" i="26"/>
  <c r="AC19" i="26"/>
  <c r="AD19" i="26"/>
  <c r="AE19" i="26" s="1"/>
  <c r="H19" i="26"/>
  <c r="AF19" i="26"/>
  <c r="AL19" i="26"/>
  <c r="T19" i="26"/>
  <c r="N19" i="26"/>
  <c r="L19" i="26"/>
  <c r="M19" i="26" s="1"/>
  <c r="K19" i="26"/>
  <c r="Q19" i="26"/>
  <c r="AA19" i="26"/>
  <c r="AB19" i="26" s="1"/>
  <c r="I19" i="26"/>
  <c r="J19" i="26" s="1"/>
  <c r="AI19" i="26"/>
  <c r="U19" i="26"/>
  <c r="V19" i="26" s="1"/>
  <c r="AM19" i="26"/>
  <c r="AN19" i="26" s="1"/>
  <c r="X19" i="26"/>
  <c r="Y19" i="26" s="1"/>
  <c r="R22" i="26"/>
  <c r="S22" i="26" s="1"/>
  <c r="Q22" i="26"/>
  <c r="X22" i="26"/>
  <c r="Y22" i="26" s="1"/>
  <c r="AI22" i="26"/>
  <c r="K22" i="26"/>
  <c r="E22" i="26"/>
  <c r="AD22" i="26"/>
  <c r="AE22" i="26" s="1"/>
  <c r="H22" i="26"/>
  <c r="U22" i="26"/>
  <c r="V22" i="26" s="1"/>
  <c r="Z22" i="26"/>
  <c r="N22" i="26"/>
  <c r="AJ22" i="26"/>
  <c r="AK22" i="26" s="1"/>
  <c r="AG22" i="26"/>
  <c r="AH22" i="26" s="1"/>
  <c r="W22" i="26"/>
  <c r="AC22" i="26"/>
  <c r="O22" i="26"/>
  <c r="P22" i="26" s="1"/>
  <c r="T22" i="26"/>
  <c r="AF22" i="26"/>
  <c r="F22" i="26"/>
  <c r="G22" i="26" s="1"/>
  <c r="AM22" i="26"/>
  <c r="AN22" i="26" s="1"/>
  <c r="AA22" i="26"/>
  <c r="AB22" i="26" s="1"/>
  <c r="L22" i="26"/>
  <c r="M22" i="26" s="1"/>
  <c r="I22" i="26"/>
  <c r="J22" i="26" s="1"/>
  <c r="AL22" i="26"/>
  <c r="N218" i="26"/>
  <c r="AF217" i="26"/>
  <c r="X217" i="26"/>
  <c r="Y217" i="26" s="1"/>
  <c r="AJ217" i="26"/>
  <c r="AK217" i="26" s="1"/>
  <c r="E217" i="26"/>
  <c r="H217" i="26"/>
  <c r="Z217" i="26"/>
  <c r="L217" i="26"/>
  <c r="M217" i="26" s="1"/>
  <c r="I217" i="26"/>
  <c r="J217" i="26" s="1"/>
  <c r="AA299" i="26"/>
  <c r="AB299" i="26" s="1"/>
  <c r="N273" i="26"/>
  <c r="AG249" i="26"/>
  <c r="AH249" i="26" s="1"/>
  <c r="AI256" i="26"/>
  <c r="AL278" i="26"/>
  <c r="E266" i="26"/>
  <c r="U274" i="26"/>
  <c r="V274" i="26" s="1"/>
  <c r="AD149" i="26"/>
  <c r="AE149" i="26" s="1"/>
  <c r="W299" i="26"/>
  <c r="AC256" i="26"/>
  <c r="Q256" i="26"/>
  <c r="U278" i="26"/>
  <c r="V278" i="26" s="1"/>
  <c r="AC274" i="26"/>
  <c r="O214" i="26"/>
  <c r="P214" i="26" s="1"/>
  <c r="Q214" i="26"/>
  <c r="X214" i="26"/>
  <c r="Y214" i="26" s="1"/>
  <c r="AJ214" i="26"/>
  <c r="AK214" i="26" s="1"/>
  <c r="AM214" i="26"/>
  <c r="AN214" i="26" s="1"/>
  <c r="H214" i="26"/>
  <c r="F214" i="26"/>
  <c r="G214" i="26" s="1"/>
  <c r="L214" i="26"/>
  <c r="M214" i="26" s="1"/>
  <c r="AI214" i="26"/>
  <c r="U214" i="26"/>
  <c r="V214" i="26" s="1"/>
  <c r="AA214" i="26"/>
  <c r="AB214" i="26" s="1"/>
  <c r="N214" i="26"/>
  <c r="W214" i="26"/>
  <c r="AL214" i="26"/>
  <c r="K214" i="26"/>
  <c r="AD214" i="26"/>
  <c r="AE214" i="26" s="1"/>
  <c r="AG214" i="26"/>
  <c r="AH214" i="26" s="1"/>
  <c r="AJ32" i="26"/>
  <c r="AK32" i="26" s="1"/>
  <c r="R32" i="26"/>
  <c r="S32" i="26" s="1"/>
  <c r="E32" i="26"/>
  <c r="U32" i="26"/>
  <c r="V32" i="26" s="1"/>
  <c r="AL32" i="26"/>
  <c r="W32" i="26"/>
  <c r="AM32" i="26"/>
  <c r="AN32" i="26" s="1"/>
  <c r="I32" i="26"/>
  <c r="J32" i="26" s="1"/>
  <c r="F32" i="26"/>
  <c r="G32" i="26" s="1"/>
  <c r="Z32" i="26"/>
  <c r="K32" i="26"/>
  <c r="H32" i="26"/>
  <c r="AA32" i="26"/>
  <c r="AB32" i="26" s="1"/>
  <c r="X32" i="26"/>
  <c r="Y32" i="26" s="1"/>
  <c r="AI32" i="26"/>
  <c r="L32" i="26"/>
  <c r="M32" i="26" s="1"/>
  <c r="O32" i="26"/>
  <c r="P32" i="26" s="1"/>
  <c r="AF32" i="26"/>
  <c r="T32" i="26"/>
  <c r="H155" i="26"/>
  <c r="AC155" i="26"/>
  <c r="L155" i="26"/>
  <c r="M155" i="26" s="1"/>
  <c r="AF155" i="26"/>
  <c r="AJ155" i="26"/>
  <c r="AK155" i="26" s="1"/>
  <c r="O155" i="26"/>
  <c r="P155" i="26" s="1"/>
  <c r="Q155" i="26"/>
  <c r="AI155" i="26"/>
  <c r="K155" i="26"/>
  <c r="AA155" i="26"/>
  <c r="AB155" i="26" s="1"/>
  <c r="E155" i="26"/>
  <c r="W155" i="26"/>
  <c r="AG155" i="26"/>
  <c r="AH155" i="26" s="1"/>
  <c r="X155" i="26"/>
  <c r="Y155" i="26" s="1"/>
  <c r="F155" i="26"/>
  <c r="G155" i="26" s="1"/>
  <c r="AM155" i="26"/>
  <c r="AN155" i="26" s="1"/>
  <c r="I155" i="26"/>
  <c r="J155" i="26" s="1"/>
  <c r="AL155" i="26"/>
  <c r="T155" i="26"/>
  <c r="U155" i="26"/>
  <c r="V155" i="26" s="1"/>
  <c r="H268" i="26"/>
  <c r="X268" i="26"/>
  <c r="Y268" i="26" s="1"/>
  <c r="AJ268" i="26"/>
  <c r="AK268" i="26" s="1"/>
  <c r="Z268" i="26"/>
  <c r="K268" i="26"/>
  <c r="T268" i="26"/>
  <c r="O268" i="26"/>
  <c r="P268" i="26" s="1"/>
  <c r="U268" i="26"/>
  <c r="V268" i="26" s="1"/>
  <c r="R268" i="26"/>
  <c r="S268" i="26" s="1"/>
  <c r="L268" i="26"/>
  <c r="M268" i="26" s="1"/>
  <c r="AA268" i="26"/>
  <c r="AB268" i="26" s="1"/>
  <c r="W268" i="26"/>
  <c r="AG268" i="26"/>
  <c r="AH268" i="26" s="1"/>
  <c r="AM268" i="26"/>
  <c r="AN268" i="26" s="1"/>
  <c r="Q268" i="26"/>
  <c r="F268" i="26"/>
  <c r="G268" i="26" s="1"/>
  <c r="I268" i="26"/>
  <c r="J268" i="26" s="1"/>
  <c r="AC268" i="26"/>
  <c r="N268" i="26"/>
  <c r="AJ259" i="26"/>
  <c r="AK259" i="26" s="1"/>
  <c r="N259" i="26"/>
  <c r="AI259" i="26"/>
  <c r="O259" i="26"/>
  <c r="P259" i="26" s="1"/>
  <c r="AC259" i="26"/>
  <c r="F259" i="26"/>
  <c r="G259" i="26" s="1"/>
  <c r="Q259" i="26"/>
  <c r="W259" i="26"/>
  <c r="AM259" i="26"/>
  <c r="AN259" i="26" s="1"/>
  <c r="E259" i="26"/>
  <c r="X259" i="26"/>
  <c r="Y259" i="26" s="1"/>
  <c r="T259" i="26"/>
  <c r="AL259" i="26"/>
  <c r="Z259" i="26"/>
  <c r="I259" i="26"/>
  <c r="J259" i="26" s="1"/>
  <c r="R259" i="26"/>
  <c r="S259" i="26" s="1"/>
  <c r="AA259" i="26"/>
  <c r="AB259" i="26" s="1"/>
  <c r="AG259" i="26"/>
  <c r="AH259" i="26" s="1"/>
  <c r="H259" i="26"/>
  <c r="AD259" i="26"/>
  <c r="AE259" i="26" s="1"/>
  <c r="AF259" i="26"/>
  <c r="K259" i="26"/>
  <c r="N128" i="26"/>
  <c r="O128" i="26"/>
  <c r="P128" i="26" s="1"/>
  <c r="E128" i="26"/>
  <c r="K128" i="26"/>
  <c r="W128" i="26"/>
  <c r="Z128" i="26"/>
  <c r="L128" i="26"/>
  <c r="M128" i="26" s="1"/>
  <c r="I128" i="26"/>
  <c r="J128" i="26" s="1"/>
  <c r="AC128" i="26"/>
  <c r="Q128" i="26"/>
  <c r="AL128" i="26"/>
  <c r="AA128" i="26"/>
  <c r="AB128" i="26" s="1"/>
  <c r="F128" i="26"/>
  <c r="G128" i="26" s="1"/>
  <c r="T128" i="26"/>
  <c r="AI128" i="26"/>
  <c r="AD128" i="26"/>
  <c r="AE128" i="26" s="1"/>
  <c r="R128" i="26"/>
  <c r="S128" i="26" s="1"/>
  <c r="AF128" i="26"/>
  <c r="U128" i="26"/>
  <c r="V128" i="26" s="1"/>
  <c r="AJ128" i="26"/>
  <c r="AK128" i="26" s="1"/>
  <c r="I149" i="26"/>
  <c r="J149" i="26" s="1"/>
  <c r="N149" i="26"/>
  <c r="Q149" i="26"/>
  <c r="AG149" i="26"/>
  <c r="AH149" i="26" s="1"/>
  <c r="L149" i="26"/>
  <c r="M149" i="26" s="1"/>
  <c r="AC149" i="26"/>
  <c r="H149" i="26"/>
  <c r="Z149" i="26"/>
  <c r="AL149" i="26"/>
  <c r="R149" i="26"/>
  <c r="S149" i="26" s="1"/>
  <c r="AF149" i="26"/>
  <c r="E149" i="26"/>
  <c r="T149" i="26"/>
  <c r="U149" i="26"/>
  <c r="V149" i="26" s="1"/>
  <c r="AJ149" i="26"/>
  <c r="AK149" i="26" s="1"/>
  <c r="W149" i="26"/>
  <c r="O149" i="26"/>
  <c r="P149" i="26" s="1"/>
  <c r="AC249" i="26"/>
  <c r="W249" i="26"/>
  <c r="H249" i="26"/>
  <c r="AL249" i="26"/>
  <c r="U249" i="26"/>
  <c r="V249" i="26" s="1"/>
  <c r="Z249" i="26"/>
  <c r="AD249" i="26"/>
  <c r="AE249" i="26" s="1"/>
  <c r="AF249" i="26"/>
  <c r="R249" i="26"/>
  <c r="S249" i="26" s="1"/>
  <c r="K249" i="26"/>
  <c r="O249" i="26"/>
  <c r="P249" i="26" s="1"/>
  <c r="F249" i="26"/>
  <c r="G249" i="26" s="1"/>
  <c r="E249" i="26"/>
  <c r="AM249" i="26"/>
  <c r="AN249" i="26" s="1"/>
  <c r="AA249" i="26"/>
  <c r="AB249" i="26" s="1"/>
  <c r="N249" i="26"/>
  <c r="X249" i="26"/>
  <c r="Y249" i="26" s="1"/>
  <c r="T249" i="26"/>
  <c r="AJ249" i="26"/>
  <c r="AK249" i="26" s="1"/>
  <c r="AI249" i="26"/>
  <c r="Q249" i="26"/>
  <c r="I249" i="26"/>
  <c r="J249" i="26" s="1"/>
  <c r="AF213" i="24"/>
  <c r="H213" i="24"/>
  <c r="AD206" i="26"/>
  <c r="AE206" i="26" s="1"/>
  <c r="AL206" i="26"/>
  <c r="Q206" i="26"/>
  <c r="E213" i="26"/>
  <c r="R213" i="26"/>
  <c r="S213" i="26" s="1"/>
  <c r="AI275" i="26"/>
  <c r="Z275" i="26"/>
  <c r="L191" i="26"/>
  <c r="M191" i="26" s="1"/>
  <c r="E191" i="26"/>
  <c r="I266" i="26"/>
  <c r="J266" i="26" s="1"/>
  <c r="W266" i="26"/>
  <c r="AI266" i="26"/>
  <c r="AJ266" i="26"/>
  <c r="AK266" i="26" s="1"/>
  <c r="N266" i="26"/>
  <c r="Z266" i="26"/>
  <c r="AF266" i="26"/>
  <c r="AA266" i="26"/>
  <c r="AB266" i="26" s="1"/>
  <c r="K266" i="26"/>
  <c r="AC266" i="26"/>
  <c r="X266" i="26"/>
  <c r="Y266" i="26" s="1"/>
  <c r="Q266" i="26"/>
  <c r="AG266" i="26"/>
  <c r="AH266" i="26" s="1"/>
  <c r="H266" i="26"/>
  <c r="F266" i="26"/>
  <c r="G266" i="26" s="1"/>
  <c r="T266" i="26"/>
  <c r="O266" i="26"/>
  <c r="P266" i="26" s="1"/>
  <c r="L266" i="26"/>
  <c r="M266" i="26" s="1"/>
  <c r="AL266" i="26"/>
  <c r="AM266" i="26"/>
  <c r="AN266" i="26" s="1"/>
  <c r="H285" i="26"/>
  <c r="Q285" i="26"/>
  <c r="AL268" i="26"/>
  <c r="X287" i="26"/>
  <c r="Y287" i="26" s="1"/>
  <c r="E214" i="26"/>
  <c r="AI115" i="26"/>
  <c r="H128" i="26"/>
  <c r="AC148" i="26"/>
  <c r="F148" i="26"/>
  <c r="G148" i="26" s="1"/>
  <c r="W148" i="26"/>
  <c r="T148" i="26"/>
  <c r="U148" i="26"/>
  <c r="V148" i="26" s="1"/>
  <c r="I148" i="26"/>
  <c r="J148" i="26" s="1"/>
  <c r="R148" i="26"/>
  <c r="S148" i="26" s="1"/>
  <c r="AJ148" i="26"/>
  <c r="AK148" i="26" s="1"/>
  <c r="AI148" i="26"/>
  <c r="AA148" i="26"/>
  <c r="AB148" i="26" s="1"/>
  <c r="N148" i="26"/>
  <c r="AD148" i="26"/>
  <c r="AE148" i="26" s="1"/>
  <c r="X148" i="26"/>
  <c r="Y148" i="26" s="1"/>
  <c r="K148" i="26"/>
  <c r="AF148" i="26"/>
  <c r="F153" i="26"/>
  <c r="G153" i="26" s="1"/>
  <c r="N153" i="26"/>
  <c r="AM153" i="26"/>
  <c r="AN153" i="26" s="1"/>
  <c r="Z153" i="26"/>
  <c r="AL153" i="26"/>
  <c r="R153" i="26"/>
  <c r="S153" i="26" s="1"/>
  <c r="Q153" i="26"/>
  <c r="E153" i="26"/>
  <c r="T153" i="26"/>
  <c r="AC153" i="26"/>
  <c r="O153" i="26"/>
  <c r="P153" i="26" s="1"/>
  <c r="U153" i="26"/>
  <c r="V153" i="26" s="1"/>
  <c r="AJ153" i="26"/>
  <c r="AK153" i="26" s="1"/>
  <c r="I153" i="26"/>
  <c r="J153" i="26" s="1"/>
  <c r="AI153" i="26"/>
  <c r="AD95" i="26"/>
  <c r="AE95" i="26" s="1"/>
  <c r="L95" i="26"/>
  <c r="M95" i="26" s="1"/>
  <c r="Z95" i="26"/>
  <c r="Q95" i="26"/>
  <c r="H95" i="26"/>
  <c r="I95" i="26"/>
  <c r="J95" i="26" s="1"/>
  <c r="E95" i="26"/>
  <c r="AI95" i="26"/>
  <c r="AG95" i="26"/>
  <c r="AH95" i="26" s="1"/>
  <c r="R95" i="26"/>
  <c r="S95" i="26" s="1"/>
  <c r="F95" i="26"/>
  <c r="G95" i="26" s="1"/>
  <c r="K95" i="26"/>
  <c r="AJ95" i="26"/>
  <c r="AK95" i="26" s="1"/>
  <c r="W95" i="26"/>
  <c r="AF95" i="26"/>
  <c r="U95" i="26"/>
  <c r="V95" i="26" s="1"/>
  <c r="N95" i="26"/>
  <c r="O95" i="26"/>
  <c r="P95" i="26" s="1"/>
  <c r="AL95" i="26"/>
  <c r="AA95" i="26"/>
  <c r="AB95" i="26" s="1"/>
  <c r="T95" i="26"/>
  <c r="AM95" i="26"/>
  <c r="AN95" i="26" s="1"/>
  <c r="AC95" i="26"/>
  <c r="X95" i="26"/>
  <c r="Y95" i="26" s="1"/>
  <c r="T199" i="26"/>
  <c r="AD199" i="26"/>
  <c r="AE199" i="26" s="1"/>
  <c r="F199" i="26"/>
  <c r="G199" i="26" s="1"/>
  <c r="E199" i="26"/>
  <c r="I199" i="26"/>
  <c r="J199" i="26" s="1"/>
  <c r="AJ199" i="26"/>
  <c r="AK199" i="26" s="1"/>
  <c r="AM199" i="26"/>
  <c r="AN199" i="26" s="1"/>
  <c r="Z199" i="26"/>
  <c r="W199" i="26"/>
  <c r="Q199" i="26"/>
  <c r="U199" i="26"/>
  <c r="V199" i="26" s="1"/>
  <c r="AA199" i="26"/>
  <c r="AB199" i="26" s="1"/>
  <c r="L199" i="26"/>
  <c r="M199" i="26" s="1"/>
  <c r="X199" i="26"/>
  <c r="Y199" i="26" s="1"/>
  <c r="AI199" i="26"/>
  <c r="H199" i="26"/>
  <c r="O199" i="26"/>
  <c r="P199" i="26" s="1"/>
  <c r="AL199" i="26"/>
  <c r="AC199" i="26"/>
  <c r="N199" i="26"/>
  <c r="AF199" i="26"/>
  <c r="R199" i="26"/>
  <c r="S199" i="26" s="1"/>
  <c r="F77" i="26"/>
  <c r="G77" i="26" s="1"/>
  <c r="I77" i="26"/>
  <c r="J77" i="26" s="1"/>
  <c r="X77" i="26"/>
  <c r="Y77" i="26" s="1"/>
  <c r="Z77" i="26"/>
  <c r="O77" i="26"/>
  <c r="P77" i="26" s="1"/>
  <c r="K77" i="26"/>
  <c r="AM77" i="26"/>
  <c r="AN77" i="26" s="1"/>
  <c r="AA77" i="26"/>
  <c r="AB77" i="26" s="1"/>
  <c r="W77" i="26"/>
  <c r="AJ77" i="26"/>
  <c r="AK77" i="26" s="1"/>
  <c r="AG77" i="26"/>
  <c r="AH77" i="26" s="1"/>
  <c r="L77" i="26"/>
  <c r="M77" i="26" s="1"/>
  <c r="AC77" i="26"/>
  <c r="N77" i="26"/>
  <c r="E77" i="26"/>
  <c r="H77" i="26"/>
  <c r="AL77" i="26"/>
  <c r="AF77" i="26"/>
  <c r="E52" i="26"/>
  <c r="AG52" i="26"/>
  <c r="AH52" i="26" s="1"/>
  <c r="Q52" i="26"/>
  <c r="R52" i="26"/>
  <c r="S52" i="26" s="1"/>
  <c r="AD52" i="26"/>
  <c r="AE52" i="26" s="1"/>
  <c r="AL52" i="26"/>
  <c r="AM52" i="26"/>
  <c r="AN52" i="26" s="1"/>
  <c r="U52" i="26"/>
  <c r="V52" i="26" s="1"/>
  <c r="O52" i="26"/>
  <c r="P52" i="26" s="1"/>
  <c r="Z52" i="26"/>
  <c r="N52" i="26"/>
  <c r="AI52" i="26"/>
  <c r="X52" i="26"/>
  <c r="Y52" i="26" s="1"/>
  <c r="L52" i="26"/>
  <c r="M52" i="26" s="1"/>
  <c r="AF52" i="26"/>
  <c r="T52" i="26"/>
  <c r="K52" i="26"/>
  <c r="AJ52" i="26"/>
  <c r="AK52" i="26" s="1"/>
  <c r="AA52" i="26"/>
  <c r="AB52" i="26" s="1"/>
  <c r="AD81" i="26"/>
  <c r="AE81" i="26" s="1"/>
  <c r="I81" i="26"/>
  <c r="J81" i="26" s="1"/>
  <c r="AL81" i="26"/>
  <c r="Z81" i="26"/>
  <c r="N81" i="26"/>
  <c r="W81" i="26"/>
  <c r="AA81" i="26"/>
  <c r="AB81" i="26" s="1"/>
  <c r="H81" i="26"/>
  <c r="E81" i="26"/>
  <c r="X81" i="26"/>
  <c r="Y81" i="26" s="1"/>
  <c r="O81" i="26"/>
  <c r="P81" i="26" s="1"/>
  <c r="AF81" i="26"/>
  <c r="T81" i="26"/>
  <c r="U81" i="26"/>
  <c r="V81" i="26" s="1"/>
  <c r="AC81" i="26"/>
  <c r="K81" i="26"/>
  <c r="L81" i="26"/>
  <c r="M81" i="26" s="1"/>
  <c r="Q81" i="26"/>
  <c r="R81" i="26"/>
  <c r="S81" i="26" s="1"/>
  <c r="AG81" i="26"/>
  <c r="AH81" i="26" s="1"/>
  <c r="AC21" i="26"/>
  <c r="AG21" i="26"/>
  <c r="AH21" i="26" s="1"/>
  <c r="K21" i="26"/>
  <c r="U21" i="26"/>
  <c r="V21" i="26" s="1"/>
  <c r="T21" i="26"/>
  <c r="AF21" i="26"/>
  <c r="E21" i="26"/>
  <c r="H21" i="26"/>
  <c r="Q21" i="26"/>
  <c r="N21" i="26"/>
  <c r="W21" i="26"/>
  <c r="L21" i="26"/>
  <c r="M21" i="26" s="1"/>
  <c r="AI21" i="26"/>
  <c r="I21" i="26"/>
  <c r="J21" i="26" s="1"/>
  <c r="O21" i="26"/>
  <c r="P21" i="26" s="1"/>
  <c r="Z21" i="26"/>
  <c r="AM21" i="26"/>
  <c r="AN21" i="26" s="1"/>
  <c r="R21" i="26"/>
  <c r="S21" i="26" s="1"/>
  <c r="X21" i="26"/>
  <c r="Y21" i="26" s="1"/>
  <c r="AJ21" i="26"/>
  <c r="AK21" i="26" s="1"/>
  <c r="AD21" i="26"/>
  <c r="AE21" i="26" s="1"/>
  <c r="AL21" i="26"/>
  <c r="F21" i="26"/>
  <c r="G21" i="26" s="1"/>
  <c r="AA21" i="26"/>
  <c r="AB21" i="26" s="1"/>
  <c r="AI245" i="24"/>
  <c r="AF245" i="24"/>
  <c r="K153" i="26"/>
  <c r="I52" i="26"/>
  <c r="J52" i="26" s="1"/>
  <c r="U227" i="26"/>
  <c r="V227" i="26" s="1"/>
  <c r="AG227" i="26"/>
  <c r="AH227" i="26" s="1"/>
  <c r="AD179" i="26"/>
  <c r="AE179" i="26" s="1"/>
  <c r="U179" i="26"/>
  <c r="V179" i="26" s="1"/>
  <c r="T215" i="26"/>
  <c r="AD215" i="26"/>
  <c r="AE215" i="26" s="1"/>
  <c r="O215" i="26"/>
  <c r="P215" i="26" s="1"/>
  <c r="AA242" i="26"/>
  <c r="AB242" i="26" s="1"/>
  <c r="R242" i="26"/>
  <c r="S242" i="26" s="1"/>
  <c r="AJ242" i="26"/>
  <c r="AK242" i="26" s="1"/>
  <c r="N242" i="26"/>
  <c r="F242" i="26"/>
  <c r="G242" i="26" s="1"/>
  <c r="L242" i="26"/>
  <c r="M242" i="26" s="1"/>
  <c r="O242" i="26"/>
  <c r="P242" i="26" s="1"/>
  <c r="AF242" i="26"/>
  <c r="AL242" i="26"/>
  <c r="Q260" i="24"/>
  <c r="R77" i="26"/>
  <c r="S77" i="26" s="1"/>
  <c r="Q77" i="26"/>
  <c r="W52" i="26"/>
  <c r="Q214" i="24"/>
  <c r="AI101" i="24"/>
  <c r="I299" i="26"/>
  <c r="J299" i="26" s="1"/>
  <c r="AD266" i="26"/>
  <c r="AE266" i="26" s="1"/>
  <c r="E268" i="26"/>
  <c r="L259" i="26"/>
  <c r="M259" i="26" s="1"/>
  <c r="Z214" i="26"/>
  <c r="AA153" i="26"/>
  <c r="AB153" i="26" s="1"/>
  <c r="X128" i="26"/>
  <c r="Y128" i="26" s="1"/>
  <c r="AI77" i="26"/>
  <c r="AF278" i="26"/>
  <c r="N278" i="26"/>
  <c r="L278" i="26"/>
  <c r="M278" i="26" s="1"/>
  <c r="AD278" i="26"/>
  <c r="AE278" i="26" s="1"/>
  <c r="W278" i="26"/>
  <c r="AG278" i="26"/>
  <c r="AH278" i="26" s="1"/>
  <c r="O278" i="26"/>
  <c r="P278" i="26" s="1"/>
  <c r="E278" i="26"/>
  <c r="Q278" i="26"/>
  <c r="AM278" i="26"/>
  <c r="AN278" i="26" s="1"/>
  <c r="AI278" i="26"/>
  <c r="I278" i="26"/>
  <c r="J278" i="26" s="1"/>
  <c r="X278" i="26"/>
  <c r="Y278" i="26" s="1"/>
  <c r="R278" i="26"/>
  <c r="S278" i="26" s="1"/>
  <c r="AJ278" i="26"/>
  <c r="AK278" i="26" s="1"/>
  <c r="AA278" i="26"/>
  <c r="AB278" i="26" s="1"/>
  <c r="H278" i="26"/>
  <c r="T278" i="26"/>
  <c r="F278" i="26"/>
  <c r="G278" i="26" s="1"/>
  <c r="Z278" i="26"/>
  <c r="T26" i="26"/>
  <c r="AL26" i="26"/>
  <c r="AF26" i="26"/>
  <c r="L26" i="26"/>
  <c r="M26" i="26" s="1"/>
  <c r="W26" i="26"/>
  <c r="I26" i="26"/>
  <c r="J26" i="26" s="1"/>
  <c r="AA26" i="26"/>
  <c r="AB26" i="26" s="1"/>
  <c r="K26" i="26"/>
  <c r="AD26" i="26"/>
  <c r="AE26" i="26" s="1"/>
  <c r="AI26" i="26"/>
  <c r="U26" i="26"/>
  <c r="V26" i="26" s="1"/>
  <c r="O26" i="26"/>
  <c r="P26" i="26" s="1"/>
  <c r="E26" i="26"/>
  <c r="AG26" i="26"/>
  <c r="AH26" i="26" s="1"/>
  <c r="AM26" i="26"/>
  <c r="AN26" i="26" s="1"/>
  <c r="F26" i="26"/>
  <c r="G26" i="26" s="1"/>
  <c r="AJ26" i="26"/>
  <c r="AK26" i="26" s="1"/>
  <c r="AC26" i="26"/>
  <c r="X26" i="26"/>
  <c r="Y26" i="26" s="1"/>
  <c r="N26" i="26"/>
  <c r="H26" i="26"/>
  <c r="AL221" i="26"/>
  <c r="X221" i="26"/>
  <c r="Y221" i="26" s="1"/>
  <c r="F221" i="26"/>
  <c r="G221" i="26" s="1"/>
  <c r="Z221" i="26"/>
  <c r="U221" i="26"/>
  <c r="V221" i="26" s="1"/>
  <c r="O221" i="26"/>
  <c r="P221" i="26" s="1"/>
  <c r="AM221" i="26"/>
  <c r="AN221" i="26" s="1"/>
  <c r="H221" i="26"/>
  <c r="AJ221" i="26"/>
  <c r="AK221" i="26" s="1"/>
  <c r="E221" i="26"/>
  <c r="I221" i="26"/>
  <c r="J221" i="26" s="1"/>
  <c r="N221" i="26"/>
  <c r="R221" i="26"/>
  <c r="S221" i="26" s="1"/>
  <c r="AF221" i="26"/>
  <c r="AC221" i="26"/>
  <c r="AI221" i="26"/>
  <c r="K221" i="26"/>
  <c r="AD221" i="26"/>
  <c r="AE221" i="26" s="1"/>
  <c r="AG221" i="26"/>
  <c r="AH221" i="26" s="1"/>
  <c r="Q221" i="26"/>
  <c r="AJ115" i="26"/>
  <c r="AK115" i="26" s="1"/>
  <c r="AC115" i="26"/>
  <c r="AF115" i="26"/>
  <c r="AA115" i="26"/>
  <c r="AB115" i="26" s="1"/>
  <c r="K115" i="26"/>
  <c r="F115" i="26"/>
  <c r="G115" i="26" s="1"/>
  <c r="X115" i="26"/>
  <c r="Y115" i="26" s="1"/>
  <c r="AM115" i="26"/>
  <c r="AN115" i="26" s="1"/>
  <c r="E115" i="26"/>
  <c r="Q115" i="26"/>
  <c r="AL115" i="26"/>
  <c r="U115" i="26"/>
  <c r="V115" i="26" s="1"/>
  <c r="L115" i="26"/>
  <c r="M115" i="26" s="1"/>
  <c r="I115" i="26"/>
  <c r="J115" i="26" s="1"/>
  <c r="AD115" i="26"/>
  <c r="AE115" i="26" s="1"/>
  <c r="T115" i="26"/>
  <c r="AM78" i="26"/>
  <c r="AN78" i="26" s="1"/>
  <c r="AA78" i="26"/>
  <c r="AB78" i="26" s="1"/>
  <c r="AL78" i="26"/>
  <c r="K78" i="26"/>
  <c r="X78" i="26"/>
  <c r="Y78" i="26" s="1"/>
  <c r="F78" i="26"/>
  <c r="G78" i="26" s="1"/>
  <c r="T78" i="26"/>
  <c r="L78" i="26"/>
  <c r="M78" i="26" s="1"/>
  <c r="AF78" i="26"/>
  <c r="E78" i="26"/>
  <c r="AG78" i="26"/>
  <c r="AH78" i="26" s="1"/>
  <c r="AI78" i="26"/>
  <c r="N78" i="26"/>
  <c r="AD78" i="26"/>
  <c r="AE78" i="26" s="1"/>
  <c r="I78" i="26"/>
  <c r="J78" i="26" s="1"/>
  <c r="Z78" i="26"/>
  <c r="AJ78" i="26"/>
  <c r="AK78" i="26" s="1"/>
  <c r="Q78" i="26"/>
  <c r="H78" i="26"/>
  <c r="R78" i="26"/>
  <c r="S78" i="26" s="1"/>
  <c r="AC78" i="26"/>
  <c r="W78" i="26"/>
  <c r="O78" i="26"/>
  <c r="P78" i="26" s="1"/>
  <c r="U78" i="26"/>
  <c r="V78" i="26" s="1"/>
  <c r="N187" i="26"/>
  <c r="H187" i="26"/>
  <c r="W187" i="26"/>
  <c r="F187" i="26"/>
  <c r="G187" i="26" s="1"/>
  <c r="AC187" i="26"/>
  <c r="K187" i="26"/>
  <c r="AL187" i="26"/>
  <c r="U187" i="26"/>
  <c r="V187" i="26" s="1"/>
  <c r="I187" i="26"/>
  <c r="J187" i="26" s="1"/>
  <c r="AG187" i="26"/>
  <c r="AH187" i="26" s="1"/>
  <c r="AF187" i="26"/>
  <c r="L187" i="26"/>
  <c r="M187" i="26" s="1"/>
  <c r="O187" i="26"/>
  <c r="P187" i="26" s="1"/>
  <c r="R187" i="26"/>
  <c r="S187" i="26" s="1"/>
  <c r="AM187" i="26"/>
  <c r="AN187" i="26" s="1"/>
  <c r="X187" i="26"/>
  <c r="Y187" i="26" s="1"/>
  <c r="AD187" i="26"/>
  <c r="AE187" i="26" s="1"/>
  <c r="Q187" i="26"/>
  <c r="T187" i="26"/>
  <c r="AJ187" i="26"/>
  <c r="AK187" i="26" s="1"/>
  <c r="AA187" i="26"/>
  <c r="AB187" i="26" s="1"/>
  <c r="AI187" i="26"/>
  <c r="E187" i="26"/>
  <c r="AG223" i="26"/>
  <c r="AH223" i="26" s="1"/>
  <c r="Q223" i="26"/>
  <c r="AM223" i="26"/>
  <c r="AN223" i="26" s="1"/>
  <c r="AA223" i="26"/>
  <c r="AB223" i="26" s="1"/>
  <c r="L223" i="26"/>
  <c r="M223" i="26" s="1"/>
  <c r="AF223" i="26"/>
  <c r="AD223" i="26"/>
  <c r="AE223" i="26" s="1"/>
  <c r="X223" i="26"/>
  <c r="Y223" i="26" s="1"/>
  <c r="I223" i="26"/>
  <c r="J223" i="26" s="1"/>
  <c r="W223" i="26"/>
  <c r="Z223" i="26"/>
  <c r="T223" i="26"/>
  <c r="F223" i="26"/>
  <c r="G223" i="26" s="1"/>
  <c r="H223" i="26"/>
  <c r="AC223" i="26"/>
  <c r="O223" i="26"/>
  <c r="P223" i="26" s="1"/>
  <c r="AJ223" i="26"/>
  <c r="AK223" i="26" s="1"/>
  <c r="AI223" i="26"/>
  <c r="X218" i="26"/>
  <c r="Y218" i="26" s="1"/>
  <c r="E218" i="26"/>
  <c r="T218" i="26"/>
  <c r="AF218" i="26"/>
  <c r="I218" i="26"/>
  <c r="J218" i="26" s="1"/>
  <c r="K218" i="26"/>
  <c r="U218" i="26"/>
  <c r="V218" i="26" s="1"/>
  <c r="Z218" i="26"/>
  <c r="AG218" i="26"/>
  <c r="AH218" i="26" s="1"/>
  <c r="AM218" i="26"/>
  <c r="AN218" i="26" s="1"/>
  <c r="Q218" i="26"/>
  <c r="AL218" i="26"/>
  <c r="W218" i="26"/>
  <c r="AA218" i="26"/>
  <c r="AB218" i="26" s="1"/>
  <c r="O218" i="26"/>
  <c r="P218" i="26" s="1"/>
  <c r="L218" i="26"/>
  <c r="M218" i="26" s="1"/>
  <c r="H218" i="26"/>
  <c r="AC218" i="26"/>
  <c r="R218" i="26"/>
  <c r="S218" i="26" s="1"/>
  <c r="F218" i="26"/>
  <c r="G218" i="26" s="1"/>
  <c r="AJ218" i="26"/>
  <c r="AK218" i="26" s="1"/>
  <c r="AI218" i="26"/>
  <c r="R274" i="26"/>
  <c r="S274" i="26" s="1"/>
  <c r="L274" i="26"/>
  <c r="M274" i="26" s="1"/>
  <c r="O274" i="26"/>
  <c r="P274" i="26" s="1"/>
  <c r="AF274" i="26"/>
  <c r="AD274" i="26"/>
  <c r="AE274" i="26" s="1"/>
  <c r="AG274" i="26"/>
  <c r="AH274" i="26" s="1"/>
  <c r="X274" i="26"/>
  <c r="Y274" i="26" s="1"/>
  <c r="I274" i="26"/>
  <c r="J274" i="26" s="1"/>
  <c r="AA274" i="26"/>
  <c r="AB274" i="26" s="1"/>
  <c r="W274" i="26"/>
  <c r="F274" i="26"/>
  <c r="G274" i="26" s="1"/>
  <c r="K274" i="26"/>
  <c r="AJ274" i="26"/>
  <c r="AK274" i="26" s="1"/>
  <c r="H274" i="26"/>
  <c r="AI274" i="26"/>
  <c r="T274" i="26"/>
  <c r="Q274" i="26"/>
  <c r="E274" i="26"/>
  <c r="N274" i="26"/>
  <c r="AL274" i="26"/>
  <c r="F285" i="26"/>
  <c r="G285" i="26" s="1"/>
  <c r="F287" i="26"/>
  <c r="G287" i="26" s="1"/>
  <c r="E223" i="26"/>
  <c r="T270" i="26"/>
  <c r="E270" i="26"/>
  <c r="AL131" i="26"/>
  <c r="AD131" i="26"/>
  <c r="AE131" i="26" s="1"/>
  <c r="Q147" i="26"/>
  <c r="AL147" i="26"/>
  <c r="N70" i="26"/>
  <c r="T70" i="26"/>
  <c r="AA120" i="26"/>
  <c r="AB120" i="26" s="1"/>
  <c r="T120" i="26"/>
  <c r="O189" i="26"/>
  <c r="P189" i="26" s="1"/>
  <c r="E189" i="26"/>
  <c r="AL189" i="26"/>
  <c r="L189" i="26"/>
  <c r="M189" i="26" s="1"/>
  <c r="Q189" i="26"/>
  <c r="U189" i="26"/>
  <c r="V189" i="26" s="1"/>
  <c r="AM189" i="26"/>
  <c r="AN189" i="26" s="1"/>
  <c r="H189" i="26"/>
  <c r="AD273" i="26"/>
  <c r="AE273" i="26" s="1"/>
  <c r="H273" i="26"/>
  <c r="R273" i="26"/>
  <c r="S273" i="26" s="1"/>
  <c r="N287" i="26"/>
  <c r="Z244" i="24"/>
  <c r="R299" i="26"/>
  <c r="S299" i="26" s="1"/>
  <c r="AI273" i="26"/>
  <c r="K278" i="26"/>
  <c r="R266" i="26"/>
  <c r="S266" i="26" s="1"/>
  <c r="AD268" i="26"/>
  <c r="AE268" i="26" s="1"/>
  <c r="U259" i="26"/>
  <c r="V259" i="26" s="1"/>
  <c r="AM274" i="26"/>
  <c r="AN274" i="26" s="1"/>
  <c r="H148" i="26"/>
  <c r="N155" i="26"/>
  <c r="H52" i="26"/>
  <c r="T77" i="26"/>
  <c r="Z26" i="26"/>
  <c r="U88" i="26"/>
  <c r="V88" i="26" s="1"/>
  <c r="AC299" i="26"/>
  <c r="AM210" i="26"/>
  <c r="AN210" i="26" s="1"/>
  <c r="F205" i="26"/>
  <c r="G205" i="26" s="1"/>
  <c r="N135" i="26"/>
  <c r="L171" i="26"/>
  <c r="M171" i="26" s="1"/>
  <c r="Q160" i="26"/>
  <c r="N124" i="26"/>
  <c r="U134" i="26"/>
  <c r="V134" i="26" s="1"/>
  <c r="AM112" i="26"/>
  <c r="AN112" i="26" s="1"/>
  <c r="AC31" i="26"/>
  <c r="I262" i="26"/>
  <c r="J262" i="26" s="1"/>
  <c r="O209" i="26"/>
  <c r="P209" i="26" s="1"/>
  <c r="AG252" i="26"/>
  <c r="AH252" i="26" s="1"/>
  <c r="AJ252" i="26"/>
  <c r="AK252" i="26" s="1"/>
  <c r="K207" i="26"/>
  <c r="U183" i="26"/>
  <c r="V183" i="26" s="1"/>
  <c r="W183" i="26"/>
  <c r="O210" i="26"/>
  <c r="P210" i="26" s="1"/>
  <c r="AF177" i="24"/>
  <c r="AC269" i="26"/>
  <c r="N269" i="26"/>
  <c r="L262" i="26"/>
  <c r="M262" i="26" s="1"/>
  <c r="T240" i="26"/>
  <c r="I283" i="26"/>
  <c r="J283" i="26" s="1"/>
  <c r="AL283" i="26"/>
  <c r="AD283" i="26"/>
  <c r="AE283" i="26" s="1"/>
  <c r="N240" i="26"/>
  <c r="L201" i="26"/>
  <c r="M201" i="26" s="1"/>
  <c r="X271" i="26"/>
  <c r="Y271" i="26" s="1"/>
  <c r="AF271" i="26"/>
  <c r="AF252" i="26"/>
  <c r="O241" i="26"/>
  <c r="P241" i="26" s="1"/>
  <c r="AI207" i="26"/>
  <c r="AC183" i="26"/>
  <c r="T210" i="26"/>
  <c r="AA205" i="26"/>
  <c r="AB205" i="26" s="1"/>
  <c r="R262" i="26"/>
  <c r="S262" i="26" s="1"/>
  <c r="AG262" i="26"/>
  <c r="AH262" i="26" s="1"/>
  <c r="O262" i="26"/>
  <c r="P262" i="26" s="1"/>
  <c r="F262" i="26"/>
  <c r="G262" i="26" s="1"/>
  <c r="AL262" i="26"/>
  <c r="K262" i="26"/>
  <c r="AM262" i="26"/>
  <c r="AN262" i="26" s="1"/>
  <c r="AA72" i="26"/>
  <c r="AB72" i="26" s="1"/>
  <c r="F72" i="26"/>
  <c r="G72" i="26" s="1"/>
  <c r="AF72" i="26"/>
  <c r="L72" i="26"/>
  <c r="M72" i="26" s="1"/>
  <c r="N72" i="26"/>
  <c r="X72" i="26"/>
  <c r="Y72" i="26" s="1"/>
  <c r="U72" i="26"/>
  <c r="V72" i="26" s="1"/>
  <c r="O72" i="26"/>
  <c r="P72" i="26" s="1"/>
  <c r="AG72" i="26"/>
  <c r="AH72" i="26" s="1"/>
  <c r="AI72" i="26"/>
  <c r="H72" i="26"/>
  <c r="AC72" i="26"/>
  <c r="K72" i="26"/>
  <c r="E72" i="26"/>
  <c r="I72" i="26"/>
  <c r="J72" i="26" s="1"/>
  <c r="T72" i="26"/>
  <c r="Z72" i="26"/>
  <c r="AM72" i="26"/>
  <c r="AN72" i="26" s="1"/>
  <c r="AJ72" i="26"/>
  <c r="AK72" i="26" s="1"/>
  <c r="Q72" i="26"/>
  <c r="R72" i="26"/>
  <c r="S72" i="26" s="1"/>
  <c r="AL72" i="26"/>
  <c r="E107" i="26"/>
  <c r="R107" i="26"/>
  <c r="S107" i="26" s="1"/>
  <c r="O107" i="26"/>
  <c r="P107" i="26" s="1"/>
  <c r="AM107" i="26"/>
  <c r="AN107" i="26" s="1"/>
  <c r="Q107" i="26"/>
  <c r="AJ107" i="26"/>
  <c r="AK107" i="26" s="1"/>
  <c r="T107" i="26"/>
  <c r="K107" i="26"/>
  <c r="AF107" i="26"/>
  <c r="AI107" i="26"/>
  <c r="I107" i="26"/>
  <c r="J107" i="26" s="1"/>
  <c r="AA107" i="26"/>
  <c r="AB107" i="26" s="1"/>
  <c r="U107" i="26"/>
  <c r="V107" i="26" s="1"/>
  <c r="F107" i="26"/>
  <c r="G107" i="26" s="1"/>
  <c r="Z139" i="26"/>
  <c r="H139" i="26"/>
  <c r="R139" i="26"/>
  <c r="S139" i="26" s="1"/>
  <c r="Q139" i="26"/>
  <c r="AL139" i="26"/>
  <c r="E139" i="26"/>
  <c r="AG139" i="26"/>
  <c r="AH139" i="26" s="1"/>
  <c r="AD139" i="26"/>
  <c r="AE139" i="26" s="1"/>
  <c r="O139" i="26"/>
  <c r="P139" i="26" s="1"/>
  <c r="L139" i="26"/>
  <c r="M139" i="26" s="1"/>
  <c r="AF139" i="26"/>
  <c r="AA139" i="26"/>
  <c r="AB139" i="26" s="1"/>
  <c r="AM139" i="26"/>
  <c r="AN139" i="26" s="1"/>
  <c r="F139" i="26"/>
  <c r="G139" i="26" s="1"/>
  <c r="I139" i="26"/>
  <c r="J139" i="26" s="1"/>
  <c r="AI139" i="26"/>
  <c r="K139" i="26"/>
  <c r="N139" i="26"/>
  <c r="AC139" i="26"/>
  <c r="N251" i="26"/>
  <c r="AI251" i="26"/>
  <c r="Q251" i="26"/>
  <c r="AD251" i="26"/>
  <c r="AE251" i="26" s="1"/>
  <c r="L251" i="26"/>
  <c r="M251" i="26" s="1"/>
  <c r="T251" i="26"/>
  <c r="AM183" i="26"/>
  <c r="AN183" i="26" s="1"/>
  <c r="AD183" i="26"/>
  <c r="AE183" i="26" s="1"/>
  <c r="R183" i="26"/>
  <c r="S183" i="26" s="1"/>
  <c r="AL183" i="26"/>
  <c r="F183" i="26"/>
  <c r="G183" i="26" s="1"/>
  <c r="AJ183" i="26"/>
  <c r="AK183" i="26" s="1"/>
  <c r="L183" i="26"/>
  <c r="M183" i="26" s="1"/>
  <c r="Z183" i="26"/>
  <c r="AI183" i="26"/>
  <c r="N183" i="26"/>
  <c r="AF183" i="26"/>
  <c r="Q183" i="26"/>
  <c r="E183" i="26"/>
  <c r="I204" i="26"/>
  <c r="J204" i="26" s="1"/>
  <c r="AI204" i="26"/>
  <c r="AF204" i="26"/>
  <c r="AC204" i="26"/>
  <c r="H204" i="26"/>
  <c r="X204" i="26"/>
  <c r="Y204" i="26" s="1"/>
  <c r="O204" i="26"/>
  <c r="P204" i="26" s="1"/>
  <c r="AJ204" i="26"/>
  <c r="AK204" i="26" s="1"/>
  <c r="AA204" i="26"/>
  <c r="AB204" i="26" s="1"/>
  <c r="E204" i="26"/>
  <c r="W204" i="26"/>
  <c r="T204" i="26"/>
  <c r="Q240" i="26"/>
  <c r="F240" i="26"/>
  <c r="G240" i="26" s="1"/>
  <c r="I240" i="26"/>
  <c r="J240" i="26" s="1"/>
  <c r="W240" i="26"/>
  <c r="AM240" i="26"/>
  <c r="AN240" i="26" s="1"/>
  <c r="AG240" i="26"/>
  <c r="AH240" i="26" s="1"/>
  <c r="AF112" i="26"/>
  <c r="K112" i="26"/>
  <c r="L112" i="26"/>
  <c r="M112" i="26" s="1"/>
  <c r="AC112" i="26"/>
  <c r="AL112" i="26"/>
  <c r="Q112" i="26"/>
  <c r="AI112" i="26"/>
  <c r="U112" i="26"/>
  <c r="V112" i="26" s="1"/>
  <c r="Z112" i="26"/>
  <c r="O112" i="26"/>
  <c r="P112" i="26" s="1"/>
  <c r="E112" i="26"/>
  <c r="N112" i="26"/>
  <c r="X112" i="26"/>
  <c r="Y112" i="26" s="1"/>
  <c r="R112" i="26"/>
  <c r="S112" i="26" s="1"/>
  <c r="T112" i="26"/>
  <c r="F112" i="26"/>
  <c r="G112" i="26" s="1"/>
  <c r="AJ112" i="26"/>
  <c r="AK112" i="26" s="1"/>
  <c r="I112" i="26"/>
  <c r="J112" i="26" s="1"/>
  <c r="AD112" i="26"/>
  <c r="AE112" i="26" s="1"/>
  <c r="O36" i="26"/>
  <c r="P36" i="26" s="1"/>
  <c r="AJ36" i="26"/>
  <c r="AK36" i="26" s="1"/>
  <c r="AG36" i="26"/>
  <c r="AH36" i="26" s="1"/>
  <c r="W36" i="26"/>
  <c r="E36" i="26"/>
  <c r="AD36" i="26"/>
  <c r="AE36" i="26" s="1"/>
  <c r="AC36" i="26"/>
  <c r="AF36" i="26"/>
  <c r="N36" i="26"/>
  <c r="T36" i="26"/>
  <c r="H36" i="26"/>
  <c r="K36" i="26"/>
  <c r="L36" i="26"/>
  <c r="M36" i="26" s="1"/>
  <c r="AJ207" i="26"/>
  <c r="AK207" i="26" s="1"/>
  <c r="I207" i="26"/>
  <c r="J207" i="26" s="1"/>
  <c r="AG207" i="26"/>
  <c r="AH207" i="26" s="1"/>
  <c r="O207" i="26"/>
  <c r="P207" i="26" s="1"/>
  <c r="H207" i="26"/>
  <c r="AA207" i="26"/>
  <c r="AB207" i="26" s="1"/>
  <c r="AC207" i="26"/>
  <c r="L207" i="26"/>
  <c r="M207" i="26" s="1"/>
  <c r="AL207" i="26"/>
  <c r="U207" i="26"/>
  <c r="V207" i="26" s="1"/>
  <c r="Z207" i="26"/>
  <c r="X207" i="26"/>
  <c r="Y207" i="26" s="1"/>
  <c r="N207" i="26"/>
  <c r="T135" i="26"/>
  <c r="AM135" i="26"/>
  <c r="AN135" i="26" s="1"/>
  <c r="Q135" i="26"/>
  <c r="W135" i="26"/>
  <c r="X135" i="26"/>
  <c r="Y135" i="26" s="1"/>
  <c r="E135" i="26"/>
  <c r="I135" i="26"/>
  <c r="J135" i="26" s="1"/>
  <c r="AI135" i="26"/>
  <c r="O135" i="26"/>
  <c r="P135" i="26" s="1"/>
  <c r="AJ135" i="26"/>
  <c r="AK135" i="26" s="1"/>
  <c r="H135" i="26"/>
  <c r="AL135" i="26"/>
  <c r="R135" i="26"/>
  <c r="S135" i="26" s="1"/>
  <c r="K135" i="26"/>
  <c r="AF67" i="26"/>
  <c r="F67" i="26"/>
  <c r="G67" i="26" s="1"/>
  <c r="T67" i="26"/>
  <c r="AM67" i="26"/>
  <c r="AN67" i="26" s="1"/>
  <c r="L67" i="26"/>
  <c r="M67" i="26" s="1"/>
  <c r="N67" i="26"/>
  <c r="O67" i="26"/>
  <c r="P67" i="26" s="1"/>
  <c r="AI67" i="26"/>
  <c r="AC67" i="26"/>
  <c r="K67" i="26"/>
  <c r="X67" i="26"/>
  <c r="Y67" i="26" s="1"/>
  <c r="AA67" i="26"/>
  <c r="AB67" i="26" s="1"/>
  <c r="AF3" i="26"/>
  <c r="E3" i="26"/>
  <c r="AI3" i="26"/>
  <c r="X3" i="26"/>
  <c r="Y3" i="26" s="1"/>
  <c r="U3" i="26"/>
  <c r="V3" i="26" s="1"/>
  <c r="K3" i="26"/>
  <c r="H3" i="26"/>
  <c r="I3" i="26"/>
  <c r="J3" i="26" s="1"/>
  <c r="T3" i="26"/>
  <c r="AA3" i="26"/>
  <c r="AB3" i="26" s="1"/>
  <c r="Z3" i="26"/>
  <c r="AD3" i="26"/>
  <c r="AE3" i="26" s="1"/>
  <c r="AJ3" i="26"/>
  <c r="AK3" i="26" s="1"/>
  <c r="N3" i="26"/>
  <c r="AM3" i="26"/>
  <c r="AN3" i="26" s="1"/>
  <c r="AC3" i="26"/>
  <c r="AL3" i="26"/>
  <c r="R3" i="26"/>
  <c r="S3" i="26" s="1"/>
  <c r="L3" i="26"/>
  <c r="M3" i="26" s="1"/>
  <c r="AG3" i="26"/>
  <c r="AH3" i="26" s="1"/>
  <c r="O3" i="26"/>
  <c r="P3" i="26" s="1"/>
  <c r="W3" i="26"/>
  <c r="Q3" i="26"/>
  <c r="F3" i="26"/>
  <c r="G3" i="26" s="1"/>
  <c r="N160" i="26"/>
  <c r="AI160" i="26"/>
  <c r="E160" i="26"/>
  <c r="AA160" i="26"/>
  <c r="AB160" i="26" s="1"/>
  <c r="AD160" i="26"/>
  <c r="AE160" i="26" s="1"/>
  <c r="F160" i="26"/>
  <c r="G160" i="26" s="1"/>
  <c r="K160" i="26"/>
  <c r="T160" i="26"/>
  <c r="AL160" i="26"/>
  <c r="AF160" i="26"/>
  <c r="I160" i="26"/>
  <c r="J160" i="26" s="1"/>
  <c r="AJ160" i="26"/>
  <c r="AK160" i="26" s="1"/>
  <c r="O160" i="26"/>
  <c r="P160" i="26" s="1"/>
  <c r="L160" i="26"/>
  <c r="M160" i="26" s="1"/>
  <c r="X160" i="26"/>
  <c r="Y160" i="26" s="1"/>
  <c r="U160" i="26"/>
  <c r="V160" i="26" s="1"/>
  <c r="H160" i="26"/>
  <c r="R160" i="26"/>
  <c r="S160" i="26" s="1"/>
  <c r="Z160" i="26"/>
  <c r="AM160" i="26"/>
  <c r="AN160" i="26" s="1"/>
  <c r="AL188" i="26"/>
  <c r="AA188" i="26"/>
  <c r="AB188" i="26" s="1"/>
  <c r="AI188" i="26"/>
  <c r="X188" i="26"/>
  <c r="Y188" i="26" s="1"/>
  <c r="Q188" i="26"/>
  <c r="AG188" i="26"/>
  <c r="AH188" i="26" s="1"/>
  <c r="AC188" i="26"/>
  <c r="U188" i="26"/>
  <c r="V188" i="26" s="1"/>
  <c r="AD188" i="26"/>
  <c r="AE188" i="26" s="1"/>
  <c r="K188" i="26"/>
  <c r="L188" i="26"/>
  <c r="M188" i="26" s="1"/>
  <c r="F188" i="26"/>
  <c r="G188" i="26" s="1"/>
  <c r="E188" i="26"/>
  <c r="Z188" i="26"/>
  <c r="R188" i="26"/>
  <c r="S188" i="26" s="1"/>
  <c r="N188" i="26"/>
  <c r="AF188" i="26"/>
  <c r="AM209" i="26"/>
  <c r="AN209" i="26" s="1"/>
  <c r="AC209" i="26"/>
  <c r="AF209" i="26"/>
  <c r="Z209" i="26"/>
  <c r="N209" i="26"/>
  <c r="Q209" i="26"/>
  <c r="U209" i="26"/>
  <c r="V209" i="26" s="1"/>
  <c r="I209" i="26"/>
  <c r="J209" i="26" s="1"/>
  <c r="X209" i="26"/>
  <c r="Y209" i="26" s="1"/>
  <c r="AL209" i="26"/>
  <c r="AD209" i="26"/>
  <c r="AE209" i="26" s="1"/>
  <c r="AG209" i="26"/>
  <c r="AH209" i="26" s="1"/>
  <c r="AI209" i="26"/>
  <c r="I71" i="24"/>
  <c r="J71" i="24" s="1"/>
  <c r="AF269" i="26"/>
  <c r="K269" i="26"/>
  <c r="I269" i="26"/>
  <c r="J269" i="26" s="1"/>
  <c r="T262" i="26"/>
  <c r="AF262" i="26"/>
  <c r="Z240" i="26"/>
  <c r="H283" i="26"/>
  <c r="Q283" i="26"/>
  <c r="N271" i="26"/>
  <c r="I251" i="26"/>
  <c r="J251" i="26" s="1"/>
  <c r="N201" i="26"/>
  <c r="Q271" i="26"/>
  <c r="R271" i="26"/>
  <c r="S271" i="26" s="1"/>
  <c r="O251" i="26"/>
  <c r="P251" i="26" s="1"/>
  <c r="AF251" i="26"/>
  <c r="H240" i="26"/>
  <c r="K241" i="26"/>
  <c r="AJ241" i="26"/>
  <c r="AK241" i="26" s="1"/>
  <c r="W209" i="26"/>
  <c r="AM204" i="26"/>
  <c r="AN204" i="26" s="1"/>
  <c r="AF207" i="26"/>
  <c r="H188" i="26"/>
  <c r="AM188" i="26"/>
  <c r="AN188" i="26" s="1"/>
  <c r="N107" i="26"/>
  <c r="X139" i="26"/>
  <c r="Y139" i="26" s="1"/>
  <c r="X36" i="26"/>
  <c r="Y36" i="26" s="1"/>
  <c r="W112" i="26"/>
  <c r="I188" i="26"/>
  <c r="J188" i="26" s="1"/>
  <c r="AG135" i="26"/>
  <c r="AH135" i="26" s="1"/>
  <c r="AD240" i="26"/>
  <c r="AE240" i="26" s="1"/>
  <c r="T134" i="26"/>
  <c r="Z134" i="26"/>
  <c r="H134" i="26"/>
  <c r="AC134" i="26"/>
  <c r="X134" i="26"/>
  <c r="Y134" i="26" s="1"/>
  <c r="R134" i="26"/>
  <c r="S134" i="26" s="1"/>
  <c r="W134" i="26"/>
  <c r="AJ134" i="26"/>
  <c r="AK134" i="26" s="1"/>
  <c r="O134" i="26"/>
  <c r="P134" i="26" s="1"/>
  <c r="F134" i="26"/>
  <c r="G134" i="26" s="1"/>
  <c r="I134" i="26"/>
  <c r="J134" i="26" s="1"/>
  <c r="N134" i="26"/>
  <c r="AA134" i="26"/>
  <c r="AB134" i="26" s="1"/>
  <c r="AM134" i="26"/>
  <c r="AN134" i="26" s="1"/>
  <c r="E134" i="26"/>
  <c r="AF134" i="26"/>
  <c r="Q134" i="26"/>
  <c r="AI134" i="26"/>
  <c r="AM205" i="26"/>
  <c r="AN205" i="26" s="1"/>
  <c r="AL205" i="26"/>
  <c r="AC205" i="26"/>
  <c r="AG205" i="26"/>
  <c r="AH205" i="26" s="1"/>
  <c r="O205" i="26"/>
  <c r="P205" i="26" s="1"/>
  <c r="H205" i="26"/>
  <c r="Q205" i="26"/>
  <c r="AD205" i="26"/>
  <c r="AE205" i="26" s="1"/>
  <c r="R205" i="26"/>
  <c r="S205" i="26" s="1"/>
  <c r="I205" i="26"/>
  <c r="J205" i="26" s="1"/>
  <c r="N205" i="26"/>
  <c r="L205" i="26"/>
  <c r="M205" i="26" s="1"/>
  <c r="AF205" i="26"/>
  <c r="K205" i="26"/>
  <c r="AG79" i="26"/>
  <c r="AH79" i="26" s="1"/>
  <c r="F79" i="26"/>
  <c r="G79" i="26" s="1"/>
  <c r="AD79" i="26"/>
  <c r="AE79" i="26" s="1"/>
  <c r="Z79" i="26"/>
  <c r="AI79" i="26"/>
  <c r="AM79" i="26"/>
  <c r="AN79" i="26" s="1"/>
  <c r="AC79" i="26"/>
  <c r="H79" i="26"/>
  <c r="AJ79" i="26"/>
  <c r="AK79" i="26" s="1"/>
  <c r="Q79" i="26"/>
  <c r="W79" i="26"/>
  <c r="O79" i="26"/>
  <c r="P79" i="26" s="1"/>
  <c r="K79" i="26"/>
  <c r="AA79" i="26"/>
  <c r="AB79" i="26" s="1"/>
  <c r="AF79" i="26"/>
  <c r="L79" i="26"/>
  <c r="M79" i="26" s="1"/>
  <c r="L252" i="26"/>
  <c r="M252" i="26" s="1"/>
  <c r="X252" i="26"/>
  <c r="Y252" i="26" s="1"/>
  <c r="F252" i="26"/>
  <c r="G252" i="26" s="1"/>
  <c r="U252" i="26"/>
  <c r="V252" i="26" s="1"/>
  <c r="AI252" i="26"/>
  <c r="K252" i="26"/>
  <c r="AM252" i="26"/>
  <c r="AN252" i="26" s="1"/>
  <c r="AD252" i="26"/>
  <c r="AE252" i="26" s="1"/>
  <c r="AC252" i="26"/>
  <c r="T252" i="26"/>
  <c r="N252" i="26"/>
  <c r="I252" i="26"/>
  <c r="J252" i="26" s="1"/>
  <c r="H252" i="26"/>
  <c r="O252" i="26"/>
  <c r="P252" i="26" s="1"/>
  <c r="Q252" i="26"/>
  <c r="Q64" i="26"/>
  <c r="O64" i="26"/>
  <c r="P64" i="26" s="1"/>
  <c r="AA64" i="26"/>
  <c r="AB64" i="26" s="1"/>
  <c r="K64" i="26"/>
  <c r="AL64" i="26"/>
  <c r="AJ64" i="26"/>
  <c r="AK64" i="26" s="1"/>
  <c r="AD64" i="26"/>
  <c r="AE64" i="26" s="1"/>
  <c r="N64" i="26"/>
  <c r="I64" i="26"/>
  <c r="J64" i="26" s="1"/>
  <c r="AM64" i="26"/>
  <c r="AN64" i="26" s="1"/>
  <c r="Z64" i="26"/>
  <c r="E64" i="26"/>
  <c r="T64" i="26"/>
  <c r="R64" i="26"/>
  <c r="S64" i="26" s="1"/>
  <c r="U64" i="26"/>
  <c r="V64" i="26" s="1"/>
  <c r="L64" i="26"/>
  <c r="M64" i="26" s="1"/>
  <c r="AG64" i="26"/>
  <c r="AH64" i="26" s="1"/>
  <c r="AF64" i="26"/>
  <c r="K171" i="26"/>
  <c r="AI171" i="26"/>
  <c r="AC171" i="26"/>
  <c r="AL171" i="26"/>
  <c r="T171" i="26"/>
  <c r="AA171" i="26"/>
  <c r="AB171" i="26" s="1"/>
  <c r="U171" i="26"/>
  <c r="V171" i="26" s="1"/>
  <c r="AG171" i="26"/>
  <c r="AH171" i="26" s="1"/>
  <c r="N171" i="26"/>
  <c r="AJ171" i="26"/>
  <c r="AK171" i="26" s="1"/>
  <c r="Q171" i="26"/>
  <c r="X171" i="26"/>
  <c r="Y171" i="26" s="1"/>
  <c r="AD171" i="26"/>
  <c r="AE171" i="26" s="1"/>
  <c r="E171" i="26"/>
  <c r="AF171" i="26"/>
  <c r="I171" i="26"/>
  <c r="J171" i="26" s="1"/>
  <c r="H171" i="26"/>
  <c r="W171" i="26"/>
  <c r="Z171" i="26"/>
  <c r="AM171" i="26"/>
  <c r="AN171" i="26" s="1"/>
  <c r="AF210" i="26"/>
  <c r="AG210" i="26"/>
  <c r="AH210" i="26" s="1"/>
  <c r="AD210" i="26"/>
  <c r="AE210" i="26" s="1"/>
  <c r="Z210" i="26"/>
  <c r="Q210" i="26"/>
  <c r="N210" i="26"/>
  <c r="E210" i="26"/>
  <c r="AC210" i="26"/>
  <c r="F210" i="26"/>
  <c r="G210" i="26" s="1"/>
  <c r="L210" i="26"/>
  <c r="M210" i="26" s="1"/>
  <c r="H210" i="26"/>
  <c r="W210" i="26"/>
  <c r="AL210" i="26"/>
  <c r="I210" i="26"/>
  <c r="J210" i="26" s="1"/>
  <c r="R210" i="26"/>
  <c r="S210" i="26" s="1"/>
  <c r="Q269" i="26"/>
  <c r="R283" i="26"/>
  <c r="S283" i="26" s="1"/>
  <c r="N262" i="26"/>
  <c r="O240" i="26"/>
  <c r="P240" i="26" s="1"/>
  <c r="T283" i="26"/>
  <c r="Z283" i="26"/>
  <c r="AA283" i="26"/>
  <c r="AB283" i="26" s="1"/>
  <c r="AD271" i="26"/>
  <c r="AE271" i="26" s="1"/>
  <c r="AL271" i="26"/>
  <c r="Z271" i="26"/>
  <c r="Z251" i="26"/>
  <c r="R252" i="26"/>
  <c r="S252" i="26" s="1"/>
  <c r="F209" i="26"/>
  <c r="G209" i="26" s="1"/>
  <c r="R204" i="26"/>
  <c r="S204" i="26" s="1"/>
  <c r="U210" i="26"/>
  <c r="V210" i="26" s="1"/>
  <c r="W205" i="26"/>
  <c r="AA135" i="26"/>
  <c r="AB135" i="26" s="1"/>
  <c r="AD107" i="26"/>
  <c r="AE107" i="26" s="1"/>
  <c r="AA112" i="26"/>
  <c r="AB112" i="26" s="1"/>
  <c r="Z107" i="26"/>
  <c r="I67" i="26"/>
  <c r="J67" i="26" s="1"/>
  <c r="O183" i="26"/>
  <c r="P183" i="26" s="1"/>
  <c r="AM201" i="26"/>
  <c r="AN201" i="26" s="1"/>
  <c r="AD201" i="26"/>
  <c r="AE201" i="26" s="1"/>
  <c r="AL201" i="26"/>
  <c r="F201" i="26"/>
  <c r="G201" i="26" s="1"/>
  <c r="O201" i="26"/>
  <c r="P201" i="26" s="1"/>
  <c r="Z201" i="26"/>
  <c r="AA201" i="26"/>
  <c r="AB201" i="26" s="1"/>
  <c r="R10" i="26"/>
  <c r="S10" i="26" s="1"/>
  <c r="AA10" i="26"/>
  <c r="AB10" i="26" s="1"/>
  <c r="W10" i="26"/>
  <c r="AL10" i="26"/>
  <c r="O10" i="26"/>
  <c r="P10" i="26" s="1"/>
  <c r="X10" i="26"/>
  <c r="Y10" i="26" s="1"/>
  <c r="AI10" i="26"/>
  <c r="AF10" i="26"/>
  <c r="F10" i="26"/>
  <c r="G10" i="26" s="1"/>
  <c r="H10" i="26"/>
  <c r="Z10" i="26"/>
  <c r="AM10" i="26"/>
  <c r="AN10" i="26" s="1"/>
  <c r="U10" i="26"/>
  <c r="V10" i="26" s="1"/>
  <c r="T10" i="26"/>
  <c r="L10" i="26"/>
  <c r="M10" i="26" s="1"/>
  <c r="I10" i="26"/>
  <c r="J10" i="26" s="1"/>
  <c r="AJ10" i="26"/>
  <c r="AK10" i="26" s="1"/>
  <c r="E10" i="26"/>
  <c r="U269" i="26"/>
  <c r="V269" i="26" s="1"/>
  <c r="O269" i="26"/>
  <c r="P269" i="26" s="1"/>
  <c r="AJ269" i="26"/>
  <c r="AK269" i="26" s="1"/>
  <c r="T269" i="26"/>
  <c r="H47" i="26"/>
  <c r="AA47" i="26"/>
  <c r="AB47" i="26" s="1"/>
  <c r="AL47" i="26"/>
  <c r="F47" i="26"/>
  <c r="G47" i="26" s="1"/>
  <c r="X47" i="26"/>
  <c r="Y47" i="26" s="1"/>
  <c r="Z47" i="26"/>
  <c r="AC47" i="26"/>
  <c r="R47" i="26"/>
  <c r="S47" i="26" s="1"/>
  <c r="O47" i="26"/>
  <c r="P47" i="26" s="1"/>
  <c r="AD47" i="26"/>
  <c r="AE47" i="26" s="1"/>
  <c r="T47" i="26"/>
  <c r="AG124" i="26"/>
  <c r="AH124" i="26" s="1"/>
  <c r="AF124" i="26"/>
  <c r="Q124" i="26"/>
  <c r="W124" i="26"/>
  <c r="E124" i="26"/>
  <c r="Z124" i="26"/>
  <c r="AL124" i="26"/>
  <c r="I124" i="26"/>
  <c r="J124" i="26" s="1"/>
  <c r="AA124" i="26"/>
  <c r="AB124" i="26" s="1"/>
  <c r="AJ124" i="26"/>
  <c r="AK124" i="26" s="1"/>
  <c r="AC124" i="26"/>
  <c r="T124" i="26"/>
  <c r="R124" i="26"/>
  <c r="S124" i="26" s="1"/>
  <c r="X124" i="26"/>
  <c r="Y124" i="26" s="1"/>
  <c r="O124" i="26"/>
  <c r="P124" i="26" s="1"/>
  <c r="H124" i="26"/>
  <c r="L124" i="26"/>
  <c r="M124" i="26" s="1"/>
  <c r="K124" i="26"/>
  <c r="AA31" i="26"/>
  <c r="AB31" i="26" s="1"/>
  <c r="AG31" i="26"/>
  <c r="AH31" i="26" s="1"/>
  <c r="L31" i="26"/>
  <c r="M31" i="26" s="1"/>
  <c r="T31" i="26"/>
  <c r="R31" i="26"/>
  <c r="S31" i="26" s="1"/>
  <c r="AJ31" i="26"/>
  <c r="AK31" i="26" s="1"/>
  <c r="E31" i="26"/>
  <c r="Q31" i="26"/>
  <c r="W31" i="26"/>
  <c r="I31" i="26"/>
  <c r="J31" i="26" s="1"/>
  <c r="K31" i="26"/>
  <c r="F31" i="26"/>
  <c r="G31" i="26" s="1"/>
  <c r="AF31" i="26"/>
  <c r="AL31" i="26"/>
  <c r="AD31" i="26"/>
  <c r="AE31" i="26" s="1"/>
  <c r="AM31" i="26"/>
  <c r="AN31" i="26" s="1"/>
  <c r="N31" i="26"/>
  <c r="H31" i="26"/>
  <c r="Z31" i="26"/>
  <c r="X31" i="26"/>
  <c r="Y31" i="26" s="1"/>
  <c r="Q241" i="26"/>
  <c r="U241" i="26"/>
  <c r="V241" i="26" s="1"/>
  <c r="E241" i="26"/>
  <c r="AF241" i="26"/>
  <c r="H241" i="26"/>
  <c r="AD241" i="26"/>
  <c r="AE241" i="26" s="1"/>
  <c r="I241" i="26"/>
  <c r="J241" i="26" s="1"/>
  <c r="AL241" i="26"/>
  <c r="AG241" i="26"/>
  <c r="AH241" i="26" s="1"/>
  <c r="AI241" i="26"/>
  <c r="X241" i="26"/>
  <c r="Y241" i="26" s="1"/>
  <c r="W241" i="26"/>
  <c r="R241" i="26"/>
  <c r="S241" i="26" s="1"/>
  <c r="N241" i="26"/>
  <c r="W71" i="24"/>
  <c r="AI15" i="24"/>
  <c r="H177" i="24"/>
  <c r="AL71" i="24"/>
  <c r="H269" i="26"/>
  <c r="AI269" i="26"/>
  <c r="Z262" i="26"/>
  <c r="AI262" i="26"/>
  <c r="AI240" i="26"/>
  <c r="E283" i="26"/>
  <c r="N283" i="26"/>
  <c r="Q201" i="26"/>
  <c r="AG271" i="26"/>
  <c r="AH271" i="26" s="1"/>
  <c r="K271" i="26"/>
  <c r="AJ251" i="26"/>
  <c r="AK251" i="26" s="1"/>
  <c r="Z252" i="26"/>
  <c r="AM241" i="26"/>
  <c r="AN241" i="26" s="1"/>
  <c r="AA209" i="26"/>
  <c r="AB209" i="26" s="1"/>
  <c r="Z204" i="26"/>
  <c r="R209" i="26"/>
  <c r="S209" i="26" s="1"/>
  <c r="X210" i="26"/>
  <c r="Y210" i="26" s="1"/>
  <c r="AI205" i="26"/>
  <c r="F135" i="26"/>
  <c r="G135" i="26" s="1"/>
  <c r="AL107" i="26"/>
  <c r="AC160" i="26"/>
  <c r="AL134" i="26"/>
  <c r="AG112" i="26"/>
  <c r="AH112" i="26" s="1"/>
  <c r="E209" i="26"/>
  <c r="I230" i="26"/>
  <c r="J230" i="26" s="1"/>
  <c r="AC230" i="26"/>
  <c r="I170" i="26"/>
  <c r="J170" i="26" s="1"/>
  <c r="Q170" i="26"/>
  <c r="AC170" i="26"/>
  <c r="F170" i="26"/>
  <c r="G170" i="26" s="1"/>
  <c r="AF170" i="26"/>
  <c r="W170" i="26"/>
  <c r="Z102" i="26"/>
  <c r="I102" i="26"/>
  <c r="J102" i="26" s="1"/>
  <c r="Q102" i="26"/>
  <c r="AF102" i="26"/>
  <c r="AM102" i="26"/>
  <c r="AN102" i="26" s="1"/>
  <c r="AC102" i="26"/>
  <c r="L102" i="26"/>
  <c r="M102" i="26" s="1"/>
  <c r="W102" i="26"/>
  <c r="AD42" i="26"/>
  <c r="AE42" i="26" s="1"/>
  <c r="AG42" i="26"/>
  <c r="AH42" i="26" s="1"/>
  <c r="O42" i="26"/>
  <c r="P42" i="26" s="1"/>
  <c r="AL42" i="26"/>
  <c r="F42" i="26"/>
  <c r="G42" i="26" s="1"/>
  <c r="U42" i="26"/>
  <c r="V42" i="26" s="1"/>
  <c r="R42" i="26"/>
  <c r="S42" i="26" s="1"/>
  <c r="T42" i="26"/>
  <c r="H42" i="26"/>
  <c r="AJ42" i="26"/>
  <c r="AK42" i="26" s="1"/>
  <c r="W25" i="26"/>
  <c r="O25" i="26"/>
  <c r="P25" i="26" s="1"/>
  <c r="AG25" i="26"/>
  <c r="AH25" i="26" s="1"/>
  <c r="Z25" i="26"/>
  <c r="T25" i="26"/>
  <c r="L25" i="26"/>
  <c r="M25" i="26" s="1"/>
  <c r="R25" i="26"/>
  <c r="S25" i="26" s="1"/>
  <c r="AL25" i="26"/>
  <c r="N25" i="26"/>
  <c r="U25" i="26"/>
  <c r="V25" i="26" s="1"/>
  <c r="R7" i="26"/>
  <c r="S7" i="26" s="1"/>
  <c r="O7" i="26"/>
  <c r="P7" i="26" s="1"/>
  <c r="I7" i="26"/>
  <c r="J7" i="26" s="1"/>
  <c r="T7" i="26"/>
  <c r="AD7" i="26"/>
  <c r="AE7" i="26" s="1"/>
  <c r="AC7" i="26"/>
  <c r="H7" i="26"/>
  <c r="AI7" i="26"/>
  <c r="X7" i="26"/>
  <c r="Y7" i="26" s="1"/>
  <c r="AF7" i="26"/>
  <c r="N7" i="26"/>
  <c r="AC237" i="26"/>
  <c r="O237" i="26"/>
  <c r="P237" i="26" s="1"/>
  <c r="X176" i="26"/>
  <c r="Y176" i="26" s="1"/>
  <c r="U176" i="26"/>
  <c r="V176" i="26" s="1"/>
  <c r="AM176" i="26"/>
  <c r="AN176" i="26" s="1"/>
  <c r="N176" i="26"/>
  <c r="K109" i="26"/>
  <c r="W109" i="26"/>
  <c r="U109" i="26"/>
  <c r="V109" i="26" s="1"/>
  <c r="Q109" i="26"/>
  <c r="O109" i="26"/>
  <c r="P109" i="26" s="1"/>
  <c r="AF109" i="26"/>
  <c r="T109" i="26"/>
  <c r="F109" i="26"/>
  <c r="G109" i="26" s="1"/>
  <c r="AI109" i="26"/>
  <c r="R109" i="26"/>
  <c r="S109" i="26" s="1"/>
  <c r="N109" i="26"/>
  <c r="E17" i="26"/>
  <c r="AM17" i="26"/>
  <c r="AN17" i="26" s="1"/>
  <c r="Z17" i="26"/>
  <c r="Q17" i="26"/>
  <c r="AI17" i="26"/>
  <c r="AD17" i="26"/>
  <c r="AE17" i="26" s="1"/>
  <c r="AF17" i="26"/>
  <c r="AC17" i="26"/>
  <c r="AG17" i="26"/>
  <c r="AH17" i="26" s="1"/>
  <c r="AJ17" i="26"/>
  <c r="AK17" i="26" s="1"/>
  <c r="H17" i="26"/>
  <c r="AF161" i="26"/>
  <c r="AJ161" i="26"/>
  <c r="AK161" i="26" s="1"/>
  <c r="Z161" i="26"/>
  <c r="N161" i="26"/>
  <c r="AA161" i="26"/>
  <c r="AB161" i="26" s="1"/>
  <c r="N284" i="26"/>
  <c r="T284" i="26"/>
  <c r="E284" i="26"/>
  <c r="I284" i="26"/>
  <c r="J284" i="26" s="1"/>
  <c r="O284" i="26"/>
  <c r="P284" i="26" s="1"/>
  <c r="AA284" i="26"/>
  <c r="AB284" i="26" s="1"/>
  <c r="X284" i="26"/>
  <c r="Y284" i="26" s="1"/>
  <c r="AI284" i="26"/>
  <c r="AG284" i="26"/>
  <c r="AH284" i="26" s="1"/>
  <c r="T154" i="26"/>
  <c r="AC154" i="26"/>
  <c r="L154" i="26"/>
  <c r="M154" i="26" s="1"/>
  <c r="AA154" i="26"/>
  <c r="AB154" i="26" s="1"/>
  <c r="AG154" i="26"/>
  <c r="AH154" i="26" s="1"/>
  <c r="H154" i="26"/>
  <c r="W154" i="26"/>
  <c r="Z154" i="26"/>
  <c r="U154" i="26"/>
  <c r="V154" i="26" s="1"/>
  <c r="F94" i="26"/>
  <c r="G94" i="26" s="1"/>
  <c r="Q94" i="26"/>
  <c r="E94" i="26"/>
  <c r="L94" i="26"/>
  <c r="M94" i="26" s="1"/>
  <c r="R94" i="26"/>
  <c r="S94" i="26" s="1"/>
  <c r="AI94" i="26"/>
  <c r="K94" i="26"/>
  <c r="Z94" i="26"/>
  <c r="AM94" i="26"/>
  <c r="AN94" i="26" s="1"/>
  <c r="F24" i="26"/>
  <c r="G24" i="26" s="1"/>
  <c r="AI24" i="26"/>
  <c r="H24" i="26"/>
  <c r="W24" i="26"/>
  <c r="AG24" i="26"/>
  <c r="AH24" i="26" s="1"/>
  <c r="Q24" i="26"/>
  <c r="T24" i="26"/>
  <c r="E24" i="26"/>
  <c r="Z24" i="26"/>
  <c r="AJ24" i="26"/>
  <c r="AK24" i="26" s="1"/>
  <c r="AG123" i="26"/>
  <c r="AH123" i="26" s="1"/>
  <c r="H123" i="26"/>
  <c r="L123" i="26"/>
  <c r="M123" i="26" s="1"/>
  <c r="N123" i="26"/>
  <c r="O123" i="26"/>
  <c r="P123" i="26" s="1"/>
  <c r="AL123" i="26"/>
  <c r="R123" i="26"/>
  <c r="S123" i="26" s="1"/>
  <c r="AD123" i="26"/>
  <c r="AE123" i="26" s="1"/>
  <c r="AA123" i="26"/>
  <c r="AB123" i="26" s="1"/>
  <c r="AF123" i="26"/>
  <c r="AI272" i="26"/>
  <c r="X272" i="26"/>
  <c r="Y272" i="26" s="1"/>
  <c r="E208" i="26"/>
  <c r="F208" i="26"/>
  <c r="G208" i="26" s="1"/>
  <c r="AL208" i="26"/>
  <c r="I208" i="26"/>
  <c r="J208" i="26" s="1"/>
  <c r="Z142" i="26"/>
  <c r="U142" i="26"/>
  <c r="V142" i="26" s="1"/>
  <c r="Q142" i="26"/>
  <c r="K142" i="26"/>
  <c r="T142" i="26"/>
  <c r="AM142" i="26"/>
  <c r="AN142" i="26" s="1"/>
  <c r="N142" i="26"/>
  <c r="AF142" i="26"/>
  <c r="W74" i="26"/>
  <c r="I74" i="26"/>
  <c r="J74" i="26" s="1"/>
  <c r="R74" i="26"/>
  <c r="S74" i="26" s="1"/>
  <c r="U74" i="26"/>
  <c r="V74" i="26" s="1"/>
  <c r="AG74" i="26"/>
  <c r="AH74" i="26" s="1"/>
  <c r="F74" i="26"/>
  <c r="G74" i="26" s="1"/>
  <c r="Q74" i="26"/>
  <c r="E74" i="26"/>
  <c r="Z74" i="26"/>
  <c r="N4" i="26"/>
  <c r="T4" i="26"/>
  <c r="AM4" i="26"/>
  <c r="AN4" i="26" s="1"/>
  <c r="K4" i="26"/>
  <c r="AF4" i="26"/>
  <c r="Q4" i="26"/>
  <c r="O4" i="26"/>
  <c r="P4" i="26" s="1"/>
  <c r="AC4" i="26"/>
  <c r="F4" i="26"/>
  <c r="G4" i="26" s="1"/>
  <c r="AL239" i="26"/>
  <c r="K239" i="26"/>
  <c r="AF163" i="26"/>
  <c r="AL163" i="26"/>
  <c r="W163" i="26"/>
  <c r="R103" i="26"/>
  <c r="S103" i="26" s="1"/>
  <c r="AF103" i="26"/>
  <c r="H103" i="26"/>
  <c r="AC103" i="26"/>
  <c r="E103" i="26"/>
  <c r="X103" i="26"/>
  <c r="Y103" i="26" s="1"/>
  <c r="F103" i="26"/>
  <c r="G103" i="26" s="1"/>
  <c r="AL35" i="26"/>
  <c r="U35" i="26"/>
  <c r="V35" i="26" s="1"/>
  <c r="L35" i="26"/>
  <c r="M35" i="26" s="1"/>
  <c r="AD35" i="26"/>
  <c r="AE35" i="26" s="1"/>
  <c r="H35" i="26"/>
  <c r="X35" i="26"/>
  <c r="Y35" i="26" s="1"/>
  <c r="N35" i="26"/>
  <c r="AF35" i="26"/>
  <c r="AC35" i="26"/>
  <c r="Q35" i="26"/>
  <c r="K35" i="26"/>
  <c r="AA35" i="26"/>
  <c r="AB35" i="26" s="1"/>
  <c r="W35" i="26"/>
  <c r="AI35" i="26"/>
  <c r="Z35" i="26"/>
  <c r="T35" i="26"/>
  <c r="F35" i="26"/>
  <c r="G35" i="26" s="1"/>
  <c r="E35" i="26"/>
  <c r="O35" i="26"/>
  <c r="P35" i="26" s="1"/>
  <c r="AM35" i="26"/>
  <c r="AN35" i="26" s="1"/>
  <c r="I35" i="26"/>
  <c r="J35" i="26" s="1"/>
  <c r="Q282" i="26"/>
  <c r="AJ282" i="26"/>
  <c r="AK282" i="26" s="1"/>
  <c r="L282" i="26"/>
  <c r="M282" i="26" s="1"/>
  <c r="H282" i="26"/>
  <c r="AD282" i="26"/>
  <c r="AE282" i="26" s="1"/>
  <c r="Z282" i="26"/>
  <c r="R282" i="26"/>
  <c r="S282" i="26" s="1"/>
  <c r="F282" i="26"/>
  <c r="G282" i="26" s="1"/>
  <c r="AG282" i="26"/>
  <c r="AH282" i="26" s="1"/>
  <c r="R30" i="26"/>
  <c r="S30" i="26" s="1"/>
  <c r="K30" i="26"/>
  <c r="AC30" i="26"/>
  <c r="T30" i="26"/>
  <c r="AA30" i="26"/>
  <c r="AB30" i="26" s="1"/>
  <c r="O30" i="26"/>
  <c r="P30" i="26" s="1"/>
  <c r="Z30" i="26"/>
  <c r="AL30" i="26"/>
  <c r="AJ30" i="26"/>
  <c r="AK30" i="26" s="1"/>
  <c r="E30" i="26"/>
  <c r="L30" i="26"/>
  <c r="M30" i="26" s="1"/>
  <c r="AM30" i="26"/>
  <c r="AN30" i="26" s="1"/>
  <c r="AG30" i="26"/>
  <c r="AH30" i="26" s="1"/>
  <c r="I30" i="26"/>
  <c r="J30" i="26" s="1"/>
  <c r="F30" i="26"/>
  <c r="G30" i="26" s="1"/>
  <c r="AD30" i="26"/>
  <c r="AE30" i="26" s="1"/>
  <c r="Q30" i="26"/>
  <c r="AF30" i="26"/>
  <c r="AI30" i="26"/>
  <c r="X61" i="26"/>
  <c r="Y61" i="26" s="1"/>
  <c r="I61" i="26"/>
  <c r="J61" i="26" s="1"/>
  <c r="AJ61" i="26"/>
  <c r="AK61" i="26" s="1"/>
  <c r="T61" i="26"/>
  <c r="AC61" i="26"/>
  <c r="W61" i="26"/>
  <c r="R61" i="26"/>
  <c r="S61" i="26" s="1"/>
  <c r="AL61" i="26"/>
  <c r="H61" i="26"/>
  <c r="AD61" i="26"/>
  <c r="AE61" i="26" s="1"/>
  <c r="AM61" i="26"/>
  <c r="AN61" i="26" s="1"/>
  <c r="AA61" i="26"/>
  <c r="AB61" i="26" s="1"/>
  <c r="AG61" i="26"/>
  <c r="AH61" i="26" s="1"/>
  <c r="Z91" i="26"/>
  <c r="AG91" i="26"/>
  <c r="AH91" i="26" s="1"/>
  <c r="AI91" i="26"/>
  <c r="AA91" i="26"/>
  <c r="AB91" i="26" s="1"/>
  <c r="H91" i="26"/>
  <c r="U91" i="26"/>
  <c r="V91" i="26" s="1"/>
  <c r="W91" i="26"/>
  <c r="F91" i="26"/>
  <c r="G91" i="26" s="1"/>
  <c r="AM91" i="26"/>
  <c r="AN91" i="26" s="1"/>
  <c r="N91" i="26"/>
  <c r="AD91" i="26"/>
  <c r="AE91" i="26" s="1"/>
  <c r="AF91" i="26"/>
  <c r="T91" i="26"/>
  <c r="L91" i="26"/>
  <c r="M91" i="26" s="1"/>
  <c r="H84" i="26"/>
  <c r="E84" i="26"/>
  <c r="W84" i="26"/>
  <c r="F84" i="26"/>
  <c r="G84" i="26" s="1"/>
  <c r="AG84" i="26"/>
  <c r="AH84" i="26" s="1"/>
  <c r="AC84" i="26"/>
  <c r="AM84" i="26"/>
  <c r="AN84" i="26" s="1"/>
  <c r="X84" i="26"/>
  <c r="Y84" i="26" s="1"/>
  <c r="AD84" i="26"/>
  <c r="AE84" i="26" s="1"/>
  <c r="AF84" i="26"/>
  <c r="U84" i="26"/>
  <c r="V84" i="26" s="1"/>
  <c r="Q84" i="26"/>
  <c r="N84" i="26"/>
  <c r="O84" i="26"/>
  <c r="P84" i="26" s="1"/>
  <c r="Z84" i="26"/>
  <c r="K84" i="26"/>
  <c r="O102" i="26"/>
  <c r="P102" i="26" s="1"/>
  <c r="AI185" i="26"/>
  <c r="AD185" i="26"/>
  <c r="AE185" i="26" s="1"/>
  <c r="F185" i="26"/>
  <c r="G185" i="26" s="1"/>
  <c r="AL185" i="26"/>
  <c r="R185" i="26"/>
  <c r="S185" i="26" s="1"/>
  <c r="X185" i="26"/>
  <c r="Y185" i="26" s="1"/>
  <c r="I185" i="26"/>
  <c r="J185" i="26" s="1"/>
  <c r="E185" i="26"/>
  <c r="AF185" i="26"/>
  <c r="AJ185" i="26"/>
  <c r="AK185" i="26" s="1"/>
  <c r="AA185" i="26"/>
  <c r="AB185" i="26" s="1"/>
  <c r="L185" i="26"/>
  <c r="M185" i="26" s="1"/>
  <c r="N185" i="26"/>
  <c r="AG185" i="26"/>
  <c r="AH185" i="26" s="1"/>
  <c r="AI243" i="26"/>
  <c r="T243" i="26"/>
  <c r="N243" i="26"/>
  <c r="K243" i="26"/>
  <c r="F243" i="26"/>
  <c r="G243" i="26" s="1"/>
  <c r="AJ243" i="26"/>
  <c r="AK243" i="26" s="1"/>
  <c r="Z243" i="26"/>
  <c r="AA243" i="26"/>
  <c r="AB243" i="26" s="1"/>
  <c r="Q243" i="26"/>
  <c r="AM243" i="26"/>
  <c r="AN243" i="26" s="1"/>
  <c r="W243" i="26"/>
  <c r="AL243" i="26"/>
  <c r="X243" i="26"/>
  <c r="Y243" i="26" s="1"/>
  <c r="I243" i="26"/>
  <c r="J243" i="26" s="1"/>
  <c r="AC243" i="26"/>
  <c r="AG243" i="26"/>
  <c r="AH243" i="26" s="1"/>
  <c r="U243" i="26"/>
  <c r="V243" i="26" s="1"/>
  <c r="AI125" i="26"/>
  <c r="I125" i="26"/>
  <c r="J125" i="26" s="1"/>
  <c r="Q125" i="26"/>
  <c r="L125" i="26"/>
  <c r="M125" i="26" s="1"/>
  <c r="AA125" i="26"/>
  <c r="AB125" i="26" s="1"/>
  <c r="U125" i="26"/>
  <c r="V125" i="26" s="1"/>
  <c r="AD125" i="26"/>
  <c r="AE125" i="26" s="1"/>
  <c r="K125" i="26"/>
  <c r="F125" i="26"/>
  <c r="G125" i="26" s="1"/>
  <c r="AM125" i="26"/>
  <c r="AN125" i="26" s="1"/>
  <c r="T125" i="26"/>
  <c r="AF125" i="26"/>
  <c r="H125" i="26"/>
  <c r="AG125" i="26"/>
  <c r="AH125" i="26" s="1"/>
  <c r="Z125" i="26"/>
  <c r="AJ125" i="26"/>
  <c r="AK125" i="26" s="1"/>
  <c r="E125" i="26"/>
  <c r="X125" i="26"/>
  <c r="Y125" i="26" s="1"/>
  <c r="AF236" i="26"/>
  <c r="X236" i="26"/>
  <c r="Y236" i="26" s="1"/>
  <c r="K236" i="26"/>
  <c r="AI236" i="26"/>
  <c r="Z236" i="26"/>
  <c r="Q236" i="26"/>
  <c r="T236" i="26"/>
  <c r="W236" i="26"/>
  <c r="E236" i="26"/>
  <c r="U236" i="26"/>
  <c r="V236" i="26" s="1"/>
  <c r="AC236" i="26"/>
  <c r="L236" i="26"/>
  <c r="M236" i="26" s="1"/>
  <c r="H236" i="26"/>
  <c r="AD236" i="26"/>
  <c r="AE236" i="26" s="1"/>
  <c r="T34" i="24"/>
  <c r="N34" i="24"/>
  <c r="R243" i="26"/>
  <c r="S243" i="26" s="1"/>
  <c r="AJ300" i="26"/>
  <c r="AK300" i="26" s="1"/>
  <c r="AC168" i="26"/>
  <c r="AC253" i="26"/>
  <c r="AD243" i="26"/>
  <c r="AE243" i="26" s="1"/>
  <c r="H300" i="26"/>
  <c r="AM185" i="26"/>
  <c r="AN185" i="26" s="1"/>
  <c r="AL236" i="26"/>
  <c r="X168" i="26"/>
  <c r="Y168" i="26" s="1"/>
  <c r="R253" i="26"/>
  <c r="S253" i="26" s="1"/>
  <c r="X253" i="26"/>
  <c r="Y253" i="26" s="1"/>
  <c r="N125" i="26"/>
  <c r="R246" i="26"/>
  <c r="S246" i="26" s="1"/>
  <c r="E246" i="26"/>
  <c r="X246" i="26"/>
  <c r="Y246" i="26" s="1"/>
  <c r="Z246" i="26"/>
  <c r="H246" i="26"/>
  <c r="AC246" i="26"/>
  <c r="T246" i="26"/>
  <c r="AG246" i="26"/>
  <c r="AH246" i="26" s="1"/>
  <c r="W246" i="26"/>
  <c r="L246" i="26"/>
  <c r="M246" i="26" s="1"/>
  <c r="I246" i="26"/>
  <c r="J246" i="26" s="1"/>
  <c r="AM246" i="26"/>
  <c r="AN246" i="26" s="1"/>
  <c r="AF246" i="26"/>
  <c r="Q246" i="26"/>
  <c r="AD246" i="26"/>
  <c r="AE246" i="26" s="1"/>
  <c r="AI246" i="26"/>
  <c r="U246" i="26"/>
  <c r="V246" i="26" s="1"/>
  <c r="K246" i="26"/>
  <c r="O246" i="26"/>
  <c r="P246" i="26" s="1"/>
  <c r="AA49" i="26"/>
  <c r="AB49" i="26" s="1"/>
  <c r="H49" i="26"/>
  <c r="AI49" i="26"/>
  <c r="L49" i="26"/>
  <c r="M49" i="26" s="1"/>
  <c r="K49" i="26"/>
  <c r="X49" i="26"/>
  <c r="Y49" i="26" s="1"/>
  <c r="AL49" i="26"/>
  <c r="R49" i="26"/>
  <c r="S49" i="26" s="1"/>
  <c r="I49" i="26"/>
  <c r="J49" i="26" s="1"/>
  <c r="O49" i="26"/>
  <c r="P49" i="26" s="1"/>
  <c r="T49" i="26"/>
  <c r="AD49" i="26"/>
  <c r="AE49" i="26" s="1"/>
  <c r="AJ49" i="26"/>
  <c r="AK49" i="26" s="1"/>
  <c r="Q49" i="26"/>
  <c r="N49" i="26"/>
  <c r="AM49" i="26"/>
  <c r="AN49" i="26" s="1"/>
  <c r="E49" i="26"/>
  <c r="AC49" i="26"/>
  <c r="U49" i="26"/>
  <c r="V49" i="26" s="1"/>
  <c r="Z49" i="26"/>
  <c r="W49" i="26"/>
  <c r="AF49" i="26"/>
  <c r="AG49" i="26"/>
  <c r="AH49" i="26" s="1"/>
  <c r="AC192" i="26"/>
  <c r="I192" i="26"/>
  <c r="J192" i="26" s="1"/>
  <c r="E192" i="26"/>
  <c r="AD192" i="26"/>
  <c r="AE192" i="26" s="1"/>
  <c r="AL192" i="26"/>
  <c r="X192" i="26"/>
  <c r="Y192" i="26" s="1"/>
  <c r="AI192" i="26"/>
  <c r="L192" i="26"/>
  <c r="M192" i="26" s="1"/>
  <c r="Q192" i="26"/>
  <c r="AJ192" i="26"/>
  <c r="AK192" i="26" s="1"/>
  <c r="F192" i="26"/>
  <c r="G192" i="26" s="1"/>
  <c r="AF192" i="26"/>
  <c r="Z192" i="26"/>
  <c r="T192" i="26"/>
  <c r="N192" i="26"/>
  <c r="AM192" i="26"/>
  <c r="AN192" i="26" s="1"/>
  <c r="AG192" i="26"/>
  <c r="AH192" i="26" s="1"/>
  <c r="AA192" i="26"/>
  <c r="AB192" i="26" s="1"/>
  <c r="W192" i="26"/>
  <c r="W211" i="26"/>
  <c r="E211" i="26"/>
  <c r="AJ211" i="26"/>
  <c r="AK211" i="26" s="1"/>
  <c r="AD211" i="26"/>
  <c r="AE211" i="26" s="1"/>
  <c r="U211" i="26"/>
  <c r="V211" i="26" s="1"/>
  <c r="R211" i="26"/>
  <c r="S211" i="26" s="1"/>
  <c r="T211" i="26"/>
  <c r="K211" i="26"/>
  <c r="AM211" i="26"/>
  <c r="AN211" i="26" s="1"/>
  <c r="X211" i="26"/>
  <c r="Y211" i="26" s="1"/>
  <c r="AA211" i="26"/>
  <c r="AB211" i="26" s="1"/>
  <c r="F211" i="26"/>
  <c r="G211" i="26" s="1"/>
  <c r="H211" i="26"/>
  <c r="L211" i="26"/>
  <c r="M211" i="26" s="1"/>
  <c r="AG211" i="26"/>
  <c r="AH211" i="26" s="1"/>
  <c r="W108" i="26"/>
  <c r="R108" i="26"/>
  <c r="S108" i="26" s="1"/>
  <c r="AL108" i="26"/>
  <c r="K108" i="26"/>
  <c r="L108" i="26"/>
  <c r="M108" i="26" s="1"/>
  <c r="AM108" i="26"/>
  <c r="AN108" i="26" s="1"/>
  <c r="AD108" i="26"/>
  <c r="AE108" i="26" s="1"/>
  <c r="F108" i="26"/>
  <c r="G108" i="26" s="1"/>
  <c r="AI108" i="26"/>
  <c r="I108" i="26"/>
  <c r="J108" i="26" s="1"/>
  <c r="X108" i="26"/>
  <c r="Y108" i="26" s="1"/>
  <c r="Q108" i="26"/>
  <c r="T108" i="26"/>
  <c r="H108" i="26"/>
  <c r="AG108" i="26"/>
  <c r="AH108" i="26" s="1"/>
  <c r="AC108" i="26"/>
  <c r="N108" i="26"/>
  <c r="AJ108" i="26"/>
  <c r="AK108" i="26" s="1"/>
  <c r="O108" i="26"/>
  <c r="P108" i="26" s="1"/>
  <c r="I240" i="24"/>
  <c r="J240" i="24" s="1"/>
  <c r="H240" i="24"/>
  <c r="AL246" i="26"/>
  <c r="K192" i="26"/>
  <c r="F236" i="26"/>
  <c r="G236" i="26" s="1"/>
  <c r="AL211" i="26"/>
  <c r="L243" i="26"/>
  <c r="M243" i="26" s="1"/>
  <c r="AF300" i="26"/>
  <c r="O192" i="26"/>
  <c r="P192" i="26" s="1"/>
  <c r="O185" i="26"/>
  <c r="P185" i="26" s="1"/>
  <c r="O236" i="26"/>
  <c r="P236" i="26" s="1"/>
  <c r="AF253" i="26"/>
  <c r="F253" i="26"/>
  <c r="G253" i="26" s="1"/>
  <c r="N211" i="26"/>
  <c r="AC125" i="26"/>
  <c r="T118" i="26"/>
  <c r="AA118" i="26"/>
  <c r="AB118" i="26" s="1"/>
  <c r="I118" i="26"/>
  <c r="J118" i="26" s="1"/>
  <c r="X118" i="26"/>
  <c r="Y118" i="26" s="1"/>
  <c r="K118" i="26"/>
  <c r="Q118" i="26"/>
  <c r="E118" i="26"/>
  <c r="W118" i="26"/>
  <c r="AI118" i="26"/>
  <c r="U118" i="26"/>
  <c r="V118" i="26" s="1"/>
  <c r="R118" i="26"/>
  <c r="S118" i="26" s="1"/>
  <c r="L118" i="26"/>
  <c r="M118" i="26" s="1"/>
  <c r="H118" i="26"/>
  <c r="AD118" i="26"/>
  <c r="AE118" i="26" s="1"/>
  <c r="AL118" i="26"/>
  <c r="F118" i="26"/>
  <c r="G118" i="26" s="1"/>
  <c r="Z118" i="26"/>
  <c r="AJ118" i="26"/>
  <c r="AK118" i="26" s="1"/>
  <c r="N118" i="26"/>
  <c r="AF118" i="26"/>
  <c r="AG118" i="26"/>
  <c r="AH118" i="26" s="1"/>
  <c r="AM118" i="26"/>
  <c r="AN118" i="26" s="1"/>
  <c r="AJ69" i="26"/>
  <c r="AK69" i="26" s="1"/>
  <c r="AI69" i="26"/>
  <c r="U69" i="26"/>
  <c r="V69" i="26" s="1"/>
  <c r="AL69" i="26"/>
  <c r="I69" i="26"/>
  <c r="J69" i="26" s="1"/>
  <c r="Z69" i="26"/>
  <c r="AF69" i="26"/>
  <c r="AC69" i="26"/>
  <c r="F69" i="26"/>
  <c r="G69" i="26" s="1"/>
  <c r="R69" i="26"/>
  <c r="S69" i="26" s="1"/>
  <c r="N69" i="26"/>
  <c r="AM69" i="26"/>
  <c r="AN69" i="26" s="1"/>
  <c r="AA69" i="26"/>
  <c r="AB69" i="26" s="1"/>
  <c r="W69" i="26"/>
  <c r="X69" i="26"/>
  <c r="Y69" i="26" s="1"/>
  <c r="O69" i="26"/>
  <c r="P69" i="26" s="1"/>
  <c r="Q69" i="26"/>
  <c r="AD69" i="26"/>
  <c r="AE69" i="26" s="1"/>
  <c r="K69" i="26"/>
  <c r="T69" i="26"/>
  <c r="H69" i="26"/>
  <c r="E69" i="26"/>
  <c r="L69" i="26"/>
  <c r="M69" i="26" s="1"/>
  <c r="AF57" i="26"/>
  <c r="Q57" i="26"/>
  <c r="T57" i="26"/>
  <c r="AL57" i="26"/>
  <c r="N57" i="26"/>
  <c r="AC57" i="26"/>
  <c r="AD57" i="26"/>
  <c r="AE57" i="26" s="1"/>
  <c r="F57" i="26"/>
  <c r="G57" i="26" s="1"/>
  <c r="L57" i="26"/>
  <c r="M57" i="26" s="1"/>
  <c r="W57" i="26"/>
  <c r="R57" i="26"/>
  <c r="S57" i="26" s="1"/>
  <c r="H57" i="26"/>
  <c r="AG57" i="26"/>
  <c r="AH57" i="26" s="1"/>
  <c r="X57" i="26"/>
  <c r="Y57" i="26" s="1"/>
  <c r="O57" i="26"/>
  <c r="P57" i="26" s="1"/>
  <c r="AM57" i="26"/>
  <c r="AN57" i="26" s="1"/>
  <c r="U57" i="26"/>
  <c r="V57" i="26" s="1"/>
  <c r="AI57" i="26"/>
  <c r="K57" i="26"/>
  <c r="Z57" i="26"/>
  <c r="AJ57" i="26"/>
  <c r="AK57" i="26" s="1"/>
  <c r="I57" i="26"/>
  <c r="J57" i="26" s="1"/>
  <c r="AA57" i="26"/>
  <c r="AB57" i="26" s="1"/>
  <c r="E57" i="26"/>
  <c r="T168" i="26"/>
  <c r="Q168" i="26"/>
  <c r="AD168" i="26"/>
  <c r="AE168" i="26" s="1"/>
  <c r="F168" i="26"/>
  <c r="G168" i="26" s="1"/>
  <c r="N168" i="26"/>
  <c r="W168" i="26"/>
  <c r="AJ168" i="26"/>
  <c r="AK168" i="26" s="1"/>
  <c r="I168" i="26"/>
  <c r="J168" i="26" s="1"/>
  <c r="AI168" i="26"/>
  <c r="R168" i="26"/>
  <c r="S168" i="26" s="1"/>
  <c r="AF168" i="26"/>
  <c r="E168" i="26"/>
  <c r="H168" i="26"/>
  <c r="L168" i="26"/>
  <c r="M168" i="26" s="1"/>
  <c r="AM168" i="26"/>
  <c r="AN168" i="26" s="1"/>
  <c r="U168" i="26"/>
  <c r="V168" i="26" s="1"/>
  <c r="AJ246" i="26"/>
  <c r="AK246" i="26" s="1"/>
  <c r="H243" i="26"/>
  <c r="E300" i="26"/>
  <c r="T300" i="26"/>
  <c r="Q185" i="26"/>
  <c r="AJ236" i="26"/>
  <c r="AK236" i="26" s="1"/>
  <c r="R236" i="26"/>
  <c r="S236" i="26" s="1"/>
  <c r="U185" i="26"/>
  <c r="V185" i="26" s="1"/>
  <c r="AL168" i="26"/>
  <c r="W253" i="26"/>
  <c r="AL253" i="26"/>
  <c r="AC211" i="26"/>
  <c r="E108" i="26"/>
  <c r="AL125" i="26"/>
  <c r="W125" i="26"/>
  <c r="K3" i="24"/>
  <c r="X3" i="24"/>
  <c r="Y3" i="24" s="1"/>
  <c r="Z3" i="24"/>
  <c r="F3" i="24"/>
  <c r="G3" i="24" s="1"/>
  <c r="U3" i="24"/>
  <c r="V3" i="24" s="1"/>
  <c r="AI3" i="24"/>
  <c r="AI76" i="24"/>
  <c r="AA76" i="24"/>
  <c r="AB76" i="24" s="1"/>
  <c r="AD76" i="24"/>
  <c r="AE76" i="24" s="1"/>
  <c r="Q76" i="24"/>
  <c r="R76" i="24"/>
  <c r="S76" i="24" s="1"/>
  <c r="AF76" i="24"/>
  <c r="AA246" i="26"/>
  <c r="AB246" i="26" s="1"/>
  <c r="AF243" i="26"/>
  <c r="AA300" i="26"/>
  <c r="AB300" i="26" s="1"/>
  <c r="AC185" i="26"/>
  <c r="T185" i="26"/>
  <c r="I236" i="26"/>
  <c r="J236" i="26" s="1"/>
  <c r="H185" i="26"/>
  <c r="AG168" i="26"/>
  <c r="AH168" i="26" s="1"/>
  <c r="I211" i="26"/>
  <c r="J211" i="26" s="1"/>
  <c r="AF211" i="26"/>
  <c r="U108" i="26"/>
  <c r="V108" i="26" s="1"/>
  <c r="R125" i="26"/>
  <c r="S125" i="26" s="1"/>
  <c r="F49" i="26"/>
  <c r="G49" i="26" s="1"/>
  <c r="AC118" i="26"/>
  <c r="Q58" i="26"/>
  <c r="AA58" i="26"/>
  <c r="AB58" i="26" s="1"/>
  <c r="R58" i="26"/>
  <c r="S58" i="26" s="1"/>
  <c r="W58" i="26"/>
  <c r="L58" i="26"/>
  <c r="M58" i="26" s="1"/>
  <c r="I58" i="26"/>
  <c r="J58" i="26" s="1"/>
  <c r="F58" i="26"/>
  <c r="G58" i="26" s="1"/>
  <c r="AI58" i="26"/>
  <c r="AD58" i="26"/>
  <c r="AE58" i="26" s="1"/>
  <c r="AC58" i="26"/>
  <c r="AM58" i="26"/>
  <c r="AN58" i="26" s="1"/>
  <c r="Z58" i="26"/>
  <c r="AG58" i="26"/>
  <c r="AH58" i="26" s="1"/>
  <c r="AJ58" i="26"/>
  <c r="AK58" i="26" s="1"/>
  <c r="K58" i="26"/>
  <c r="N58" i="26"/>
  <c r="AF58" i="26"/>
  <c r="E58" i="26"/>
  <c r="T58" i="26"/>
  <c r="X58" i="26"/>
  <c r="Y58" i="26" s="1"/>
  <c r="H58" i="26"/>
  <c r="AL58" i="26"/>
  <c r="U58" i="26"/>
  <c r="V58" i="26" s="1"/>
  <c r="E253" i="26"/>
  <c r="AD253" i="26"/>
  <c r="AE253" i="26" s="1"/>
  <c r="T253" i="26"/>
  <c r="H253" i="26"/>
  <c r="AG253" i="26"/>
  <c r="AH253" i="26" s="1"/>
  <c r="AJ253" i="26"/>
  <c r="AK253" i="26" s="1"/>
  <c r="AA253" i="26"/>
  <c r="AB253" i="26" s="1"/>
  <c r="O253" i="26"/>
  <c r="P253" i="26" s="1"/>
  <c r="Z253" i="26"/>
  <c r="AI253" i="26"/>
  <c r="AM253" i="26"/>
  <c r="AN253" i="26" s="1"/>
  <c r="I253" i="26"/>
  <c r="J253" i="26" s="1"/>
  <c r="AL300" i="26"/>
  <c r="U300" i="26"/>
  <c r="V300" i="26" s="1"/>
  <c r="L300" i="26"/>
  <c r="M300" i="26" s="1"/>
  <c r="K300" i="26"/>
  <c r="AD300" i="26"/>
  <c r="AE300" i="26" s="1"/>
  <c r="W300" i="26"/>
  <c r="AG300" i="26"/>
  <c r="AH300" i="26" s="1"/>
  <c r="Z300" i="26"/>
  <c r="R300" i="26"/>
  <c r="S300" i="26" s="1"/>
  <c r="Q300" i="26"/>
  <c r="X300" i="26"/>
  <c r="Y300" i="26" s="1"/>
  <c r="AM300" i="26"/>
  <c r="AN300" i="26" s="1"/>
  <c r="N16" i="24"/>
  <c r="AG16" i="24"/>
  <c r="AH16" i="24" s="1"/>
  <c r="W33" i="24"/>
  <c r="F246" i="26"/>
  <c r="G246" i="26" s="1"/>
  <c r="O300" i="26"/>
  <c r="P300" i="26" s="1"/>
  <c r="I300" i="26"/>
  <c r="J300" i="26" s="1"/>
  <c r="AG236" i="26"/>
  <c r="AH236" i="26" s="1"/>
  <c r="O168" i="26"/>
  <c r="P168" i="26" s="1"/>
  <c r="Q253" i="26"/>
  <c r="Z211" i="26"/>
  <c r="AF108" i="26"/>
  <c r="O118" i="26"/>
  <c r="P118" i="26" s="1"/>
  <c r="Q21" i="24"/>
  <c r="AF21" i="24"/>
  <c r="AG98" i="24"/>
  <c r="AH98" i="24" s="1"/>
  <c r="AA98" i="24"/>
  <c r="AB98" i="24" s="1"/>
  <c r="L98" i="24"/>
  <c r="M98" i="24" s="1"/>
  <c r="F98" i="24"/>
  <c r="G98" i="24" s="1"/>
  <c r="AM146" i="24"/>
  <c r="AN146" i="24" s="1"/>
  <c r="AF146" i="24"/>
  <c r="AA146" i="24"/>
  <c r="AB146" i="24" s="1"/>
  <c r="N246" i="26"/>
  <c r="N300" i="26"/>
  <c r="Z185" i="26"/>
  <c r="AA236" i="26"/>
  <c r="AB236" i="26" s="1"/>
  <c r="Z168" i="26"/>
  <c r="K253" i="26"/>
  <c r="Q211" i="26"/>
  <c r="O58" i="26"/>
  <c r="P58" i="26" s="1"/>
  <c r="AG69" i="26"/>
  <c r="AH69" i="26" s="1"/>
  <c r="AJ80" i="26"/>
  <c r="AK80" i="26" s="1"/>
  <c r="AM80" i="26"/>
  <c r="AN80" i="26" s="1"/>
  <c r="I8" i="26"/>
  <c r="J8" i="26" s="1"/>
  <c r="N8" i="26"/>
  <c r="AJ87" i="26"/>
  <c r="AK87" i="26" s="1"/>
  <c r="AC87" i="26"/>
  <c r="K87" i="26"/>
  <c r="U85" i="26"/>
  <c r="V85" i="26" s="1"/>
  <c r="AJ85" i="26"/>
  <c r="AK85" i="26" s="1"/>
  <c r="AD132" i="26"/>
  <c r="AE132" i="26" s="1"/>
  <c r="AM132" i="26"/>
  <c r="AN132" i="26" s="1"/>
  <c r="AL132" i="26"/>
  <c r="T132" i="26"/>
  <c r="Q120" i="26"/>
  <c r="W120" i="26"/>
  <c r="AM120" i="26"/>
  <c r="AN120" i="26" s="1"/>
  <c r="N279" i="26"/>
  <c r="AC279" i="26"/>
  <c r="AJ11" i="26"/>
  <c r="AK11" i="26" s="1"/>
  <c r="AD11" i="26"/>
  <c r="AE11" i="26" s="1"/>
  <c r="I189" i="26"/>
  <c r="J189" i="26" s="1"/>
  <c r="Z189" i="26"/>
  <c r="AI189" i="26"/>
  <c r="AD189" i="26"/>
  <c r="AE189" i="26" s="1"/>
  <c r="N189" i="26"/>
  <c r="AA189" i="26"/>
  <c r="AB189" i="26" s="1"/>
  <c r="Q242" i="26"/>
  <c r="W242" i="26"/>
  <c r="I242" i="26"/>
  <c r="J242" i="26" s="1"/>
  <c r="U242" i="26"/>
  <c r="V242" i="26" s="1"/>
  <c r="Z273" i="26"/>
  <c r="Q273" i="26"/>
  <c r="AM273" i="26"/>
  <c r="AN273" i="26" s="1"/>
  <c r="I273" i="26"/>
  <c r="J273" i="26" s="1"/>
  <c r="T273" i="26"/>
  <c r="E273" i="26"/>
  <c r="U273" i="26"/>
  <c r="V273" i="26" s="1"/>
  <c r="AF273" i="26"/>
  <c r="W273" i="26"/>
  <c r="X273" i="26"/>
  <c r="Y273" i="26" s="1"/>
  <c r="L273" i="26"/>
  <c r="M273" i="26" s="1"/>
  <c r="T177" i="24"/>
  <c r="Q288" i="26"/>
  <c r="K273" i="26"/>
  <c r="I248" i="26"/>
  <c r="J248" i="26" s="1"/>
  <c r="H277" i="26"/>
  <c r="X242" i="26"/>
  <c r="Y242" i="26" s="1"/>
  <c r="AC242" i="26"/>
  <c r="AI255" i="26"/>
  <c r="X255" i="26"/>
  <c r="Y255" i="26" s="1"/>
  <c r="AM255" i="26"/>
  <c r="AN255" i="26" s="1"/>
  <c r="Q224" i="26"/>
  <c r="AM217" i="26"/>
  <c r="AN217" i="26" s="1"/>
  <c r="Q217" i="26"/>
  <c r="AJ186" i="26"/>
  <c r="AK186" i="26" s="1"/>
  <c r="N186" i="26"/>
  <c r="AM167" i="26"/>
  <c r="AN167" i="26" s="1"/>
  <c r="W152" i="26"/>
  <c r="K151" i="26"/>
  <c r="O167" i="26"/>
  <c r="P167" i="26" s="1"/>
  <c r="Q167" i="26"/>
  <c r="H158" i="26"/>
  <c r="AM158" i="26"/>
  <c r="AN158" i="26" s="1"/>
  <c r="R167" i="26"/>
  <c r="S167" i="26" s="1"/>
  <c r="Q158" i="26"/>
  <c r="N151" i="26"/>
  <c r="X189" i="26"/>
  <c r="Y189" i="26" s="1"/>
  <c r="AG122" i="26"/>
  <c r="AH122" i="26" s="1"/>
  <c r="F189" i="26"/>
  <c r="G189" i="26" s="1"/>
  <c r="T189" i="26"/>
  <c r="H177" i="26"/>
  <c r="O15" i="26"/>
  <c r="P15" i="26" s="1"/>
  <c r="U186" i="26"/>
  <c r="V186" i="26" s="1"/>
  <c r="AG273" i="26"/>
  <c r="AH273" i="26" s="1"/>
  <c r="AC217" i="26"/>
  <c r="W217" i="26"/>
  <c r="R217" i="26"/>
  <c r="S217" i="26" s="1"/>
  <c r="AI217" i="26"/>
  <c r="AL217" i="26"/>
  <c r="F217" i="26"/>
  <c r="G217" i="26" s="1"/>
  <c r="AI279" i="26"/>
  <c r="AA273" i="26"/>
  <c r="AB273" i="26" s="1"/>
  <c r="T277" i="26"/>
  <c r="AM242" i="26"/>
  <c r="AN242" i="26" s="1"/>
  <c r="K242" i="26"/>
  <c r="O255" i="26"/>
  <c r="P255" i="26" s="1"/>
  <c r="AG255" i="26"/>
  <c r="AH255" i="26" s="1"/>
  <c r="H255" i="26"/>
  <c r="AL224" i="26"/>
  <c r="AA217" i="26"/>
  <c r="AB217" i="26" s="1"/>
  <c r="AG217" i="26"/>
  <c r="AH217" i="26" s="1"/>
  <c r="U217" i="26"/>
  <c r="V217" i="26" s="1"/>
  <c r="AF224" i="26"/>
  <c r="N217" i="26"/>
  <c r="AM186" i="26"/>
  <c r="AN186" i="26" s="1"/>
  <c r="AD186" i="26"/>
  <c r="AE186" i="26" s="1"/>
  <c r="U167" i="26"/>
  <c r="V167" i="26" s="1"/>
  <c r="Z167" i="26"/>
  <c r="H131" i="26"/>
  <c r="U147" i="26"/>
  <c r="V147" i="26" s="1"/>
  <c r="U122" i="26"/>
  <c r="V122" i="26" s="1"/>
  <c r="K189" i="26"/>
  <c r="R189" i="26"/>
  <c r="S189" i="26" s="1"/>
  <c r="AJ189" i="26"/>
  <c r="AK189" i="26" s="1"/>
  <c r="H8" i="26"/>
  <c r="AI254" i="26"/>
  <c r="AJ254" i="26"/>
  <c r="AK254" i="26" s="1"/>
  <c r="R254" i="26"/>
  <c r="S254" i="26" s="1"/>
  <c r="AD254" i="26"/>
  <c r="AE254" i="26" s="1"/>
  <c r="AL254" i="26"/>
  <c r="Q254" i="26"/>
  <c r="AG254" i="26"/>
  <c r="AH254" i="26" s="1"/>
  <c r="F254" i="26"/>
  <c r="G254" i="26" s="1"/>
  <c r="U254" i="26"/>
  <c r="V254" i="26" s="1"/>
  <c r="N254" i="26"/>
  <c r="Z254" i="26"/>
  <c r="E254" i="26"/>
  <c r="T254" i="26"/>
  <c r="I254" i="26"/>
  <c r="J254" i="26" s="1"/>
  <c r="X126" i="26"/>
  <c r="Y126" i="26" s="1"/>
  <c r="N126" i="26"/>
  <c r="AI126" i="26"/>
  <c r="F126" i="26"/>
  <c r="G126" i="26" s="1"/>
  <c r="AM126" i="26"/>
  <c r="AN126" i="26" s="1"/>
  <c r="AF126" i="26"/>
  <c r="AA126" i="26"/>
  <c r="AB126" i="26" s="1"/>
  <c r="K126" i="26"/>
  <c r="I126" i="26"/>
  <c r="J126" i="26" s="1"/>
  <c r="AL126" i="26"/>
  <c r="Z126" i="26"/>
  <c r="AM66" i="26"/>
  <c r="AN66" i="26" s="1"/>
  <c r="F66" i="26"/>
  <c r="G66" i="26" s="1"/>
  <c r="AI66" i="26"/>
  <c r="E66" i="26"/>
  <c r="T66" i="26"/>
  <c r="I66" i="26"/>
  <c r="J66" i="26" s="1"/>
  <c r="AL66" i="26"/>
  <c r="AC66" i="26"/>
  <c r="O66" i="26"/>
  <c r="P66" i="26" s="1"/>
  <c r="AD66" i="26"/>
  <c r="AE66" i="26" s="1"/>
  <c r="W66" i="26"/>
  <c r="Z66" i="26"/>
  <c r="Q66" i="26"/>
  <c r="AJ66" i="26"/>
  <c r="AK66" i="26" s="1"/>
  <c r="L66" i="26"/>
  <c r="M66" i="26" s="1"/>
  <c r="U66" i="26"/>
  <c r="V66" i="26" s="1"/>
  <c r="AA66" i="26"/>
  <c r="AB66" i="26" s="1"/>
  <c r="N66" i="26"/>
  <c r="K66" i="26"/>
  <c r="AF66" i="26"/>
  <c r="H66" i="26"/>
  <c r="AJ71" i="26"/>
  <c r="AK71" i="26" s="1"/>
  <c r="R71" i="26"/>
  <c r="S71" i="26" s="1"/>
  <c r="Q71" i="26"/>
  <c r="I71" i="26"/>
  <c r="J71" i="26" s="1"/>
  <c r="E71" i="26"/>
  <c r="Z71" i="26"/>
  <c r="AG71" i="26"/>
  <c r="AH71" i="26" s="1"/>
  <c r="AA71" i="26"/>
  <c r="AB71" i="26" s="1"/>
  <c r="L71" i="26"/>
  <c r="M71" i="26" s="1"/>
  <c r="K71" i="26"/>
  <c r="AL71" i="26"/>
  <c r="H71" i="26"/>
  <c r="X71" i="26"/>
  <c r="Y71" i="26" s="1"/>
  <c r="AD71" i="26"/>
  <c r="AE71" i="26" s="1"/>
  <c r="U71" i="26"/>
  <c r="V71" i="26" s="1"/>
  <c r="W71" i="26"/>
  <c r="N71" i="26"/>
  <c r="F71" i="26"/>
  <c r="G71" i="26" s="1"/>
  <c r="AA267" i="26"/>
  <c r="AB267" i="26" s="1"/>
  <c r="E267" i="26"/>
  <c r="Q267" i="26"/>
  <c r="AC93" i="26"/>
  <c r="F93" i="26"/>
  <c r="G93" i="26" s="1"/>
  <c r="AM93" i="26"/>
  <c r="AN93" i="26" s="1"/>
  <c r="I93" i="26"/>
  <c r="J93" i="26" s="1"/>
  <c r="E93" i="26"/>
  <c r="W93" i="26"/>
  <c r="O93" i="26"/>
  <c r="P93" i="26" s="1"/>
  <c r="AL93" i="26"/>
  <c r="X93" i="26"/>
  <c r="Y93" i="26" s="1"/>
  <c r="AA93" i="26"/>
  <c r="AB93" i="26" s="1"/>
  <c r="N93" i="26"/>
  <c r="K93" i="26"/>
  <c r="AG93" i="26"/>
  <c r="AH93" i="26" s="1"/>
  <c r="Z93" i="26"/>
  <c r="AD93" i="26"/>
  <c r="AE93" i="26" s="1"/>
  <c r="R93" i="26"/>
  <c r="S93" i="26" s="1"/>
  <c r="T93" i="26"/>
  <c r="L93" i="26"/>
  <c r="M93" i="26" s="1"/>
  <c r="U93" i="26"/>
  <c r="V93" i="26" s="1"/>
  <c r="AI93" i="26"/>
  <c r="AC261" i="26"/>
  <c r="AF261" i="26"/>
  <c r="Z261" i="26"/>
  <c r="AM261" i="26"/>
  <c r="AN261" i="26" s="1"/>
  <c r="K261" i="26"/>
  <c r="AJ261" i="26"/>
  <c r="AK261" i="26" s="1"/>
  <c r="Q261" i="26"/>
  <c r="O261" i="26"/>
  <c r="P261" i="26" s="1"/>
  <c r="W261" i="26"/>
  <c r="E261" i="26"/>
  <c r="X261" i="26"/>
  <c r="Y261" i="26" s="1"/>
  <c r="AI200" i="26"/>
  <c r="F200" i="26"/>
  <c r="G200" i="26" s="1"/>
  <c r="N200" i="26"/>
  <c r="AC200" i="26"/>
  <c r="H200" i="26"/>
  <c r="K200" i="26"/>
  <c r="X200" i="26"/>
  <c r="Y200" i="26" s="1"/>
  <c r="AL200" i="26"/>
  <c r="AG133" i="26"/>
  <c r="AH133" i="26" s="1"/>
  <c r="N133" i="26"/>
  <c r="H133" i="26"/>
  <c r="AD133" i="26"/>
  <c r="AE133" i="26" s="1"/>
  <c r="L133" i="26"/>
  <c r="M133" i="26" s="1"/>
  <c r="X133" i="26"/>
  <c r="Y133" i="26" s="1"/>
  <c r="AC133" i="26"/>
  <c r="AF133" i="26"/>
  <c r="U65" i="26"/>
  <c r="V65" i="26" s="1"/>
  <c r="X65" i="26"/>
  <c r="Y65" i="26" s="1"/>
  <c r="E65" i="26"/>
  <c r="AF65" i="26"/>
  <c r="I65" i="26"/>
  <c r="J65" i="26" s="1"/>
  <c r="Q65" i="26"/>
  <c r="AC65" i="26"/>
  <c r="AI65" i="26"/>
  <c r="H65" i="26"/>
  <c r="AD65" i="26"/>
  <c r="AE65" i="26" s="1"/>
  <c r="R65" i="26"/>
  <c r="S65" i="26" s="1"/>
  <c r="N65" i="26"/>
  <c r="F65" i="26"/>
  <c r="G65" i="26" s="1"/>
  <c r="AJ65" i="26"/>
  <c r="AK65" i="26" s="1"/>
  <c r="AL65" i="26"/>
  <c r="T65" i="26"/>
  <c r="AA65" i="26"/>
  <c r="AB65" i="26" s="1"/>
  <c r="K65" i="26"/>
  <c r="W65" i="26"/>
  <c r="AL235" i="26"/>
  <c r="Q235" i="26"/>
  <c r="I235" i="26"/>
  <c r="J235" i="26" s="1"/>
  <c r="AD235" i="26"/>
  <c r="AE235" i="26" s="1"/>
  <c r="F235" i="26"/>
  <c r="G235" i="26" s="1"/>
  <c r="T235" i="26"/>
  <c r="AA235" i="26"/>
  <c r="AB235" i="26" s="1"/>
  <c r="Q23" i="26"/>
  <c r="AJ23" i="26"/>
  <c r="AK23" i="26" s="1"/>
  <c r="AA23" i="26"/>
  <c r="AB23" i="26" s="1"/>
  <c r="AG23" i="26"/>
  <c r="AH23" i="26" s="1"/>
  <c r="W23" i="26"/>
  <c r="AF23" i="26"/>
  <c r="I23" i="26"/>
  <c r="J23" i="26" s="1"/>
  <c r="K23" i="26"/>
  <c r="O23" i="26"/>
  <c r="P23" i="26" s="1"/>
  <c r="AL23" i="26"/>
  <c r="AI23" i="26"/>
  <c r="AC23" i="26"/>
  <c r="Z23" i="26"/>
  <c r="X23" i="26"/>
  <c r="Y23" i="26" s="1"/>
  <c r="AM23" i="26"/>
  <c r="AN23" i="26" s="1"/>
  <c r="H23" i="26"/>
  <c r="E23" i="26"/>
  <c r="R23" i="26"/>
  <c r="S23" i="26" s="1"/>
  <c r="T23" i="26"/>
  <c r="L23" i="26"/>
  <c r="M23" i="26" s="1"/>
  <c r="AD23" i="26"/>
  <c r="AE23" i="26" s="1"/>
  <c r="N23" i="26"/>
  <c r="F23" i="26"/>
  <c r="G23" i="26" s="1"/>
  <c r="AD244" i="26"/>
  <c r="AE244" i="26" s="1"/>
  <c r="H244" i="26"/>
  <c r="AC244" i="26"/>
  <c r="K244" i="26"/>
  <c r="AJ244" i="26"/>
  <c r="AK244" i="26" s="1"/>
  <c r="L244" i="26"/>
  <c r="M244" i="26" s="1"/>
  <c r="T244" i="26"/>
  <c r="U244" i="26"/>
  <c r="V244" i="26" s="1"/>
  <c r="I244" i="26"/>
  <c r="J244" i="26" s="1"/>
  <c r="AA244" i="26"/>
  <c r="AB244" i="26" s="1"/>
  <c r="AG244" i="26"/>
  <c r="AH244" i="26" s="1"/>
  <c r="E244" i="26"/>
  <c r="N175" i="26"/>
  <c r="AA175" i="26"/>
  <c r="AB175" i="26" s="1"/>
  <c r="R175" i="26"/>
  <c r="S175" i="26" s="1"/>
  <c r="O175" i="26"/>
  <c r="P175" i="26" s="1"/>
  <c r="AL175" i="26"/>
  <c r="AI175" i="26"/>
  <c r="AM175" i="26"/>
  <c r="AN175" i="26" s="1"/>
  <c r="L175" i="26"/>
  <c r="M175" i="26" s="1"/>
  <c r="AD175" i="26"/>
  <c r="AE175" i="26" s="1"/>
  <c r="F175" i="26"/>
  <c r="G175" i="26" s="1"/>
  <c r="W175" i="26"/>
  <c r="AL116" i="26"/>
  <c r="AA116" i="26"/>
  <c r="AB116" i="26" s="1"/>
  <c r="N116" i="26"/>
  <c r="L116" i="26"/>
  <c r="M116" i="26" s="1"/>
  <c r="AI116" i="26"/>
  <c r="Z116" i="26"/>
  <c r="AG116" i="26"/>
  <c r="AH116" i="26" s="1"/>
  <c r="I116" i="26"/>
  <c r="J116" i="26" s="1"/>
  <c r="AF116" i="26"/>
  <c r="K116" i="26"/>
  <c r="W116" i="26"/>
  <c r="T116" i="26"/>
  <c r="U116" i="26"/>
  <c r="V116" i="26" s="1"/>
  <c r="O116" i="26"/>
  <c r="P116" i="26" s="1"/>
  <c r="X116" i="26"/>
  <c r="Y116" i="26" s="1"/>
  <c r="F116" i="26"/>
  <c r="G116" i="26" s="1"/>
  <c r="H116" i="26"/>
  <c r="AC116" i="26"/>
  <c r="AJ116" i="26"/>
  <c r="AK116" i="26" s="1"/>
  <c r="Q116" i="26"/>
  <c r="U56" i="26"/>
  <c r="V56" i="26" s="1"/>
  <c r="N56" i="26"/>
  <c r="E56" i="26"/>
  <c r="AD56" i="26"/>
  <c r="AE56" i="26" s="1"/>
  <c r="Z56" i="26"/>
  <c r="AG56" i="26"/>
  <c r="AH56" i="26" s="1"/>
  <c r="AL56" i="26"/>
  <c r="W56" i="26"/>
  <c r="Q56" i="26"/>
  <c r="O56" i="26"/>
  <c r="P56" i="26" s="1"/>
  <c r="AC56" i="26"/>
  <c r="AM56" i="26"/>
  <c r="AN56" i="26" s="1"/>
  <c r="H56" i="26"/>
  <c r="AA56" i="26"/>
  <c r="AB56" i="26" s="1"/>
  <c r="F56" i="26"/>
  <c r="G56" i="26" s="1"/>
  <c r="K56" i="26"/>
  <c r="L56" i="26"/>
  <c r="M56" i="26" s="1"/>
  <c r="AI56" i="26"/>
  <c r="T56" i="26"/>
  <c r="I56" i="26"/>
  <c r="J56" i="26" s="1"/>
  <c r="AF56" i="26"/>
  <c r="R56" i="26"/>
  <c r="S56" i="26" s="1"/>
  <c r="F182" i="26"/>
  <c r="G182" i="26" s="1"/>
  <c r="R182" i="26"/>
  <c r="S182" i="26" s="1"/>
  <c r="X182" i="26"/>
  <c r="Y182" i="26" s="1"/>
  <c r="AI182" i="26"/>
  <c r="AM182" i="26"/>
  <c r="AN182" i="26" s="1"/>
  <c r="Q182" i="26"/>
  <c r="E182" i="26"/>
  <c r="AL296" i="26"/>
  <c r="X296" i="26"/>
  <c r="Y296" i="26" s="1"/>
  <c r="AC296" i="26"/>
  <c r="U296" i="26"/>
  <c r="V296" i="26" s="1"/>
  <c r="Q232" i="26"/>
  <c r="AJ232" i="26"/>
  <c r="AK232" i="26" s="1"/>
  <c r="X232" i="26"/>
  <c r="Y232" i="26" s="1"/>
  <c r="Q164" i="26"/>
  <c r="AJ164" i="26"/>
  <c r="AK164" i="26" s="1"/>
  <c r="N164" i="26"/>
  <c r="X104" i="26"/>
  <c r="Y104" i="26" s="1"/>
  <c r="L104" i="26"/>
  <c r="M104" i="26" s="1"/>
  <c r="AM104" i="26"/>
  <c r="AN104" i="26" s="1"/>
  <c r="E104" i="26"/>
  <c r="R104" i="26"/>
  <c r="S104" i="26" s="1"/>
  <c r="AG104" i="26"/>
  <c r="AH104" i="26" s="1"/>
  <c r="I104" i="26"/>
  <c r="J104" i="26" s="1"/>
  <c r="O104" i="26"/>
  <c r="P104" i="26" s="1"/>
  <c r="AJ104" i="26"/>
  <c r="AK104" i="26" s="1"/>
  <c r="AL104" i="26"/>
  <c r="AI104" i="26"/>
  <c r="N104" i="26"/>
  <c r="U104" i="26"/>
  <c r="V104" i="26" s="1"/>
  <c r="Q104" i="26"/>
  <c r="W104" i="26"/>
  <c r="K104" i="26"/>
  <c r="F104" i="26"/>
  <c r="G104" i="26" s="1"/>
  <c r="AC104" i="26"/>
  <c r="N28" i="26"/>
  <c r="Z28" i="26"/>
  <c r="I28" i="26"/>
  <c r="J28" i="26" s="1"/>
  <c r="Q28" i="26"/>
  <c r="AD28" i="26"/>
  <c r="AE28" i="26" s="1"/>
  <c r="AL28" i="26"/>
  <c r="O28" i="26"/>
  <c r="P28" i="26" s="1"/>
  <c r="R28" i="26"/>
  <c r="S28" i="26" s="1"/>
  <c r="AC28" i="26"/>
  <c r="AJ28" i="26"/>
  <c r="AK28" i="26" s="1"/>
  <c r="W28" i="26"/>
  <c r="AM28" i="26"/>
  <c r="AN28" i="26" s="1"/>
  <c r="AF28" i="26"/>
  <c r="T28" i="26"/>
  <c r="AG28" i="26"/>
  <c r="AH28" i="26" s="1"/>
  <c r="AA28" i="26"/>
  <c r="AB28" i="26" s="1"/>
  <c r="AI28" i="26"/>
  <c r="F28" i="26"/>
  <c r="G28" i="26" s="1"/>
  <c r="L28" i="26"/>
  <c r="M28" i="26" s="1"/>
  <c r="E28" i="26"/>
  <c r="H28" i="26"/>
  <c r="X28" i="26"/>
  <c r="Y28" i="26" s="1"/>
  <c r="K28" i="26"/>
  <c r="F263" i="26"/>
  <c r="G263" i="26" s="1"/>
  <c r="AD263" i="26"/>
  <c r="AE263" i="26" s="1"/>
  <c r="AA263" i="26"/>
  <c r="AB263" i="26" s="1"/>
  <c r="X263" i="26"/>
  <c r="Y263" i="26" s="1"/>
  <c r="U263" i="26"/>
  <c r="V263" i="26" s="1"/>
  <c r="T263" i="26"/>
  <c r="AL263" i="26"/>
  <c r="E263" i="26"/>
  <c r="AG263" i="26"/>
  <c r="AH263" i="26" s="1"/>
  <c r="I263" i="26"/>
  <c r="J263" i="26" s="1"/>
  <c r="AI263" i="26"/>
  <c r="K263" i="26"/>
  <c r="T194" i="26"/>
  <c r="L194" i="26"/>
  <c r="M194" i="26" s="1"/>
  <c r="Z194" i="26"/>
  <c r="W194" i="26"/>
  <c r="Q194" i="26"/>
  <c r="AJ194" i="26"/>
  <c r="AK194" i="26" s="1"/>
  <c r="AF194" i="26"/>
  <c r="O194" i="26"/>
  <c r="P194" i="26" s="1"/>
  <c r="E194" i="26"/>
  <c r="X194" i="26"/>
  <c r="Y194" i="26" s="1"/>
  <c r="AF127" i="26"/>
  <c r="I127" i="26"/>
  <c r="J127" i="26" s="1"/>
  <c r="O127" i="26"/>
  <c r="P127" i="26" s="1"/>
  <c r="AJ127" i="26"/>
  <c r="AK127" i="26" s="1"/>
  <c r="X127" i="26"/>
  <c r="Y127" i="26" s="1"/>
  <c r="T127" i="26"/>
  <c r="Q127" i="26"/>
  <c r="AC127" i="26"/>
  <c r="U127" i="26"/>
  <c r="V127" i="26" s="1"/>
  <c r="K127" i="26"/>
  <c r="AM127" i="26"/>
  <c r="AN127" i="26" s="1"/>
  <c r="R127" i="26"/>
  <c r="S127" i="26" s="1"/>
  <c r="F127" i="26"/>
  <c r="G127" i="26" s="1"/>
  <c r="AG127" i="26"/>
  <c r="AH127" i="26" s="1"/>
  <c r="AG59" i="26"/>
  <c r="AH59" i="26" s="1"/>
  <c r="AL59" i="26"/>
  <c r="AI59" i="26"/>
  <c r="L59" i="26"/>
  <c r="M59" i="26" s="1"/>
  <c r="AF59" i="26"/>
  <c r="AJ59" i="26"/>
  <c r="AK59" i="26" s="1"/>
  <c r="E59" i="26"/>
  <c r="K59" i="26"/>
  <c r="AD59" i="26"/>
  <c r="AE59" i="26" s="1"/>
  <c r="AA59" i="26"/>
  <c r="AB59" i="26" s="1"/>
  <c r="Z59" i="26"/>
  <c r="T59" i="26"/>
  <c r="Q59" i="26"/>
  <c r="O59" i="26"/>
  <c r="P59" i="26" s="1"/>
  <c r="N59" i="26"/>
  <c r="AC59" i="26"/>
  <c r="H59" i="26"/>
  <c r="X59" i="26"/>
  <c r="Y59" i="26" s="1"/>
  <c r="U59" i="26"/>
  <c r="V59" i="26" s="1"/>
  <c r="T63" i="26"/>
  <c r="AD63" i="26"/>
  <c r="AE63" i="26" s="1"/>
  <c r="AC63" i="26"/>
  <c r="I63" i="26"/>
  <c r="J63" i="26" s="1"/>
  <c r="H63" i="26"/>
  <c r="Q63" i="26"/>
  <c r="K63" i="26"/>
  <c r="AM63" i="26"/>
  <c r="AN63" i="26" s="1"/>
  <c r="AJ63" i="26"/>
  <c r="AK63" i="26" s="1"/>
  <c r="R63" i="26"/>
  <c r="S63" i="26" s="1"/>
  <c r="AF63" i="26"/>
  <c r="W63" i="26"/>
  <c r="U63" i="26"/>
  <c r="V63" i="26" s="1"/>
  <c r="AI63" i="26"/>
  <c r="O63" i="26"/>
  <c r="P63" i="26" s="1"/>
  <c r="X63" i="26"/>
  <c r="Y63" i="26" s="1"/>
  <c r="L63" i="26"/>
  <c r="M63" i="26" s="1"/>
  <c r="E63" i="26"/>
  <c r="F63" i="26"/>
  <c r="G63" i="26" s="1"/>
  <c r="AA63" i="26"/>
  <c r="AB63" i="26" s="1"/>
  <c r="N63" i="26"/>
  <c r="AG63" i="26"/>
  <c r="AH63" i="26" s="1"/>
  <c r="Z63" i="26"/>
  <c r="AA129" i="26"/>
  <c r="AB129" i="26" s="1"/>
  <c r="AI129" i="26"/>
  <c r="AC129" i="26"/>
  <c r="I129" i="26"/>
  <c r="J129" i="26" s="1"/>
  <c r="AG129" i="26"/>
  <c r="AH129" i="26" s="1"/>
  <c r="R129" i="26"/>
  <c r="S129" i="26" s="1"/>
  <c r="N129" i="26"/>
  <c r="E129" i="26"/>
  <c r="AD129" i="26"/>
  <c r="AE129" i="26" s="1"/>
  <c r="AM129" i="26"/>
  <c r="AN129" i="26" s="1"/>
  <c r="AF129" i="26"/>
  <c r="H129" i="26"/>
  <c r="Z159" i="26"/>
  <c r="AG159" i="26"/>
  <c r="AH159" i="26" s="1"/>
  <c r="L159" i="26"/>
  <c r="M159" i="26" s="1"/>
  <c r="AF159" i="26"/>
  <c r="H159" i="26"/>
  <c r="F159" i="26"/>
  <c r="G159" i="26" s="1"/>
  <c r="AI159" i="26"/>
  <c r="I159" i="26"/>
  <c r="J159" i="26" s="1"/>
  <c r="X159" i="26"/>
  <c r="Y159" i="26" s="1"/>
  <c r="AL159" i="26"/>
  <c r="AJ159" i="26"/>
  <c r="AK159" i="26" s="1"/>
  <c r="AD159" i="26"/>
  <c r="AE159" i="26" s="1"/>
  <c r="R159" i="26"/>
  <c r="S159" i="26" s="1"/>
  <c r="AA159" i="26"/>
  <c r="AB159" i="26" s="1"/>
  <c r="U159" i="26"/>
  <c r="V159" i="26" s="1"/>
  <c r="O181" i="26"/>
  <c r="P181" i="26" s="1"/>
  <c r="U181" i="26"/>
  <c r="V181" i="26" s="1"/>
  <c r="K181" i="26"/>
  <c r="AC181" i="26"/>
  <c r="AC180" i="26"/>
  <c r="AJ180" i="26"/>
  <c r="AK180" i="26" s="1"/>
  <c r="AA180" i="26"/>
  <c r="AB180" i="26" s="1"/>
  <c r="Z180" i="26"/>
  <c r="K180" i="26"/>
  <c r="N180" i="26"/>
  <c r="R180" i="26"/>
  <c r="S180" i="26" s="1"/>
  <c r="AD180" i="26"/>
  <c r="AE180" i="26" s="1"/>
  <c r="I180" i="26"/>
  <c r="J180" i="26" s="1"/>
  <c r="AM180" i="26"/>
  <c r="AN180" i="26" s="1"/>
  <c r="F180" i="26"/>
  <c r="G180" i="26" s="1"/>
  <c r="AF180" i="26"/>
  <c r="L180" i="26"/>
  <c r="M180" i="26" s="1"/>
  <c r="T180" i="26"/>
  <c r="AD48" i="26"/>
  <c r="AE48" i="26" s="1"/>
  <c r="AC48" i="26"/>
  <c r="O48" i="26"/>
  <c r="P48" i="26" s="1"/>
  <c r="E48" i="26"/>
  <c r="R48" i="26"/>
  <c r="S48" i="26" s="1"/>
  <c r="AL48" i="26"/>
  <c r="W48" i="26"/>
  <c r="AG48" i="26"/>
  <c r="AH48" i="26" s="1"/>
  <c r="I48" i="26"/>
  <c r="J48" i="26" s="1"/>
  <c r="Z48" i="26"/>
  <c r="U48" i="26"/>
  <c r="V48" i="26" s="1"/>
  <c r="Q48" i="26"/>
  <c r="T48" i="26"/>
  <c r="AM48" i="26"/>
  <c r="AN48" i="26" s="1"/>
  <c r="N48" i="26"/>
  <c r="K48" i="26"/>
  <c r="AJ48" i="26"/>
  <c r="AK48" i="26" s="1"/>
  <c r="X48" i="26"/>
  <c r="Y48" i="26" s="1"/>
  <c r="AA48" i="26"/>
  <c r="AB48" i="26" s="1"/>
  <c r="F48" i="26"/>
  <c r="G48" i="26" s="1"/>
  <c r="AI48" i="26"/>
  <c r="H48" i="26"/>
  <c r="L48" i="26"/>
  <c r="M48" i="26" s="1"/>
  <c r="K167" i="26"/>
  <c r="AI167" i="26"/>
  <c r="X167" i="26"/>
  <c r="Y167" i="26" s="1"/>
  <c r="AI288" i="26"/>
  <c r="T288" i="26"/>
  <c r="L288" i="26"/>
  <c r="M288" i="26" s="1"/>
  <c r="N288" i="26"/>
  <c r="H288" i="26"/>
  <c r="AC288" i="26"/>
  <c r="AJ288" i="26"/>
  <c r="AK288" i="26" s="1"/>
  <c r="AL288" i="26"/>
  <c r="R288" i="26"/>
  <c r="S288" i="26" s="1"/>
  <c r="F288" i="26"/>
  <c r="G288" i="26" s="1"/>
  <c r="Z288" i="26"/>
  <c r="AD288" i="26"/>
  <c r="AE288" i="26" s="1"/>
  <c r="AF288" i="26"/>
  <c r="X288" i="26"/>
  <c r="Y288" i="26" s="1"/>
  <c r="U288" i="26"/>
  <c r="V288" i="26" s="1"/>
  <c r="AC224" i="26"/>
  <c r="AA224" i="26"/>
  <c r="AB224" i="26" s="1"/>
  <c r="E224" i="26"/>
  <c r="AJ224" i="26"/>
  <c r="AK224" i="26" s="1"/>
  <c r="AD224" i="26"/>
  <c r="AE224" i="26" s="1"/>
  <c r="H224" i="26"/>
  <c r="AG224" i="26"/>
  <c r="AH224" i="26" s="1"/>
  <c r="T224" i="26"/>
  <c r="I158" i="26"/>
  <c r="J158" i="26" s="1"/>
  <c r="AF158" i="26"/>
  <c r="AI158" i="26"/>
  <c r="AD158" i="26"/>
  <c r="AE158" i="26" s="1"/>
  <c r="N158" i="26"/>
  <c r="AG90" i="26"/>
  <c r="AH90" i="26" s="1"/>
  <c r="Z90" i="26"/>
  <c r="AJ90" i="26"/>
  <c r="AK90" i="26" s="1"/>
  <c r="AA90" i="26"/>
  <c r="AB90" i="26" s="1"/>
  <c r="E90" i="26"/>
  <c r="AI90" i="26"/>
  <c r="Q90" i="26"/>
  <c r="H90" i="26"/>
  <c r="R90" i="26"/>
  <c r="S90" i="26" s="1"/>
  <c r="F90" i="26"/>
  <c r="G90" i="26" s="1"/>
  <c r="X90" i="26"/>
  <c r="Y90" i="26" s="1"/>
  <c r="AF90" i="26"/>
  <c r="N90" i="26"/>
  <c r="I90" i="26"/>
  <c r="J90" i="26" s="1"/>
  <c r="U90" i="26"/>
  <c r="V90" i="26" s="1"/>
  <c r="W90" i="26"/>
  <c r="L90" i="26"/>
  <c r="M90" i="26" s="1"/>
  <c r="AL90" i="26"/>
  <c r="K90" i="26"/>
  <c r="AM90" i="26"/>
  <c r="AN90" i="26" s="1"/>
  <c r="AC90" i="26"/>
  <c r="T90" i="26"/>
  <c r="AC20" i="26"/>
  <c r="AJ20" i="26"/>
  <c r="AK20" i="26" s="1"/>
  <c r="H20" i="26"/>
  <c r="T20" i="26"/>
  <c r="I20" i="26"/>
  <c r="J20" i="26" s="1"/>
  <c r="F20" i="26"/>
  <c r="G20" i="26" s="1"/>
  <c r="N20" i="26"/>
  <c r="L20" i="26"/>
  <c r="M20" i="26" s="1"/>
  <c r="AG20" i="26"/>
  <c r="AH20" i="26" s="1"/>
  <c r="AD20" i="26"/>
  <c r="AE20" i="26" s="1"/>
  <c r="AF20" i="26"/>
  <c r="E20" i="26"/>
  <c r="AL20" i="26"/>
  <c r="X20" i="26"/>
  <c r="Y20" i="26" s="1"/>
  <c r="U20" i="26"/>
  <c r="V20" i="26" s="1"/>
  <c r="W20" i="26"/>
  <c r="AA20" i="26"/>
  <c r="AB20" i="26" s="1"/>
  <c r="O20" i="26"/>
  <c r="P20" i="26" s="1"/>
  <c r="AC255" i="26"/>
  <c r="N255" i="26"/>
  <c r="E255" i="26"/>
  <c r="AL255" i="26"/>
  <c r="AG186" i="26"/>
  <c r="AH186" i="26" s="1"/>
  <c r="Q186" i="26"/>
  <c r="T186" i="26"/>
  <c r="AF186" i="26"/>
  <c r="O186" i="26"/>
  <c r="P186" i="26" s="1"/>
  <c r="H186" i="26"/>
  <c r="Z119" i="26"/>
  <c r="Q119" i="26"/>
  <c r="AI119" i="26"/>
  <c r="R119" i="26"/>
  <c r="S119" i="26" s="1"/>
  <c r="AA119" i="26"/>
  <c r="AB119" i="26" s="1"/>
  <c r="AG119" i="26"/>
  <c r="AH119" i="26" s="1"/>
  <c r="K119" i="26"/>
  <c r="AF119" i="26"/>
  <c r="AM119" i="26"/>
  <c r="AN119" i="26" s="1"/>
  <c r="N119" i="26"/>
  <c r="I119" i="26"/>
  <c r="J119" i="26" s="1"/>
  <c r="L119" i="26"/>
  <c r="M119" i="26" s="1"/>
  <c r="AD119" i="26"/>
  <c r="AE119" i="26" s="1"/>
  <c r="U119" i="26"/>
  <c r="V119" i="26" s="1"/>
  <c r="F119" i="26"/>
  <c r="G119" i="26" s="1"/>
  <c r="AC119" i="26"/>
  <c r="E119" i="26"/>
  <c r="O119" i="26"/>
  <c r="P119" i="26" s="1"/>
  <c r="W119" i="26"/>
  <c r="H51" i="26"/>
  <c r="W51" i="26"/>
  <c r="AM51" i="26"/>
  <c r="AN51" i="26" s="1"/>
  <c r="O51" i="26"/>
  <c r="P51" i="26" s="1"/>
  <c r="AG51" i="26"/>
  <c r="AH51" i="26" s="1"/>
  <c r="AJ51" i="26"/>
  <c r="AK51" i="26" s="1"/>
  <c r="AC51" i="26"/>
  <c r="AA51" i="26"/>
  <c r="AB51" i="26" s="1"/>
  <c r="AD51" i="26"/>
  <c r="AE51" i="26" s="1"/>
  <c r="Q51" i="26"/>
  <c r="I51" i="26"/>
  <c r="J51" i="26" s="1"/>
  <c r="X51" i="26"/>
  <c r="Y51" i="26" s="1"/>
  <c r="AL51" i="26"/>
  <c r="E51" i="26"/>
  <c r="Z51" i="26"/>
  <c r="AI51" i="26"/>
  <c r="K51" i="26"/>
  <c r="AF51" i="26"/>
  <c r="R51" i="26"/>
  <c r="S51" i="26" s="1"/>
  <c r="N15" i="26"/>
  <c r="X15" i="26"/>
  <c r="Y15" i="26" s="1"/>
  <c r="AA15" i="26"/>
  <c r="AB15" i="26" s="1"/>
  <c r="I15" i="26"/>
  <c r="J15" i="26" s="1"/>
  <c r="U15" i="26"/>
  <c r="V15" i="26" s="1"/>
  <c r="AF15" i="26"/>
  <c r="AL15" i="26"/>
  <c r="H15" i="26"/>
  <c r="AD15" i="26"/>
  <c r="AE15" i="26" s="1"/>
  <c r="E15" i="26"/>
  <c r="AG15" i="26"/>
  <c r="AH15" i="26" s="1"/>
  <c r="K15" i="26"/>
  <c r="T15" i="26"/>
  <c r="W15" i="26"/>
  <c r="AI15" i="26"/>
  <c r="AC15" i="26"/>
  <c r="F15" i="26"/>
  <c r="G15" i="26" s="1"/>
  <c r="R15" i="26"/>
  <c r="S15" i="26" s="1"/>
  <c r="Q15" i="26"/>
  <c r="AJ15" i="26"/>
  <c r="AK15" i="26" s="1"/>
  <c r="AD97" i="26"/>
  <c r="AE97" i="26" s="1"/>
  <c r="L97" i="26"/>
  <c r="M97" i="26" s="1"/>
  <c r="I97" i="26"/>
  <c r="J97" i="26" s="1"/>
  <c r="Q97" i="26"/>
  <c r="AG97" i="26"/>
  <c r="AH97" i="26" s="1"/>
  <c r="AL97" i="26"/>
  <c r="AJ97" i="26"/>
  <c r="AK97" i="26" s="1"/>
  <c r="AA97" i="26"/>
  <c r="AB97" i="26" s="1"/>
  <c r="AF97" i="26"/>
  <c r="F97" i="26"/>
  <c r="G97" i="26" s="1"/>
  <c r="E97" i="26"/>
  <c r="O97" i="26"/>
  <c r="P97" i="26" s="1"/>
  <c r="T97" i="26"/>
  <c r="W97" i="26"/>
  <c r="AM97" i="26"/>
  <c r="AN97" i="26" s="1"/>
  <c r="K97" i="26"/>
  <c r="AI122" i="26"/>
  <c r="X122" i="26"/>
  <c r="Y122" i="26" s="1"/>
  <c r="N122" i="26"/>
  <c r="AC122" i="26"/>
  <c r="R122" i="26"/>
  <c r="S122" i="26" s="1"/>
  <c r="Z122" i="26"/>
  <c r="AF122" i="26"/>
  <c r="AM122" i="26"/>
  <c r="AN122" i="26" s="1"/>
  <c r="E122" i="26"/>
  <c r="K122" i="26"/>
  <c r="AJ122" i="26"/>
  <c r="AK122" i="26" s="1"/>
  <c r="AL122" i="26"/>
  <c r="T122" i="26"/>
  <c r="AA122" i="26"/>
  <c r="AB122" i="26" s="1"/>
  <c r="AJ152" i="26"/>
  <c r="AK152" i="26" s="1"/>
  <c r="R152" i="26"/>
  <c r="S152" i="26" s="1"/>
  <c r="AG152" i="26"/>
  <c r="AH152" i="26" s="1"/>
  <c r="L152" i="26"/>
  <c r="M152" i="26" s="1"/>
  <c r="I152" i="26"/>
  <c r="J152" i="26" s="1"/>
  <c r="AC152" i="26"/>
  <c r="AD152" i="26"/>
  <c r="AE152" i="26" s="1"/>
  <c r="N152" i="26"/>
  <c r="O152" i="26"/>
  <c r="P152" i="26" s="1"/>
  <c r="E152" i="26"/>
  <c r="AM152" i="26"/>
  <c r="AN152" i="26" s="1"/>
  <c r="Z152" i="26"/>
  <c r="W151" i="26"/>
  <c r="AJ151" i="26"/>
  <c r="AK151" i="26" s="1"/>
  <c r="Z151" i="26"/>
  <c r="L151" i="26"/>
  <c r="M151" i="26" s="1"/>
  <c r="H151" i="26"/>
  <c r="AF151" i="26"/>
  <c r="O151" i="26"/>
  <c r="P151" i="26" s="1"/>
  <c r="Q151" i="26"/>
  <c r="R151" i="26"/>
  <c r="S151" i="26" s="1"/>
  <c r="E151" i="26"/>
  <c r="K288" i="26"/>
  <c r="AC273" i="26"/>
  <c r="F273" i="26"/>
  <c r="G273" i="26" s="1"/>
  <c r="F275" i="26"/>
  <c r="G275" i="26" s="1"/>
  <c r="N270" i="26"/>
  <c r="Z242" i="26"/>
  <c r="AI242" i="26"/>
  <c r="W255" i="26"/>
  <c r="AA255" i="26"/>
  <c r="AB255" i="26" s="1"/>
  <c r="I224" i="26"/>
  <c r="J224" i="26" s="1"/>
  <c r="W224" i="26"/>
  <c r="O217" i="26"/>
  <c r="P217" i="26" s="1"/>
  <c r="T217" i="26"/>
  <c r="AD213" i="26"/>
  <c r="AE213" i="26" s="1"/>
  <c r="R206" i="26"/>
  <c r="S206" i="26" s="1"/>
  <c r="AC186" i="26"/>
  <c r="Z186" i="26"/>
  <c r="AJ206" i="26"/>
  <c r="AK206" i="26" s="1"/>
  <c r="AA158" i="26"/>
  <c r="AB158" i="26" s="1"/>
  <c r="O131" i="26"/>
  <c r="P131" i="26" s="1"/>
  <c r="T152" i="26"/>
  <c r="AF152" i="26"/>
  <c r="T167" i="26"/>
  <c r="F167" i="26"/>
  <c r="G167" i="26" s="1"/>
  <c r="U158" i="26"/>
  <c r="V158" i="26" s="1"/>
  <c r="L158" i="26"/>
  <c r="M158" i="26" s="1"/>
  <c r="X151" i="26"/>
  <c r="Y151" i="26" s="1"/>
  <c r="I151" i="26"/>
  <c r="J151" i="26" s="1"/>
  <c r="F122" i="26"/>
  <c r="G122" i="26" s="1"/>
  <c r="K120" i="26"/>
  <c r="AI97" i="26"/>
  <c r="AC189" i="26"/>
  <c r="AF189" i="26"/>
  <c r="AC97" i="26"/>
  <c r="H119" i="26"/>
  <c r="Z15" i="26"/>
  <c r="AC238" i="26"/>
  <c r="X238" i="26"/>
  <c r="Y238" i="26" s="1"/>
  <c r="AG238" i="26"/>
  <c r="AH238" i="26" s="1"/>
  <c r="Z238" i="26"/>
  <c r="AF238" i="26"/>
  <c r="W238" i="26"/>
  <c r="AM238" i="26"/>
  <c r="AN238" i="26" s="1"/>
  <c r="H238" i="26"/>
  <c r="E238" i="26"/>
  <c r="L238" i="26"/>
  <c r="M238" i="26" s="1"/>
  <c r="R238" i="26"/>
  <c r="S238" i="26" s="1"/>
  <c r="U238" i="26"/>
  <c r="V238" i="26" s="1"/>
  <c r="Q238" i="26"/>
  <c r="AD177" i="26"/>
  <c r="AE177" i="26" s="1"/>
  <c r="W177" i="26"/>
  <c r="T177" i="26"/>
  <c r="F177" i="26"/>
  <c r="G177" i="26" s="1"/>
  <c r="E177" i="26"/>
  <c r="I177" i="26"/>
  <c r="J177" i="26" s="1"/>
  <c r="AC177" i="26"/>
  <c r="K177" i="26"/>
  <c r="AI177" i="26"/>
  <c r="Q177" i="26"/>
  <c r="X177" i="26"/>
  <c r="Y177" i="26" s="1"/>
  <c r="U177" i="26"/>
  <c r="V177" i="26" s="1"/>
  <c r="O177" i="26"/>
  <c r="P177" i="26" s="1"/>
  <c r="R177" i="26"/>
  <c r="S177" i="26" s="1"/>
  <c r="AA177" i="26"/>
  <c r="AB177" i="26" s="1"/>
  <c r="L177" i="26"/>
  <c r="M177" i="26" s="1"/>
  <c r="AM177" i="26"/>
  <c r="AN177" i="26" s="1"/>
  <c r="AC110" i="26"/>
  <c r="R110" i="26"/>
  <c r="S110" i="26" s="1"/>
  <c r="O110" i="26"/>
  <c r="P110" i="26" s="1"/>
  <c r="Z110" i="26"/>
  <c r="AD110" i="26"/>
  <c r="AE110" i="26" s="1"/>
  <c r="AF110" i="26"/>
  <c r="E110" i="26"/>
  <c r="H110" i="26"/>
  <c r="AL110" i="26"/>
  <c r="K110" i="26"/>
  <c r="U110" i="26"/>
  <c r="V110" i="26" s="1"/>
  <c r="W110" i="26"/>
  <c r="F110" i="26"/>
  <c r="G110" i="26" s="1"/>
  <c r="AA110" i="26"/>
  <c r="AB110" i="26" s="1"/>
  <c r="AM110" i="26"/>
  <c r="AN110" i="26" s="1"/>
  <c r="X110" i="26"/>
  <c r="Y110" i="26" s="1"/>
  <c r="AJ110" i="26"/>
  <c r="AK110" i="26" s="1"/>
  <c r="AI110" i="26"/>
  <c r="R50" i="26"/>
  <c r="S50" i="26" s="1"/>
  <c r="AD50" i="26"/>
  <c r="AE50" i="26" s="1"/>
  <c r="AC50" i="26"/>
  <c r="Z50" i="26"/>
  <c r="E50" i="26"/>
  <c r="K50" i="26"/>
  <c r="U50" i="26"/>
  <c r="V50" i="26" s="1"/>
  <c r="AA50" i="26"/>
  <c r="AB50" i="26" s="1"/>
  <c r="W50" i="26"/>
  <c r="AG50" i="26"/>
  <c r="AH50" i="26" s="1"/>
  <c r="AJ50" i="26"/>
  <c r="AK50" i="26" s="1"/>
  <c r="N50" i="26"/>
  <c r="Q50" i="26"/>
  <c r="T50" i="26"/>
  <c r="AL50" i="26"/>
  <c r="I50" i="26"/>
  <c r="J50" i="26" s="1"/>
  <c r="L50" i="26"/>
  <c r="M50" i="26" s="1"/>
  <c r="AM50" i="26"/>
  <c r="AN50" i="26" s="1"/>
  <c r="X50" i="26"/>
  <c r="Y50" i="26" s="1"/>
  <c r="H50" i="26"/>
  <c r="O50" i="26"/>
  <c r="P50" i="26" s="1"/>
  <c r="AJ33" i="26"/>
  <c r="AK33" i="26" s="1"/>
  <c r="AA33" i="26"/>
  <c r="AB33" i="26" s="1"/>
  <c r="K33" i="26"/>
  <c r="F33" i="26"/>
  <c r="G33" i="26" s="1"/>
  <c r="I33" i="26"/>
  <c r="J33" i="26" s="1"/>
  <c r="AC33" i="26"/>
  <c r="AG33" i="26"/>
  <c r="AH33" i="26" s="1"/>
  <c r="U33" i="26"/>
  <c r="V33" i="26" s="1"/>
  <c r="T33" i="26"/>
  <c r="X33" i="26"/>
  <c r="Y33" i="26" s="1"/>
  <c r="O33" i="26"/>
  <c r="P33" i="26" s="1"/>
  <c r="AD33" i="26"/>
  <c r="AE33" i="26" s="1"/>
  <c r="AI33" i="26"/>
  <c r="AM33" i="26"/>
  <c r="AN33" i="26" s="1"/>
  <c r="W33" i="26"/>
  <c r="H33" i="26"/>
  <c r="AF33" i="26"/>
  <c r="L33" i="26"/>
  <c r="M33" i="26" s="1"/>
  <c r="Z33" i="26"/>
  <c r="E33" i="26"/>
  <c r="R33" i="26"/>
  <c r="S33" i="26" s="1"/>
  <c r="Q33" i="26"/>
  <c r="AL33" i="26"/>
  <c r="Z219" i="26"/>
  <c r="N219" i="26"/>
  <c r="K219" i="26"/>
  <c r="AD219" i="26"/>
  <c r="AE219" i="26" s="1"/>
  <c r="I39" i="26"/>
  <c r="J39" i="26" s="1"/>
  <c r="AF39" i="26"/>
  <c r="X39" i="26"/>
  <c r="Y39" i="26" s="1"/>
  <c r="AJ39" i="26"/>
  <c r="AK39" i="26" s="1"/>
  <c r="AL39" i="26"/>
  <c r="T39" i="26"/>
  <c r="K39" i="26"/>
  <c r="AD39" i="26"/>
  <c r="AE39" i="26" s="1"/>
  <c r="E39" i="26"/>
  <c r="L39" i="26"/>
  <c r="M39" i="26" s="1"/>
  <c r="AG39" i="26"/>
  <c r="AH39" i="26" s="1"/>
  <c r="U39" i="26"/>
  <c r="V39" i="26" s="1"/>
  <c r="F39" i="26"/>
  <c r="G39" i="26" s="1"/>
  <c r="AI39" i="26"/>
  <c r="H39" i="26"/>
  <c r="AM39" i="26"/>
  <c r="AN39" i="26" s="1"/>
  <c r="Q39" i="26"/>
  <c r="AC39" i="26"/>
  <c r="R39" i="26"/>
  <c r="S39" i="26" s="1"/>
  <c r="W39" i="26"/>
  <c r="AI245" i="26"/>
  <c r="F245" i="26"/>
  <c r="G245" i="26" s="1"/>
  <c r="U245" i="26"/>
  <c r="V245" i="26" s="1"/>
  <c r="X245" i="26"/>
  <c r="Y245" i="26" s="1"/>
  <c r="AL245" i="26"/>
  <c r="O245" i="26"/>
  <c r="P245" i="26" s="1"/>
  <c r="N245" i="26"/>
  <c r="AD245" i="26"/>
  <c r="AE245" i="26" s="1"/>
  <c r="E245" i="26"/>
  <c r="Z245" i="26"/>
  <c r="AF184" i="26"/>
  <c r="U184" i="26"/>
  <c r="V184" i="26" s="1"/>
  <c r="X184" i="26"/>
  <c r="Y184" i="26" s="1"/>
  <c r="L184" i="26"/>
  <c r="M184" i="26" s="1"/>
  <c r="AG184" i="26"/>
  <c r="AH184" i="26" s="1"/>
  <c r="AL184" i="26"/>
  <c r="AJ184" i="26"/>
  <c r="AK184" i="26" s="1"/>
  <c r="F184" i="26"/>
  <c r="G184" i="26" s="1"/>
  <c r="Q117" i="26"/>
  <c r="X117" i="26"/>
  <c r="Y117" i="26" s="1"/>
  <c r="AF117" i="26"/>
  <c r="AD117" i="26"/>
  <c r="AE117" i="26" s="1"/>
  <c r="AI117" i="26"/>
  <c r="N117" i="26"/>
  <c r="AJ117" i="26"/>
  <c r="AK117" i="26" s="1"/>
  <c r="I117" i="26"/>
  <c r="J117" i="26" s="1"/>
  <c r="F117" i="26"/>
  <c r="G117" i="26" s="1"/>
  <c r="AA117" i="26"/>
  <c r="AB117" i="26" s="1"/>
  <c r="T117" i="26"/>
  <c r="Z117" i="26"/>
  <c r="AG117" i="26"/>
  <c r="AH117" i="26" s="1"/>
  <c r="R117" i="26"/>
  <c r="S117" i="26" s="1"/>
  <c r="L117" i="26"/>
  <c r="M117" i="26" s="1"/>
  <c r="AC117" i="26"/>
  <c r="X41" i="26"/>
  <c r="Y41" i="26" s="1"/>
  <c r="W41" i="26"/>
  <c r="AG41" i="26"/>
  <c r="AH41" i="26" s="1"/>
  <c r="AF41" i="26"/>
  <c r="H41" i="26"/>
  <c r="AI41" i="26"/>
  <c r="AA41" i="26"/>
  <c r="AB41" i="26" s="1"/>
  <c r="AJ41" i="26"/>
  <c r="AK41" i="26" s="1"/>
  <c r="K41" i="26"/>
  <c r="I41" i="26"/>
  <c r="J41" i="26" s="1"/>
  <c r="T41" i="26"/>
  <c r="O41" i="26"/>
  <c r="P41" i="26" s="1"/>
  <c r="U41" i="26"/>
  <c r="V41" i="26" s="1"/>
  <c r="AL41" i="26"/>
  <c r="Q41" i="26"/>
  <c r="AM41" i="26"/>
  <c r="AN41" i="26" s="1"/>
  <c r="AD41" i="26"/>
  <c r="AE41" i="26" s="1"/>
  <c r="L41" i="26"/>
  <c r="M41" i="26" s="1"/>
  <c r="N41" i="26"/>
  <c r="Z41" i="26"/>
  <c r="F41" i="26"/>
  <c r="G41" i="26" s="1"/>
  <c r="AC41" i="26"/>
  <c r="E41" i="26"/>
  <c r="U190" i="26"/>
  <c r="V190" i="26" s="1"/>
  <c r="AC190" i="26"/>
  <c r="AJ190" i="26"/>
  <c r="AK190" i="26" s="1"/>
  <c r="Q190" i="26"/>
  <c r="E190" i="26"/>
  <c r="R190" i="26"/>
  <c r="S190" i="26" s="1"/>
  <c r="AF190" i="26"/>
  <c r="O190" i="26"/>
  <c r="P190" i="26" s="1"/>
  <c r="I190" i="26"/>
  <c r="J190" i="26" s="1"/>
  <c r="T190" i="26"/>
  <c r="H190" i="26"/>
  <c r="Z190" i="26"/>
  <c r="E292" i="26"/>
  <c r="AC292" i="26"/>
  <c r="W292" i="26"/>
  <c r="K292" i="26"/>
  <c r="H292" i="26"/>
  <c r="AI292" i="26"/>
  <c r="Z292" i="26"/>
  <c r="AA228" i="26"/>
  <c r="AB228" i="26" s="1"/>
  <c r="Q228" i="26"/>
  <c r="AF228" i="26"/>
  <c r="N228" i="26"/>
  <c r="H228" i="26"/>
  <c r="K228" i="26"/>
  <c r="AD162" i="26"/>
  <c r="AE162" i="26" s="1"/>
  <c r="Z162" i="26"/>
  <c r="I162" i="26"/>
  <c r="J162" i="26" s="1"/>
  <c r="Q162" i="26"/>
  <c r="AF162" i="26"/>
  <c r="AL162" i="26"/>
  <c r="U162" i="26"/>
  <c r="V162" i="26" s="1"/>
  <c r="AA162" i="26"/>
  <c r="AB162" i="26" s="1"/>
  <c r="AG100" i="26"/>
  <c r="AH100" i="26" s="1"/>
  <c r="AD100" i="26"/>
  <c r="AE100" i="26" s="1"/>
  <c r="AF100" i="26"/>
  <c r="AM100" i="26"/>
  <c r="AN100" i="26" s="1"/>
  <c r="T100" i="26"/>
  <c r="H100" i="26"/>
  <c r="AL100" i="26"/>
  <c r="K100" i="26"/>
  <c r="AC100" i="26"/>
  <c r="Z100" i="26"/>
  <c r="U100" i="26"/>
  <c r="V100" i="26" s="1"/>
  <c r="N100" i="26"/>
  <c r="AA100" i="26"/>
  <c r="AB100" i="26" s="1"/>
  <c r="Q100" i="26"/>
  <c r="AI100" i="26"/>
  <c r="X100" i="26"/>
  <c r="Y100" i="26" s="1"/>
  <c r="E100" i="26"/>
  <c r="R100" i="26"/>
  <c r="S100" i="26" s="1"/>
  <c r="I100" i="26"/>
  <c r="J100" i="26" s="1"/>
  <c r="F40" i="26"/>
  <c r="G40" i="26" s="1"/>
  <c r="R40" i="26"/>
  <c r="S40" i="26" s="1"/>
  <c r="O40" i="26"/>
  <c r="P40" i="26" s="1"/>
  <c r="Z40" i="26"/>
  <c r="AD40" i="26"/>
  <c r="AE40" i="26" s="1"/>
  <c r="E40" i="26"/>
  <c r="AM40" i="26"/>
  <c r="AN40" i="26" s="1"/>
  <c r="AL40" i="26"/>
  <c r="U40" i="26"/>
  <c r="V40" i="26" s="1"/>
  <c r="AC40" i="26"/>
  <c r="I40" i="26"/>
  <c r="J40" i="26" s="1"/>
  <c r="N40" i="26"/>
  <c r="Q40" i="26"/>
  <c r="X40" i="26"/>
  <c r="Y40" i="26" s="1"/>
  <c r="AI40" i="26"/>
  <c r="K40" i="26"/>
  <c r="AJ40" i="26"/>
  <c r="AK40" i="26" s="1"/>
  <c r="AA40" i="26"/>
  <c r="AB40" i="26" s="1"/>
  <c r="AG40" i="26"/>
  <c r="AH40" i="26" s="1"/>
  <c r="H40" i="26"/>
  <c r="W40" i="26"/>
  <c r="AF40" i="26"/>
  <c r="AM145" i="26"/>
  <c r="AN145" i="26" s="1"/>
  <c r="AF145" i="26"/>
  <c r="N145" i="26"/>
  <c r="AI145" i="26"/>
  <c r="Q145" i="26"/>
  <c r="F145" i="26"/>
  <c r="G145" i="26" s="1"/>
  <c r="X145" i="26"/>
  <c r="Y145" i="26" s="1"/>
  <c r="K280" i="26"/>
  <c r="U280" i="26"/>
  <c r="V280" i="26" s="1"/>
  <c r="L280" i="26"/>
  <c r="M280" i="26" s="1"/>
  <c r="AI280" i="26"/>
  <c r="X280" i="26"/>
  <c r="Y280" i="26" s="1"/>
  <c r="AD280" i="26"/>
  <c r="AE280" i="26" s="1"/>
  <c r="AD216" i="26"/>
  <c r="AE216" i="26" s="1"/>
  <c r="I216" i="26"/>
  <c r="J216" i="26" s="1"/>
  <c r="AL216" i="26"/>
  <c r="Q216" i="26"/>
  <c r="AC216" i="26"/>
  <c r="AG216" i="26"/>
  <c r="AH216" i="26" s="1"/>
  <c r="E216" i="26"/>
  <c r="L216" i="26"/>
  <c r="M216" i="26" s="1"/>
  <c r="AC150" i="26"/>
  <c r="F150" i="26"/>
  <c r="G150" i="26" s="1"/>
  <c r="H150" i="26"/>
  <c r="AF150" i="26"/>
  <c r="AI150" i="26"/>
  <c r="R150" i="26"/>
  <c r="S150" i="26" s="1"/>
  <c r="N150" i="26"/>
  <c r="K150" i="26"/>
  <c r="R82" i="26"/>
  <c r="S82" i="26" s="1"/>
  <c r="O82" i="26"/>
  <c r="P82" i="26" s="1"/>
  <c r="AC82" i="26"/>
  <c r="N82" i="26"/>
  <c r="H82" i="26"/>
  <c r="U82" i="26"/>
  <c r="V82" i="26" s="1"/>
  <c r="AI82" i="26"/>
  <c r="AF82" i="26"/>
  <c r="W82" i="26"/>
  <c r="AL82" i="26"/>
  <c r="AM82" i="26"/>
  <c r="AN82" i="26" s="1"/>
  <c r="X82" i="26"/>
  <c r="Y82" i="26" s="1"/>
  <c r="K82" i="26"/>
  <c r="T82" i="26"/>
  <c r="Z82" i="26"/>
  <c r="AD82" i="26"/>
  <c r="AE82" i="26" s="1"/>
  <c r="F82" i="26"/>
  <c r="G82" i="26" s="1"/>
  <c r="AJ82" i="26"/>
  <c r="AK82" i="26" s="1"/>
  <c r="Q82" i="26"/>
  <c r="N12" i="26"/>
  <c r="AJ12" i="26"/>
  <c r="AK12" i="26" s="1"/>
  <c r="H12" i="26"/>
  <c r="R12" i="26"/>
  <c r="S12" i="26" s="1"/>
  <c r="T12" i="26"/>
  <c r="I12" i="26"/>
  <c r="J12" i="26" s="1"/>
  <c r="L12" i="26"/>
  <c r="M12" i="26" s="1"/>
  <c r="AG12" i="26"/>
  <c r="AH12" i="26" s="1"/>
  <c r="O12" i="26"/>
  <c r="P12" i="26" s="1"/>
  <c r="Q12" i="26"/>
  <c r="AC12" i="26"/>
  <c r="W12" i="26"/>
  <c r="AF12" i="26"/>
  <c r="U12" i="26"/>
  <c r="V12" i="26" s="1"/>
  <c r="AD12" i="26"/>
  <c r="AE12" i="26" s="1"/>
  <c r="K12" i="26"/>
  <c r="Z12" i="26"/>
  <c r="E12" i="26"/>
  <c r="AM12" i="26"/>
  <c r="AN12" i="26" s="1"/>
  <c r="X12" i="26"/>
  <c r="Y12" i="26" s="1"/>
  <c r="T247" i="26"/>
  <c r="F247" i="26"/>
  <c r="G247" i="26" s="1"/>
  <c r="L247" i="26"/>
  <c r="M247" i="26" s="1"/>
  <c r="AA247" i="26"/>
  <c r="AB247" i="26" s="1"/>
  <c r="AM247" i="26"/>
  <c r="AN247" i="26" s="1"/>
  <c r="AI247" i="26"/>
  <c r="K247" i="26"/>
  <c r="Q247" i="26"/>
  <c r="H178" i="26"/>
  <c r="Q178" i="26"/>
  <c r="AC178" i="26"/>
  <c r="T178" i="26"/>
  <c r="W178" i="26"/>
  <c r="AF178" i="26"/>
  <c r="E178" i="26"/>
  <c r="AJ111" i="26"/>
  <c r="AK111" i="26" s="1"/>
  <c r="AC111" i="26"/>
  <c r="K111" i="26"/>
  <c r="H111" i="26"/>
  <c r="N111" i="26"/>
  <c r="I111" i="26"/>
  <c r="J111" i="26" s="1"/>
  <c r="F111" i="26"/>
  <c r="G111" i="26" s="1"/>
  <c r="AF111" i="26"/>
  <c r="L111" i="26"/>
  <c r="M111" i="26" s="1"/>
  <c r="AI111" i="26"/>
  <c r="T111" i="26"/>
  <c r="AL111" i="26"/>
  <c r="AG111" i="26"/>
  <c r="AH111" i="26" s="1"/>
  <c r="R111" i="26"/>
  <c r="S111" i="26" s="1"/>
  <c r="X111" i="26"/>
  <c r="Y111" i="26" s="1"/>
  <c r="W111" i="26"/>
  <c r="AD111" i="26"/>
  <c r="AE111" i="26" s="1"/>
  <c r="AA111" i="26"/>
  <c r="AB111" i="26" s="1"/>
  <c r="Z111" i="26"/>
  <c r="AJ43" i="26"/>
  <c r="AK43" i="26" s="1"/>
  <c r="W43" i="26"/>
  <c r="H43" i="26"/>
  <c r="O43" i="26"/>
  <c r="P43" i="26" s="1"/>
  <c r="AI43" i="26"/>
  <c r="K43" i="26"/>
  <c r="X43" i="26"/>
  <c r="Y43" i="26" s="1"/>
  <c r="AF43" i="26"/>
  <c r="AA43" i="26"/>
  <c r="AB43" i="26" s="1"/>
  <c r="Q43" i="26"/>
  <c r="E43" i="26"/>
  <c r="N43" i="26"/>
  <c r="T43" i="26"/>
  <c r="Z43" i="26"/>
  <c r="R43" i="26"/>
  <c r="S43" i="26" s="1"/>
  <c r="AM43" i="26"/>
  <c r="AN43" i="26" s="1"/>
  <c r="AG43" i="26"/>
  <c r="AH43" i="26" s="1"/>
  <c r="F43" i="26"/>
  <c r="G43" i="26" s="1"/>
  <c r="L43" i="26"/>
  <c r="M43" i="26" s="1"/>
  <c r="I43" i="26"/>
  <c r="J43" i="26" s="1"/>
  <c r="AL43" i="26"/>
  <c r="AJ62" i="26"/>
  <c r="AK62" i="26" s="1"/>
  <c r="O62" i="26"/>
  <c r="P62" i="26" s="1"/>
  <c r="N62" i="26"/>
  <c r="R62" i="26"/>
  <c r="S62" i="26" s="1"/>
  <c r="E62" i="26"/>
  <c r="Q62" i="26"/>
  <c r="AF62" i="26"/>
  <c r="K62" i="26"/>
  <c r="AD62" i="26"/>
  <c r="AE62" i="26" s="1"/>
  <c r="X62" i="26"/>
  <c r="Y62" i="26" s="1"/>
  <c r="T62" i="26"/>
  <c r="AM62" i="26"/>
  <c r="AN62" i="26" s="1"/>
  <c r="H62" i="26"/>
  <c r="AL62" i="26"/>
  <c r="L62" i="26"/>
  <c r="M62" i="26" s="1"/>
  <c r="F62" i="26"/>
  <c r="G62" i="26" s="1"/>
  <c r="Z62" i="26"/>
  <c r="AG62" i="26"/>
  <c r="AH62" i="26" s="1"/>
  <c r="AM92" i="26"/>
  <c r="AN92" i="26" s="1"/>
  <c r="T92" i="26"/>
  <c r="I92" i="26"/>
  <c r="J92" i="26" s="1"/>
  <c r="F92" i="26"/>
  <c r="G92" i="26" s="1"/>
  <c r="X92" i="26"/>
  <c r="Y92" i="26" s="1"/>
  <c r="H92" i="26"/>
  <c r="AF92" i="26"/>
  <c r="R92" i="26"/>
  <c r="S92" i="26" s="1"/>
  <c r="AG92" i="26"/>
  <c r="AH92" i="26" s="1"/>
  <c r="AJ92" i="26"/>
  <c r="AK92" i="26" s="1"/>
  <c r="O92" i="26"/>
  <c r="P92" i="26" s="1"/>
  <c r="AA92" i="26"/>
  <c r="AB92" i="26" s="1"/>
  <c r="N92" i="26"/>
  <c r="U92" i="26"/>
  <c r="V92" i="26" s="1"/>
  <c r="Q92" i="26"/>
  <c r="L92" i="26"/>
  <c r="M92" i="26" s="1"/>
  <c r="AI92" i="26"/>
  <c r="E92" i="26"/>
  <c r="W92" i="26"/>
  <c r="O121" i="26"/>
  <c r="P121" i="26" s="1"/>
  <c r="I121" i="26"/>
  <c r="J121" i="26" s="1"/>
  <c r="AF121" i="26"/>
  <c r="Z121" i="26"/>
  <c r="AC121" i="26"/>
  <c r="AI121" i="26"/>
  <c r="K121" i="26"/>
  <c r="R121" i="26"/>
  <c r="S121" i="26" s="1"/>
  <c r="H121" i="26"/>
  <c r="Q121" i="26"/>
  <c r="AM121" i="26"/>
  <c r="AN121" i="26" s="1"/>
  <c r="AA121" i="26"/>
  <c r="AB121" i="26" s="1"/>
  <c r="AD121" i="26"/>
  <c r="AE121" i="26" s="1"/>
  <c r="AG121" i="26"/>
  <c r="AH121" i="26" s="1"/>
  <c r="U121" i="26"/>
  <c r="V121" i="26" s="1"/>
  <c r="F121" i="26"/>
  <c r="G121" i="26" s="1"/>
  <c r="AL121" i="26"/>
  <c r="E121" i="26"/>
  <c r="L121" i="26"/>
  <c r="M121" i="26" s="1"/>
  <c r="R114" i="26"/>
  <c r="S114" i="26" s="1"/>
  <c r="Z114" i="26"/>
  <c r="H114" i="26"/>
  <c r="O114" i="26"/>
  <c r="P114" i="26" s="1"/>
  <c r="W114" i="26"/>
  <c r="E114" i="26"/>
  <c r="AC114" i="26"/>
  <c r="AM114" i="26"/>
  <c r="AN114" i="26" s="1"/>
  <c r="AF114" i="26"/>
  <c r="AD114" i="26"/>
  <c r="AE114" i="26" s="1"/>
  <c r="T114" i="26"/>
  <c r="AI114" i="26"/>
  <c r="I114" i="26"/>
  <c r="J114" i="26" s="1"/>
  <c r="AL114" i="26"/>
  <c r="AA114" i="26"/>
  <c r="AB114" i="26" s="1"/>
  <c r="AG114" i="26"/>
  <c r="AH114" i="26" s="1"/>
  <c r="U114" i="26"/>
  <c r="V114" i="26" s="1"/>
  <c r="R20" i="26"/>
  <c r="S20" i="26" s="1"/>
  <c r="O288" i="26"/>
  <c r="P288" i="26" s="1"/>
  <c r="AJ273" i="26"/>
  <c r="AK273" i="26" s="1"/>
  <c r="AL273" i="26"/>
  <c r="T242" i="26"/>
  <c r="H242" i="26"/>
  <c r="AD242" i="26"/>
  <c r="AE242" i="26" s="1"/>
  <c r="T255" i="26"/>
  <c r="U255" i="26"/>
  <c r="V255" i="26" s="1"/>
  <c r="AI224" i="26"/>
  <c r="Z224" i="26"/>
  <c r="K217" i="26"/>
  <c r="AD217" i="26"/>
  <c r="AE217" i="26" s="1"/>
  <c r="L186" i="26"/>
  <c r="M186" i="26" s="1"/>
  <c r="AI186" i="26"/>
  <c r="F158" i="26"/>
  <c r="G158" i="26" s="1"/>
  <c r="AL152" i="26"/>
  <c r="AI152" i="26"/>
  <c r="L167" i="26"/>
  <c r="M167" i="26" s="1"/>
  <c r="AL167" i="26"/>
  <c r="E158" i="26"/>
  <c r="O158" i="26"/>
  <c r="P158" i="26" s="1"/>
  <c r="AF167" i="26"/>
  <c r="T151" i="26"/>
  <c r="I122" i="26"/>
  <c r="J122" i="26" s="1"/>
  <c r="R97" i="26"/>
  <c r="S97" i="26" s="1"/>
  <c r="W189" i="26"/>
  <c r="AG189" i="26"/>
  <c r="AH189" i="26" s="1"/>
  <c r="L51" i="26"/>
  <c r="M51" i="26" s="1"/>
  <c r="X119" i="26"/>
  <c r="Y119" i="26" s="1"/>
  <c r="F51" i="26"/>
  <c r="G51" i="26" s="1"/>
  <c r="AM20" i="26"/>
  <c r="AN20" i="26" s="1"/>
  <c r="Z20" i="26"/>
  <c r="AF292" i="26"/>
  <c r="F50" i="26"/>
  <c r="G50" i="26" s="1"/>
  <c r="U97" i="26"/>
  <c r="V97" i="26" s="1"/>
  <c r="AJ293" i="24"/>
  <c r="AK293" i="24" s="1"/>
  <c r="O293" i="24"/>
  <c r="P293" i="24" s="1"/>
  <c r="R34" i="24"/>
  <c r="S34" i="24" s="1"/>
  <c r="L107" i="24"/>
  <c r="M107" i="24" s="1"/>
  <c r="AL29" i="24"/>
  <c r="Q29" i="24"/>
  <c r="AC57" i="24"/>
  <c r="K57" i="24"/>
  <c r="Q279" i="26"/>
  <c r="AJ260" i="26"/>
  <c r="AK260" i="26" s="1"/>
  <c r="Q277" i="26"/>
  <c r="AM277" i="26"/>
  <c r="AN277" i="26" s="1"/>
  <c r="Q270" i="26"/>
  <c r="H227" i="26"/>
  <c r="AA191" i="26"/>
  <c r="AB191" i="26" s="1"/>
  <c r="AL213" i="26"/>
  <c r="N206" i="26"/>
  <c r="AI141" i="26"/>
  <c r="W131" i="26"/>
  <c r="AM147" i="26"/>
  <c r="AN147" i="26" s="1"/>
  <c r="AM179" i="26"/>
  <c r="AN179" i="26" s="1"/>
  <c r="E140" i="26"/>
  <c r="R132" i="26"/>
  <c r="S132" i="26" s="1"/>
  <c r="Q85" i="26"/>
  <c r="AG87" i="26"/>
  <c r="AH87" i="26" s="1"/>
  <c r="AL73" i="26"/>
  <c r="T147" i="26"/>
  <c r="AD259" i="24"/>
  <c r="AE259" i="24" s="1"/>
  <c r="T279" i="26"/>
  <c r="AJ277" i="26"/>
  <c r="AK277" i="26" s="1"/>
  <c r="AA270" i="26"/>
  <c r="AB270" i="26" s="1"/>
  <c r="AL191" i="26"/>
  <c r="H213" i="26"/>
  <c r="AJ131" i="26"/>
  <c r="AK131" i="26" s="1"/>
  <c r="K147" i="26"/>
  <c r="E179" i="26"/>
  <c r="U140" i="26"/>
  <c r="V140" i="26" s="1"/>
  <c r="AI132" i="26"/>
  <c r="K85" i="26"/>
  <c r="W279" i="26"/>
  <c r="O206" i="26"/>
  <c r="P206" i="26" s="1"/>
  <c r="AF206" i="26"/>
  <c r="AA206" i="26"/>
  <c r="AB206" i="26" s="1"/>
  <c r="AC206" i="26"/>
  <c r="X206" i="26"/>
  <c r="Y206" i="26" s="1"/>
  <c r="Z206" i="26"/>
  <c r="U206" i="26"/>
  <c r="V206" i="26" s="1"/>
  <c r="F206" i="26"/>
  <c r="G206" i="26" s="1"/>
  <c r="W206" i="26"/>
  <c r="K206" i="26"/>
  <c r="L206" i="26"/>
  <c r="M206" i="26" s="1"/>
  <c r="AG206" i="26"/>
  <c r="AH206" i="26" s="1"/>
  <c r="AI206" i="26"/>
  <c r="H206" i="26"/>
  <c r="AG18" i="26"/>
  <c r="AH18" i="26" s="1"/>
  <c r="K18" i="26"/>
  <c r="R18" i="26"/>
  <c r="S18" i="26" s="1"/>
  <c r="Q18" i="26"/>
  <c r="AF18" i="26"/>
  <c r="L18" i="26"/>
  <c r="M18" i="26" s="1"/>
  <c r="AM18" i="26"/>
  <c r="AN18" i="26" s="1"/>
  <c r="I18" i="26"/>
  <c r="J18" i="26" s="1"/>
  <c r="O18" i="26"/>
  <c r="P18" i="26" s="1"/>
  <c r="Z18" i="26"/>
  <c r="AA18" i="26"/>
  <c r="AB18" i="26" s="1"/>
  <c r="AJ18" i="26"/>
  <c r="AK18" i="26" s="1"/>
  <c r="H18" i="26"/>
  <c r="E18" i="26"/>
  <c r="T18" i="26"/>
  <c r="AC18" i="26"/>
  <c r="AI18" i="26"/>
  <c r="AD18" i="26"/>
  <c r="AE18" i="26" s="1"/>
  <c r="N18" i="26"/>
  <c r="W18" i="26"/>
  <c r="X18" i="26"/>
  <c r="Y18" i="26" s="1"/>
  <c r="AD277" i="26"/>
  <c r="AE277" i="26" s="1"/>
  <c r="AF277" i="26"/>
  <c r="AL277" i="26"/>
  <c r="U277" i="26"/>
  <c r="V277" i="26" s="1"/>
  <c r="N277" i="26"/>
  <c r="E277" i="26"/>
  <c r="I277" i="26"/>
  <c r="J277" i="26" s="1"/>
  <c r="Z277" i="26"/>
  <c r="L277" i="26"/>
  <c r="M277" i="26" s="1"/>
  <c r="X277" i="26"/>
  <c r="Y277" i="26" s="1"/>
  <c r="O277" i="26"/>
  <c r="P277" i="26" s="1"/>
  <c r="F277" i="26"/>
  <c r="G277" i="26" s="1"/>
  <c r="AA277" i="26"/>
  <c r="AB277" i="26" s="1"/>
  <c r="AC277" i="26"/>
  <c r="H87" i="26"/>
  <c r="O87" i="26"/>
  <c r="P87" i="26" s="1"/>
  <c r="E87" i="26"/>
  <c r="T87" i="26"/>
  <c r="N87" i="26"/>
  <c r="R87" i="26"/>
  <c r="S87" i="26" s="1"/>
  <c r="AI87" i="26"/>
  <c r="W87" i="26"/>
  <c r="L87" i="26"/>
  <c r="M87" i="26" s="1"/>
  <c r="AF87" i="26"/>
  <c r="Z87" i="26"/>
  <c r="I87" i="26"/>
  <c r="J87" i="26" s="1"/>
  <c r="AD87" i="26"/>
  <c r="AE87" i="26" s="1"/>
  <c r="X87" i="26"/>
  <c r="Y87" i="26" s="1"/>
  <c r="AA87" i="26"/>
  <c r="AB87" i="26" s="1"/>
  <c r="AL87" i="26"/>
  <c r="U87" i="26"/>
  <c r="V87" i="26" s="1"/>
  <c r="Q87" i="26"/>
  <c r="F87" i="26"/>
  <c r="G87" i="26" s="1"/>
  <c r="AM87" i="26"/>
  <c r="AN87" i="26" s="1"/>
  <c r="U260" i="26"/>
  <c r="V260" i="26" s="1"/>
  <c r="O260" i="26"/>
  <c r="P260" i="26" s="1"/>
  <c r="R260" i="26"/>
  <c r="S260" i="26" s="1"/>
  <c r="Q260" i="26"/>
  <c r="AI260" i="26"/>
  <c r="AL260" i="26"/>
  <c r="K260" i="26"/>
  <c r="T260" i="26"/>
  <c r="AA260" i="26"/>
  <c r="AB260" i="26" s="1"/>
  <c r="I260" i="26"/>
  <c r="J260" i="26" s="1"/>
  <c r="F260" i="26"/>
  <c r="G260" i="26" s="1"/>
  <c r="AG260" i="26"/>
  <c r="AH260" i="26" s="1"/>
  <c r="H260" i="26"/>
  <c r="N260" i="26"/>
  <c r="E260" i="26"/>
  <c r="Z70" i="26"/>
  <c r="K70" i="26"/>
  <c r="I70" i="26"/>
  <c r="J70" i="26" s="1"/>
  <c r="E70" i="26"/>
  <c r="L70" i="26"/>
  <c r="M70" i="26" s="1"/>
  <c r="AL70" i="26"/>
  <c r="AF70" i="26"/>
  <c r="AM70" i="26"/>
  <c r="AN70" i="26" s="1"/>
  <c r="AG70" i="26"/>
  <c r="AH70" i="26" s="1"/>
  <c r="W70" i="26"/>
  <c r="O70" i="26"/>
  <c r="P70" i="26" s="1"/>
  <c r="AJ70" i="26"/>
  <c r="AK70" i="26" s="1"/>
  <c r="AC70" i="26"/>
  <c r="R70" i="26"/>
  <c r="S70" i="26" s="1"/>
  <c r="AI70" i="26"/>
  <c r="U70" i="26"/>
  <c r="V70" i="26" s="1"/>
  <c r="H70" i="26"/>
  <c r="AD70" i="26"/>
  <c r="AE70" i="26" s="1"/>
  <c r="AA70" i="26"/>
  <c r="AB70" i="26" s="1"/>
  <c r="X70" i="26"/>
  <c r="Y70" i="26" s="1"/>
  <c r="Q70" i="26"/>
  <c r="F70" i="26"/>
  <c r="G70" i="26" s="1"/>
  <c r="AG248" i="26"/>
  <c r="AH248" i="26" s="1"/>
  <c r="AC248" i="26"/>
  <c r="F248" i="26"/>
  <c r="G248" i="26" s="1"/>
  <c r="AA248" i="26"/>
  <c r="AB248" i="26" s="1"/>
  <c r="U248" i="26"/>
  <c r="V248" i="26" s="1"/>
  <c r="L248" i="26"/>
  <c r="M248" i="26" s="1"/>
  <c r="H248" i="26"/>
  <c r="AL248" i="26"/>
  <c r="AJ248" i="26"/>
  <c r="AK248" i="26" s="1"/>
  <c r="O248" i="26"/>
  <c r="P248" i="26" s="1"/>
  <c r="K248" i="26"/>
  <c r="X248" i="26"/>
  <c r="Y248" i="26" s="1"/>
  <c r="AM248" i="26"/>
  <c r="AN248" i="26" s="1"/>
  <c r="Q248" i="26"/>
  <c r="E248" i="26"/>
  <c r="N248" i="26"/>
  <c r="W248" i="26"/>
  <c r="AF248" i="26"/>
  <c r="W44" i="26"/>
  <c r="AL44" i="26"/>
  <c r="N44" i="26"/>
  <c r="I44" i="26"/>
  <c r="J44" i="26" s="1"/>
  <c r="O44" i="26"/>
  <c r="P44" i="26" s="1"/>
  <c r="Q44" i="26"/>
  <c r="AG44" i="26"/>
  <c r="AH44" i="26" s="1"/>
  <c r="AC44" i="26"/>
  <c r="U44" i="26"/>
  <c r="V44" i="26" s="1"/>
  <c r="T44" i="26"/>
  <c r="AD44" i="26"/>
  <c r="AE44" i="26" s="1"/>
  <c r="AJ44" i="26"/>
  <c r="AK44" i="26" s="1"/>
  <c r="E44" i="26"/>
  <c r="Z44" i="26"/>
  <c r="AM44" i="26"/>
  <c r="AN44" i="26" s="1"/>
  <c r="X44" i="26"/>
  <c r="Y44" i="26" s="1"/>
  <c r="K44" i="26"/>
  <c r="L44" i="26"/>
  <c r="M44" i="26" s="1"/>
  <c r="F44" i="26"/>
  <c r="G44" i="26" s="1"/>
  <c r="R44" i="26"/>
  <c r="S44" i="26" s="1"/>
  <c r="H44" i="26"/>
  <c r="I11" i="26"/>
  <c r="J11" i="26" s="1"/>
  <c r="AI11" i="26"/>
  <c r="T11" i="26"/>
  <c r="R11" i="26"/>
  <c r="S11" i="26" s="1"/>
  <c r="W11" i="26"/>
  <c r="AM11" i="26"/>
  <c r="AN11" i="26" s="1"/>
  <c r="AL11" i="26"/>
  <c r="H11" i="26"/>
  <c r="AF11" i="26"/>
  <c r="N11" i="26"/>
  <c r="E11" i="26"/>
  <c r="F11" i="26"/>
  <c r="G11" i="26" s="1"/>
  <c r="O11" i="26"/>
  <c r="P11" i="26" s="1"/>
  <c r="X11" i="26"/>
  <c r="Y11" i="26" s="1"/>
  <c r="AG11" i="26"/>
  <c r="AH11" i="26" s="1"/>
  <c r="AC11" i="26"/>
  <c r="Q11" i="26"/>
  <c r="L11" i="26"/>
  <c r="M11" i="26" s="1"/>
  <c r="K11" i="26"/>
  <c r="Z11" i="26"/>
  <c r="AA11" i="26"/>
  <c r="AB11" i="26" s="1"/>
  <c r="U11" i="26"/>
  <c r="V11" i="26" s="1"/>
  <c r="AI277" i="26"/>
  <c r="AG270" i="26"/>
  <c r="AH270" i="26" s="1"/>
  <c r="AF270" i="26"/>
  <c r="AJ213" i="26"/>
  <c r="AK213" i="26" s="1"/>
  <c r="I147" i="26"/>
  <c r="J147" i="26" s="1"/>
  <c r="E120" i="26"/>
  <c r="AG140" i="26"/>
  <c r="AH140" i="26" s="1"/>
  <c r="I132" i="26"/>
  <c r="J132" i="26" s="1"/>
  <c r="R73" i="26"/>
  <c r="S73" i="26" s="1"/>
  <c r="AG80" i="26"/>
  <c r="AH80" i="26" s="1"/>
  <c r="O275" i="26"/>
  <c r="P275" i="26" s="1"/>
  <c r="AL279" i="26"/>
  <c r="W260" i="26"/>
  <c r="AD248" i="26"/>
  <c r="AE248" i="26" s="1"/>
  <c r="K277" i="26"/>
  <c r="O227" i="26"/>
  <c r="P227" i="26" s="1"/>
  <c r="AI213" i="26"/>
  <c r="AM206" i="26"/>
  <c r="AN206" i="26" s="1"/>
  <c r="N179" i="26"/>
  <c r="Q140" i="26"/>
  <c r="AI44" i="26"/>
  <c r="AJ73" i="26"/>
  <c r="AK73" i="26" s="1"/>
  <c r="N55" i="26"/>
  <c r="AL18" i="26"/>
  <c r="Z260" i="26"/>
  <c r="AM260" i="26"/>
  <c r="AN260" i="26" s="1"/>
  <c r="AM227" i="26"/>
  <c r="AN227" i="26" s="1"/>
  <c r="R270" i="26"/>
  <c r="S270" i="26" s="1"/>
  <c r="AM270" i="26"/>
  <c r="AN270" i="26" s="1"/>
  <c r="U270" i="26"/>
  <c r="V270" i="26" s="1"/>
  <c r="AJ270" i="26"/>
  <c r="AK270" i="26" s="1"/>
  <c r="K270" i="26"/>
  <c r="AL270" i="26"/>
  <c r="AI270" i="26"/>
  <c r="O270" i="26"/>
  <c r="P270" i="26" s="1"/>
  <c r="H270" i="26"/>
  <c r="W270" i="26"/>
  <c r="AD270" i="26"/>
  <c r="AE270" i="26" s="1"/>
  <c r="AC270" i="26"/>
  <c r="L270" i="26"/>
  <c r="M270" i="26" s="1"/>
  <c r="Z270" i="26"/>
  <c r="AF80" i="26"/>
  <c r="N80" i="26"/>
  <c r="W80" i="26"/>
  <c r="H80" i="26"/>
  <c r="X80" i="26"/>
  <c r="Y80" i="26" s="1"/>
  <c r="AL80" i="26"/>
  <c r="Z80" i="26"/>
  <c r="AI80" i="26"/>
  <c r="F80" i="26"/>
  <c r="G80" i="26" s="1"/>
  <c r="O80" i="26"/>
  <c r="P80" i="26" s="1"/>
  <c r="AA80" i="26"/>
  <c r="AB80" i="26" s="1"/>
  <c r="U80" i="26"/>
  <c r="V80" i="26" s="1"/>
  <c r="L80" i="26"/>
  <c r="M80" i="26" s="1"/>
  <c r="E80" i="26"/>
  <c r="T80" i="26"/>
  <c r="K80" i="26"/>
  <c r="I80" i="26"/>
  <c r="J80" i="26" s="1"/>
  <c r="R80" i="26"/>
  <c r="S80" i="26" s="1"/>
  <c r="AD80" i="26"/>
  <c r="AE80" i="26" s="1"/>
  <c r="Q80" i="26"/>
  <c r="AC80" i="26"/>
  <c r="AM131" i="26"/>
  <c r="AN131" i="26" s="1"/>
  <c r="AF131" i="26"/>
  <c r="E131" i="26"/>
  <c r="AG131" i="26"/>
  <c r="AH131" i="26" s="1"/>
  <c r="Q131" i="26"/>
  <c r="U131" i="26"/>
  <c r="V131" i="26" s="1"/>
  <c r="X131" i="26"/>
  <c r="Y131" i="26" s="1"/>
  <c r="I131" i="26"/>
  <c r="J131" i="26" s="1"/>
  <c r="AI131" i="26"/>
  <c r="L131" i="26"/>
  <c r="M131" i="26" s="1"/>
  <c r="K131" i="26"/>
  <c r="T131" i="26"/>
  <c r="R131" i="26"/>
  <c r="S131" i="26" s="1"/>
  <c r="N131" i="26"/>
  <c r="Z131" i="26"/>
  <c r="AC131" i="26"/>
  <c r="F131" i="26"/>
  <c r="G131" i="26" s="1"/>
  <c r="AA131" i="26"/>
  <c r="AB131" i="26" s="1"/>
  <c r="AC147" i="26"/>
  <c r="L147" i="26"/>
  <c r="M147" i="26" s="1"/>
  <c r="AJ147" i="26"/>
  <c r="AK147" i="26" s="1"/>
  <c r="Z147" i="26"/>
  <c r="H147" i="26"/>
  <c r="F147" i="26"/>
  <c r="G147" i="26" s="1"/>
  <c r="AA147" i="26"/>
  <c r="AB147" i="26" s="1"/>
  <c r="AI147" i="26"/>
  <c r="E147" i="26"/>
  <c r="AG147" i="26"/>
  <c r="AH147" i="26" s="1"/>
  <c r="AF147" i="26"/>
  <c r="O147" i="26"/>
  <c r="P147" i="26" s="1"/>
  <c r="AD147" i="26"/>
  <c r="AE147" i="26" s="1"/>
  <c r="R147" i="26"/>
  <c r="S147" i="26" s="1"/>
  <c r="N147" i="26"/>
  <c r="W147" i="26"/>
  <c r="X147" i="26"/>
  <c r="Y147" i="26" s="1"/>
  <c r="AI85" i="26"/>
  <c r="R85" i="26"/>
  <c r="S85" i="26" s="1"/>
  <c r="AD85" i="26"/>
  <c r="AE85" i="26" s="1"/>
  <c r="X85" i="26"/>
  <c r="Y85" i="26" s="1"/>
  <c r="AC85" i="26"/>
  <c r="AF85" i="26"/>
  <c r="AG85" i="26"/>
  <c r="AH85" i="26" s="1"/>
  <c r="AL85" i="26"/>
  <c r="N85" i="26"/>
  <c r="Z85" i="26"/>
  <c r="I85" i="26"/>
  <c r="J85" i="26" s="1"/>
  <c r="H85" i="26"/>
  <c r="W85" i="26"/>
  <c r="AM85" i="26"/>
  <c r="AN85" i="26" s="1"/>
  <c r="T85" i="26"/>
  <c r="F85" i="26"/>
  <c r="G85" i="26" s="1"/>
  <c r="L85" i="26"/>
  <c r="M85" i="26" s="1"/>
  <c r="O85" i="26"/>
  <c r="P85" i="26" s="1"/>
  <c r="AA85" i="26"/>
  <c r="AB85" i="26" s="1"/>
  <c r="N132" i="26"/>
  <c r="K132" i="26"/>
  <c r="U132" i="26"/>
  <c r="V132" i="26" s="1"/>
  <c r="W132" i="26"/>
  <c r="H132" i="26"/>
  <c r="F132" i="26"/>
  <c r="G132" i="26" s="1"/>
  <c r="E132" i="26"/>
  <c r="Z132" i="26"/>
  <c r="AJ132" i="26"/>
  <c r="AK132" i="26" s="1"/>
  <c r="AF132" i="26"/>
  <c r="AA132" i="26"/>
  <c r="AB132" i="26" s="1"/>
  <c r="AG132" i="26"/>
  <c r="AH132" i="26" s="1"/>
  <c r="AC132" i="26"/>
  <c r="L132" i="26"/>
  <c r="M132" i="26" s="1"/>
  <c r="X132" i="26"/>
  <c r="Y132" i="26" s="1"/>
  <c r="Q132" i="26"/>
  <c r="O132" i="26"/>
  <c r="P132" i="26" s="1"/>
  <c r="H55" i="26"/>
  <c r="X55" i="26"/>
  <c r="Y55" i="26" s="1"/>
  <c r="Z55" i="26"/>
  <c r="F55" i="26"/>
  <c r="G55" i="26" s="1"/>
  <c r="L55" i="26"/>
  <c r="M55" i="26" s="1"/>
  <c r="AC55" i="26"/>
  <c r="AA55" i="26"/>
  <c r="AB55" i="26" s="1"/>
  <c r="AD55" i="26"/>
  <c r="AE55" i="26" s="1"/>
  <c r="AF55" i="26"/>
  <c r="R55" i="26"/>
  <c r="S55" i="26" s="1"/>
  <c r="AG55" i="26"/>
  <c r="AH55" i="26" s="1"/>
  <c r="E55" i="26"/>
  <c r="Q55" i="26"/>
  <c r="U55" i="26"/>
  <c r="V55" i="26" s="1"/>
  <c r="W55" i="26"/>
  <c r="I55" i="26"/>
  <c r="J55" i="26" s="1"/>
  <c r="AM55" i="26"/>
  <c r="AN55" i="26" s="1"/>
  <c r="AI55" i="26"/>
  <c r="T55" i="26"/>
  <c r="K55" i="26"/>
  <c r="AJ55" i="26"/>
  <c r="AK55" i="26" s="1"/>
  <c r="AG120" i="26"/>
  <c r="AH120" i="26" s="1"/>
  <c r="AD120" i="26"/>
  <c r="AE120" i="26" s="1"/>
  <c r="Z120" i="26"/>
  <c r="I120" i="26"/>
  <c r="J120" i="26" s="1"/>
  <c r="AJ120" i="26"/>
  <c r="AK120" i="26" s="1"/>
  <c r="X120" i="26"/>
  <c r="Y120" i="26" s="1"/>
  <c r="AI120" i="26"/>
  <c r="H120" i="26"/>
  <c r="AL120" i="26"/>
  <c r="U120" i="26"/>
  <c r="V120" i="26" s="1"/>
  <c r="F120" i="26"/>
  <c r="G120" i="26" s="1"/>
  <c r="O120" i="26"/>
  <c r="P120" i="26" s="1"/>
  <c r="R120" i="26"/>
  <c r="S120" i="26" s="1"/>
  <c r="L120" i="26"/>
  <c r="M120" i="26" s="1"/>
  <c r="AF120" i="26"/>
  <c r="N120" i="26"/>
  <c r="AC120" i="26"/>
  <c r="K215" i="26"/>
  <c r="I215" i="26"/>
  <c r="J215" i="26" s="1"/>
  <c r="N215" i="26"/>
  <c r="AI215" i="26"/>
  <c r="X215" i="26"/>
  <c r="Y215" i="26" s="1"/>
  <c r="Q215" i="26"/>
  <c r="AM215" i="26"/>
  <c r="AN215" i="26" s="1"/>
  <c r="H215" i="26"/>
  <c r="F215" i="26"/>
  <c r="G215" i="26" s="1"/>
  <c r="AJ215" i="26"/>
  <c r="AK215" i="26" s="1"/>
  <c r="AC215" i="26"/>
  <c r="AG215" i="26"/>
  <c r="AH215" i="26" s="1"/>
  <c r="Z215" i="26"/>
  <c r="AL215" i="26"/>
  <c r="W215" i="26"/>
  <c r="L215" i="26"/>
  <c r="M215" i="26" s="1"/>
  <c r="AF215" i="26"/>
  <c r="AA215" i="26"/>
  <c r="AB215" i="26" s="1"/>
  <c r="AF141" i="26"/>
  <c r="K141" i="26"/>
  <c r="AA141" i="26"/>
  <c r="AB141" i="26" s="1"/>
  <c r="H141" i="26"/>
  <c r="AJ141" i="26"/>
  <c r="AK141" i="26" s="1"/>
  <c r="N141" i="26"/>
  <c r="AD141" i="26"/>
  <c r="AE141" i="26" s="1"/>
  <c r="U141" i="26"/>
  <c r="V141" i="26" s="1"/>
  <c r="AL141" i="26"/>
  <c r="AM141" i="26"/>
  <c r="AN141" i="26" s="1"/>
  <c r="X141" i="26"/>
  <c r="Y141" i="26" s="1"/>
  <c r="F141" i="26"/>
  <c r="G141" i="26" s="1"/>
  <c r="O141" i="26"/>
  <c r="P141" i="26" s="1"/>
  <c r="I141" i="26"/>
  <c r="J141" i="26" s="1"/>
  <c r="AC141" i="26"/>
  <c r="T141" i="26"/>
  <c r="E141" i="26"/>
  <c r="Q141" i="26"/>
  <c r="R141" i="26"/>
  <c r="S141" i="26" s="1"/>
  <c r="AG141" i="26"/>
  <c r="AH141" i="26" s="1"/>
  <c r="W141" i="26"/>
  <c r="T248" i="26"/>
  <c r="R215" i="26"/>
  <c r="S215" i="26" s="1"/>
  <c r="E206" i="26"/>
  <c r="AJ83" i="24"/>
  <c r="AK83" i="24" s="1"/>
  <c r="AF260" i="26"/>
  <c r="AI248" i="26"/>
  <c r="AG277" i="26"/>
  <c r="AH277" i="26" s="1"/>
  <c r="I270" i="26"/>
  <c r="J270" i="26" s="1"/>
  <c r="E215" i="26"/>
  <c r="I206" i="26"/>
  <c r="J206" i="26" s="1"/>
  <c r="AA44" i="26"/>
  <c r="AB44" i="26" s="1"/>
  <c r="AL55" i="26"/>
  <c r="U18" i="26"/>
  <c r="V18" i="26" s="1"/>
  <c r="AD260" i="26"/>
  <c r="AE260" i="26" s="1"/>
  <c r="AA140" i="26"/>
  <c r="AB140" i="26" s="1"/>
  <c r="N140" i="26"/>
  <c r="AI140" i="26"/>
  <c r="AF140" i="26"/>
  <c r="AJ140" i="26"/>
  <c r="AK140" i="26" s="1"/>
  <c r="L140" i="26"/>
  <c r="M140" i="26" s="1"/>
  <c r="X140" i="26"/>
  <c r="Y140" i="26" s="1"/>
  <c r="K140" i="26"/>
  <c r="AM140" i="26"/>
  <c r="AN140" i="26" s="1"/>
  <c r="AC140" i="26"/>
  <c r="T140" i="26"/>
  <c r="Z140" i="26"/>
  <c r="O140" i="26"/>
  <c r="P140" i="26" s="1"/>
  <c r="AD140" i="26"/>
  <c r="AE140" i="26" s="1"/>
  <c r="R140" i="26"/>
  <c r="S140" i="26" s="1"/>
  <c r="W140" i="26"/>
  <c r="I140" i="26"/>
  <c r="J140" i="26" s="1"/>
  <c r="H140" i="26"/>
  <c r="AD8" i="26"/>
  <c r="AE8" i="26" s="1"/>
  <c r="X8" i="26"/>
  <c r="Y8" i="26" s="1"/>
  <c r="Z8" i="26"/>
  <c r="AM8" i="26"/>
  <c r="AN8" i="26" s="1"/>
  <c r="R8" i="26"/>
  <c r="S8" i="26" s="1"/>
  <c r="AC8" i="26"/>
  <c r="L8" i="26"/>
  <c r="M8" i="26" s="1"/>
  <c r="AG8" i="26"/>
  <c r="AH8" i="26" s="1"/>
  <c r="AL8" i="26"/>
  <c r="AA8" i="26"/>
  <c r="AB8" i="26" s="1"/>
  <c r="O8" i="26"/>
  <c r="P8" i="26" s="1"/>
  <c r="W8" i="26"/>
  <c r="K8" i="26"/>
  <c r="AJ8" i="26"/>
  <c r="AK8" i="26" s="1"/>
  <c r="T8" i="26"/>
  <c r="AI8" i="26"/>
  <c r="Q8" i="26"/>
  <c r="AF8" i="26"/>
  <c r="F8" i="26"/>
  <c r="G8" i="26" s="1"/>
  <c r="U8" i="26"/>
  <c r="V8" i="26" s="1"/>
  <c r="E8" i="26"/>
  <c r="U213" i="26"/>
  <c r="V213" i="26" s="1"/>
  <c r="AM213" i="26"/>
  <c r="AN213" i="26" s="1"/>
  <c r="N213" i="26"/>
  <c r="Q213" i="26"/>
  <c r="K213" i="26"/>
  <c r="I213" i="26"/>
  <c r="J213" i="26" s="1"/>
  <c r="W213" i="26"/>
  <c r="F213" i="26"/>
  <c r="G213" i="26" s="1"/>
  <c r="O213" i="26"/>
  <c r="P213" i="26" s="1"/>
  <c r="L213" i="26"/>
  <c r="M213" i="26" s="1"/>
  <c r="X213" i="26"/>
  <c r="Y213" i="26" s="1"/>
  <c r="AG213" i="26"/>
  <c r="AH213" i="26" s="1"/>
  <c r="AC213" i="26"/>
  <c r="AA213" i="26"/>
  <c r="AB213" i="26" s="1"/>
  <c r="AF275" i="26"/>
  <c r="U275" i="26"/>
  <c r="V275" i="26" s="1"/>
  <c r="Q275" i="26"/>
  <c r="L275" i="26"/>
  <c r="M275" i="26" s="1"/>
  <c r="AA275" i="26"/>
  <c r="AB275" i="26" s="1"/>
  <c r="E275" i="26"/>
  <c r="K275" i="26"/>
  <c r="X275" i="26"/>
  <c r="Y275" i="26" s="1"/>
  <c r="I275" i="26"/>
  <c r="J275" i="26" s="1"/>
  <c r="N275" i="26"/>
  <c r="W275" i="26"/>
  <c r="AM275" i="26"/>
  <c r="AN275" i="26" s="1"/>
  <c r="AG275" i="26"/>
  <c r="AH275" i="26" s="1"/>
  <c r="AL275" i="26"/>
  <c r="T275" i="26"/>
  <c r="H275" i="26"/>
  <c r="AD275" i="26"/>
  <c r="AE275" i="26" s="1"/>
  <c r="AJ275" i="26"/>
  <c r="AK275" i="26" s="1"/>
  <c r="AC275" i="26"/>
  <c r="K191" i="26"/>
  <c r="AI191" i="26"/>
  <c r="W191" i="26"/>
  <c r="AG191" i="26"/>
  <c r="AH191" i="26" s="1"/>
  <c r="O191" i="26"/>
  <c r="P191" i="26" s="1"/>
  <c r="T191" i="26"/>
  <c r="N191" i="26"/>
  <c r="H191" i="26"/>
  <c r="R191" i="26"/>
  <c r="S191" i="26" s="1"/>
  <c r="AD191" i="26"/>
  <c r="AE191" i="26" s="1"/>
  <c r="I191" i="26"/>
  <c r="J191" i="26" s="1"/>
  <c r="AM191" i="26"/>
  <c r="AN191" i="26" s="1"/>
  <c r="U191" i="26"/>
  <c r="V191" i="26" s="1"/>
  <c r="AJ191" i="26"/>
  <c r="AK191" i="26" s="1"/>
  <c r="AF191" i="26"/>
  <c r="Q191" i="26"/>
  <c r="X191" i="26"/>
  <c r="Y191" i="26" s="1"/>
  <c r="F191" i="26"/>
  <c r="G191" i="26" s="1"/>
  <c r="Z191" i="26"/>
  <c r="AC191" i="26"/>
  <c r="AI227" i="26"/>
  <c r="L227" i="26"/>
  <c r="M227" i="26" s="1"/>
  <c r="K227" i="26"/>
  <c r="F227" i="26"/>
  <c r="G227" i="26" s="1"/>
  <c r="Q227" i="26"/>
  <c r="W227" i="26"/>
  <c r="T227" i="26"/>
  <c r="I227" i="26"/>
  <c r="J227" i="26" s="1"/>
  <c r="AJ227" i="26"/>
  <c r="AK227" i="26" s="1"/>
  <c r="X227" i="26"/>
  <c r="Y227" i="26" s="1"/>
  <c r="Z227" i="26"/>
  <c r="N227" i="26"/>
  <c r="E227" i="26"/>
  <c r="AL227" i="26"/>
  <c r="AD227" i="26"/>
  <c r="AE227" i="26" s="1"/>
  <c r="AF227" i="26"/>
  <c r="K179" i="26"/>
  <c r="AC179" i="26"/>
  <c r="T179" i="26"/>
  <c r="AI179" i="26"/>
  <c r="AL179" i="26"/>
  <c r="AF179" i="26"/>
  <c r="L179" i="26"/>
  <c r="M179" i="26" s="1"/>
  <c r="O179" i="26"/>
  <c r="P179" i="26" s="1"/>
  <c r="AA179" i="26"/>
  <c r="AB179" i="26" s="1"/>
  <c r="H179" i="26"/>
  <c r="I179" i="26"/>
  <c r="J179" i="26" s="1"/>
  <c r="Z179" i="26"/>
  <c r="R179" i="26"/>
  <c r="S179" i="26" s="1"/>
  <c r="W179" i="26"/>
  <c r="AJ179" i="26"/>
  <c r="AK179" i="26" s="1"/>
  <c r="F179" i="26"/>
  <c r="G179" i="26" s="1"/>
  <c r="X179" i="26"/>
  <c r="Y179" i="26" s="1"/>
  <c r="AG179" i="26"/>
  <c r="AH179" i="26" s="1"/>
  <c r="AG279" i="26"/>
  <c r="AH279" i="26" s="1"/>
  <c r="AJ279" i="26"/>
  <c r="AK279" i="26" s="1"/>
  <c r="E279" i="26"/>
  <c r="AM279" i="26"/>
  <c r="AN279" i="26" s="1"/>
  <c r="H279" i="26"/>
  <c r="R279" i="26"/>
  <c r="S279" i="26" s="1"/>
  <c r="L279" i="26"/>
  <c r="M279" i="26" s="1"/>
  <c r="X279" i="26"/>
  <c r="Y279" i="26" s="1"/>
  <c r="U279" i="26"/>
  <c r="V279" i="26" s="1"/>
  <c r="AD279" i="26"/>
  <c r="AE279" i="26" s="1"/>
  <c r="I279" i="26"/>
  <c r="J279" i="26" s="1"/>
  <c r="Z279" i="26"/>
  <c r="O279" i="26"/>
  <c r="P279" i="26" s="1"/>
  <c r="AA279" i="26"/>
  <c r="AB279" i="26" s="1"/>
  <c r="K279" i="26"/>
  <c r="E73" i="26"/>
  <c r="AI73" i="26"/>
  <c r="Z73" i="26"/>
  <c r="N73" i="26"/>
  <c r="W73" i="26"/>
  <c r="I73" i="26"/>
  <c r="J73" i="26" s="1"/>
  <c r="Q73" i="26"/>
  <c r="AC73" i="26"/>
  <c r="K73" i="26"/>
  <c r="AA73" i="26"/>
  <c r="AB73" i="26" s="1"/>
  <c r="X73" i="26"/>
  <c r="Y73" i="26" s="1"/>
  <c r="AD73" i="26"/>
  <c r="AE73" i="26" s="1"/>
  <c r="F73" i="26"/>
  <c r="G73" i="26" s="1"/>
  <c r="L73" i="26"/>
  <c r="M73" i="26" s="1"/>
  <c r="H73" i="26"/>
  <c r="AM73" i="26"/>
  <c r="AN73" i="26" s="1"/>
  <c r="O73" i="26"/>
  <c r="P73" i="26" s="1"/>
  <c r="U73" i="26"/>
  <c r="V73" i="26" s="1"/>
  <c r="AC260" i="26"/>
  <c r="R275" i="26"/>
  <c r="S275" i="26" s="1"/>
  <c r="R227" i="26"/>
  <c r="S227" i="26" s="1"/>
  <c r="R52" i="24"/>
  <c r="S52" i="24" s="1"/>
  <c r="AJ52" i="24"/>
  <c r="AK52" i="24" s="1"/>
  <c r="AF279" i="26"/>
  <c r="L260" i="26"/>
  <c r="M260" i="26" s="1"/>
  <c r="R248" i="26"/>
  <c r="S248" i="26" s="1"/>
  <c r="W277" i="26"/>
  <c r="F270" i="26"/>
  <c r="G270" i="26" s="1"/>
  <c r="AC227" i="26"/>
  <c r="U215" i="26"/>
  <c r="V215" i="26" s="1"/>
  <c r="Z213" i="26"/>
  <c r="T206" i="26"/>
  <c r="Z141" i="26"/>
  <c r="Q179" i="26"/>
  <c r="F140" i="26"/>
  <c r="G140" i="26" s="1"/>
  <c r="T73" i="26"/>
  <c r="E85" i="26"/>
  <c r="AF213" i="26"/>
  <c r="AA227" i="26"/>
  <c r="AB227" i="26" s="1"/>
  <c r="AF73" i="26"/>
  <c r="H230" i="26"/>
  <c r="Z230" i="26"/>
  <c r="E230" i="26"/>
  <c r="AJ230" i="26"/>
  <c r="AK230" i="26" s="1"/>
  <c r="X230" i="26"/>
  <c r="Y230" i="26" s="1"/>
  <c r="O230" i="26"/>
  <c r="P230" i="26" s="1"/>
  <c r="Z170" i="26"/>
  <c r="AM170" i="26"/>
  <c r="AN170" i="26" s="1"/>
  <c r="T170" i="26"/>
  <c r="AG170" i="26"/>
  <c r="AH170" i="26" s="1"/>
  <c r="L170" i="26"/>
  <c r="M170" i="26" s="1"/>
  <c r="R170" i="26"/>
  <c r="S170" i="26" s="1"/>
  <c r="E170" i="26"/>
  <c r="H170" i="26"/>
  <c r="U170" i="26"/>
  <c r="V170" i="26" s="1"/>
  <c r="X170" i="26"/>
  <c r="Y170" i="26" s="1"/>
  <c r="N170" i="26"/>
  <c r="AD170" i="26"/>
  <c r="AE170" i="26" s="1"/>
  <c r="O170" i="26"/>
  <c r="P170" i="26" s="1"/>
  <c r="AJ170" i="26"/>
  <c r="AK170" i="26" s="1"/>
  <c r="AA102" i="26"/>
  <c r="AB102" i="26" s="1"/>
  <c r="N102" i="26"/>
  <c r="R102" i="26"/>
  <c r="S102" i="26" s="1"/>
  <c r="F102" i="26"/>
  <c r="G102" i="26" s="1"/>
  <c r="T102" i="26"/>
  <c r="AL102" i="26"/>
  <c r="K102" i="26"/>
  <c r="I42" i="26"/>
  <c r="J42" i="26" s="1"/>
  <c r="K42" i="26"/>
  <c r="Z42" i="26"/>
  <c r="AA42" i="26"/>
  <c r="AB42" i="26" s="1"/>
  <c r="AM42" i="26"/>
  <c r="AN42" i="26" s="1"/>
  <c r="E42" i="26"/>
  <c r="AI42" i="26"/>
  <c r="AF42" i="26"/>
  <c r="L42" i="26"/>
  <c r="M42" i="26" s="1"/>
  <c r="N42" i="26"/>
  <c r="X42" i="26"/>
  <c r="Y42" i="26" s="1"/>
  <c r="Q42" i="26"/>
  <c r="Q25" i="26"/>
  <c r="AF25" i="26"/>
  <c r="E25" i="26"/>
  <c r="I25" i="26"/>
  <c r="J25" i="26" s="1"/>
  <c r="AM25" i="26"/>
  <c r="AN25" i="26" s="1"/>
  <c r="AD25" i="26"/>
  <c r="AE25" i="26" s="1"/>
  <c r="AJ25" i="26"/>
  <c r="AK25" i="26" s="1"/>
  <c r="H25" i="26"/>
  <c r="F25" i="26"/>
  <c r="G25" i="26" s="1"/>
  <c r="K25" i="26"/>
  <c r="AC25" i="26"/>
  <c r="AI25" i="26"/>
  <c r="AA25" i="26"/>
  <c r="AB25" i="26" s="1"/>
  <c r="H198" i="26"/>
  <c r="Z198" i="26"/>
  <c r="AL7" i="26"/>
  <c r="U7" i="26"/>
  <c r="V7" i="26" s="1"/>
  <c r="L7" i="26"/>
  <c r="M7" i="26" s="1"/>
  <c r="Z7" i="26"/>
  <c r="F7" i="26"/>
  <c r="G7" i="26" s="1"/>
  <c r="E7" i="26"/>
  <c r="AG7" i="26"/>
  <c r="AH7" i="26" s="1"/>
  <c r="W7" i="26"/>
  <c r="AA7" i="26"/>
  <c r="AB7" i="26" s="1"/>
  <c r="Q7" i="26"/>
  <c r="K7" i="26"/>
  <c r="AM7" i="26"/>
  <c r="AN7" i="26" s="1"/>
  <c r="N237" i="26"/>
  <c r="H237" i="26"/>
  <c r="R237" i="26"/>
  <c r="S237" i="26" s="1"/>
  <c r="AI237" i="26"/>
  <c r="AM237" i="26"/>
  <c r="AN237" i="26" s="1"/>
  <c r="AD237" i="26"/>
  <c r="AE237" i="26" s="1"/>
  <c r="Z237" i="26"/>
  <c r="L109" i="26"/>
  <c r="M109" i="26" s="1"/>
  <c r="X109" i="26"/>
  <c r="Y109" i="26" s="1"/>
  <c r="E109" i="26"/>
  <c r="AJ109" i="26"/>
  <c r="AK109" i="26" s="1"/>
  <c r="AC109" i="26"/>
  <c r="AD109" i="26"/>
  <c r="AE109" i="26" s="1"/>
  <c r="H109" i="26"/>
  <c r="U17" i="26"/>
  <c r="V17" i="26" s="1"/>
  <c r="T17" i="26"/>
  <c r="X17" i="26"/>
  <c r="Y17" i="26" s="1"/>
  <c r="AL17" i="26"/>
  <c r="R17" i="26"/>
  <c r="S17" i="26" s="1"/>
  <c r="L17" i="26"/>
  <c r="M17" i="26" s="1"/>
  <c r="N17" i="26"/>
  <c r="W17" i="26"/>
  <c r="AA17" i="26"/>
  <c r="AB17" i="26" s="1"/>
  <c r="F17" i="26"/>
  <c r="G17" i="26" s="1"/>
  <c r="I17" i="26"/>
  <c r="J17" i="26" s="1"/>
  <c r="K17" i="26"/>
  <c r="H161" i="26"/>
  <c r="O161" i="26"/>
  <c r="P161" i="26" s="1"/>
  <c r="L161" i="26"/>
  <c r="M161" i="26" s="1"/>
  <c r="AG161" i="26"/>
  <c r="AH161" i="26" s="1"/>
  <c r="AD161" i="26"/>
  <c r="AE161" i="26" s="1"/>
  <c r="Q284" i="26"/>
  <c r="F284" i="26"/>
  <c r="G284" i="26" s="1"/>
  <c r="H284" i="26"/>
  <c r="AC284" i="26"/>
  <c r="AF284" i="26"/>
  <c r="L284" i="26"/>
  <c r="M284" i="26" s="1"/>
  <c r="K284" i="26"/>
  <c r="W284" i="26"/>
  <c r="AJ284" i="26"/>
  <c r="AK284" i="26" s="1"/>
  <c r="U284" i="26"/>
  <c r="V284" i="26" s="1"/>
  <c r="R284" i="26"/>
  <c r="S284" i="26" s="1"/>
  <c r="AD284" i="26"/>
  <c r="AE284" i="26" s="1"/>
  <c r="AA220" i="26"/>
  <c r="AB220" i="26" s="1"/>
  <c r="AD220" i="26"/>
  <c r="AE220" i="26" s="1"/>
  <c r="AG220" i="26"/>
  <c r="AH220" i="26" s="1"/>
  <c r="N154" i="26"/>
  <c r="AF154" i="26"/>
  <c r="AJ154" i="26"/>
  <c r="AK154" i="26" s="1"/>
  <c r="E154" i="26"/>
  <c r="AI154" i="26"/>
  <c r="AF94" i="26"/>
  <c r="AJ94" i="26"/>
  <c r="AK94" i="26" s="1"/>
  <c r="W94" i="26"/>
  <c r="AL94" i="26"/>
  <c r="X94" i="26"/>
  <c r="Y94" i="26" s="1"/>
  <c r="U94" i="26"/>
  <c r="V94" i="26" s="1"/>
  <c r="O94" i="26"/>
  <c r="P94" i="26" s="1"/>
  <c r="H94" i="26"/>
  <c r="AA94" i="26"/>
  <c r="AB94" i="26" s="1"/>
  <c r="AM24" i="26"/>
  <c r="AN24" i="26" s="1"/>
  <c r="O24" i="26"/>
  <c r="P24" i="26" s="1"/>
  <c r="AC24" i="26"/>
  <c r="X24" i="26"/>
  <c r="Y24" i="26" s="1"/>
  <c r="AD24" i="26"/>
  <c r="AE24" i="26" s="1"/>
  <c r="AL24" i="26"/>
  <c r="L24" i="26"/>
  <c r="M24" i="26" s="1"/>
  <c r="I24" i="26"/>
  <c r="J24" i="26" s="1"/>
  <c r="R24" i="26"/>
  <c r="S24" i="26" s="1"/>
  <c r="AA24" i="26"/>
  <c r="AB24" i="26" s="1"/>
  <c r="U24" i="26"/>
  <c r="V24" i="26" s="1"/>
  <c r="N24" i="26"/>
  <c r="K24" i="26"/>
  <c r="AJ123" i="26"/>
  <c r="AK123" i="26" s="1"/>
  <c r="K123" i="26"/>
  <c r="Q123" i="26"/>
  <c r="AM123" i="26"/>
  <c r="AN123" i="26" s="1"/>
  <c r="F123" i="26"/>
  <c r="G123" i="26" s="1"/>
  <c r="I123" i="26"/>
  <c r="J123" i="26" s="1"/>
  <c r="X123" i="26"/>
  <c r="Y123" i="26" s="1"/>
  <c r="AI123" i="26"/>
  <c r="Z123" i="26"/>
  <c r="U123" i="26"/>
  <c r="V123" i="26" s="1"/>
  <c r="U272" i="26"/>
  <c r="V272" i="26" s="1"/>
  <c r="AC272" i="26"/>
  <c r="F272" i="26"/>
  <c r="G272" i="26" s="1"/>
  <c r="AM272" i="26"/>
  <c r="AN272" i="26" s="1"/>
  <c r="AA272" i="26"/>
  <c r="AB272" i="26" s="1"/>
  <c r="AD272" i="26"/>
  <c r="AE272" i="26" s="1"/>
  <c r="K208" i="26"/>
  <c r="T208" i="26"/>
  <c r="N208" i="26"/>
  <c r="X208" i="26"/>
  <c r="Y208" i="26" s="1"/>
  <c r="AA208" i="26"/>
  <c r="AB208" i="26" s="1"/>
  <c r="AI208" i="26"/>
  <c r="U208" i="26"/>
  <c r="V208" i="26" s="1"/>
  <c r="AJ208" i="26"/>
  <c r="AK208" i="26" s="1"/>
  <c r="R142" i="26"/>
  <c r="S142" i="26" s="1"/>
  <c r="L142" i="26"/>
  <c r="M142" i="26" s="1"/>
  <c r="F142" i="26"/>
  <c r="G142" i="26" s="1"/>
  <c r="E142" i="26"/>
  <c r="O74" i="26"/>
  <c r="P74" i="26" s="1"/>
  <c r="T74" i="26"/>
  <c r="AD74" i="26"/>
  <c r="AE74" i="26" s="1"/>
  <c r="AJ74" i="26"/>
  <c r="AK74" i="26" s="1"/>
  <c r="AL74" i="26"/>
  <c r="H74" i="26"/>
  <c r="I4" i="26"/>
  <c r="J4" i="26" s="1"/>
  <c r="U4" i="26"/>
  <c r="V4" i="26" s="1"/>
  <c r="H4" i="26"/>
  <c r="X4" i="26"/>
  <c r="Y4" i="26" s="1"/>
  <c r="E4" i="26"/>
  <c r="AA4" i="26"/>
  <c r="AB4" i="26" s="1"/>
  <c r="R4" i="26"/>
  <c r="S4" i="26" s="1"/>
  <c r="W4" i="26"/>
  <c r="AI4" i="26"/>
  <c r="AG4" i="26"/>
  <c r="AH4" i="26" s="1"/>
  <c r="AD4" i="26"/>
  <c r="AE4" i="26" s="1"/>
  <c r="AL4" i="26"/>
  <c r="AA239" i="26"/>
  <c r="AB239" i="26" s="1"/>
  <c r="AG239" i="26"/>
  <c r="AH239" i="26" s="1"/>
  <c r="F239" i="26"/>
  <c r="G239" i="26" s="1"/>
  <c r="W239" i="26"/>
  <c r="T163" i="26"/>
  <c r="O163" i="26"/>
  <c r="P163" i="26" s="1"/>
  <c r="AJ163" i="26"/>
  <c r="AK163" i="26" s="1"/>
  <c r="AG103" i="26"/>
  <c r="AH103" i="26" s="1"/>
  <c r="Q103" i="26"/>
  <c r="L103" i="26"/>
  <c r="M103" i="26" s="1"/>
  <c r="AM103" i="26"/>
  <c r="AN103" i="26" s="1"/>
  <c r="I103" i="26"/>
  <c r="J103" i="26" s="1"/>
  <c r="U103" i="26"/>
  <c r="V103" i="26" s="1"/>
  <c r="W103" i="26"/>
  <c r="T103" i="26"/>
  <c r="Z103" i="26"/>
  <c r="F251" i="26"/>
  <c r="G251" i="26" s="1"/>
  <c r="W262" i="26"/>
  <c r="R36" i="26"/>
  <c r="S36" i="26" s="1"/>
  <c r="H67" i="26"/>
  <c r="F52" i="26"/>
  <c r="G52" i="26" s="1"/>
  <c r="E148" i="26"/>
  <c r="AC52" i="26"/>
  <c r="AA251" i="26"/>
  <c r="AB251" i="26" s="1"/>
  <c r="W221" i="26"/>
  <c r="L153" i="26"/>
  <c r="M153" i="26" s="1"/>
  <c r="H153" i="26"/>
  <c r="AF214" i="26"/>
  <c r="T214" i="26"/>
  <c r="I214" i="26"/>
  <c r="J214" i="26" s="1"/>
  <c r="R214" i="26"/>
  <c r="S214" i="26" s="1"/>
  <c r="AC214" i="26"/>
  <c r="L148" i="26"/>
  <c r="M148" i="26" s="1"/>
  <c r="AM148" i="26"/>
  <c r="AN148" i="26" s="1"/>
  <c r="Q148" i="26"/>
  <c r="Z148" i="26"/>
  <c r="O148" i="26"/>
  <c r="P148" i="26" s="1"/>
  <c r="AL148" i="26"/>
  <c r="AG148" i="26"/>
  <c r="AH148" i="26" s="1"/>
  <c r="R26" i="26"/>
  <c r="S26" i="26" s="1"/>
  <c r="Q26" i="26"/>
  <c r="AG32" i="26"/>
  <c r="AH32" i="26" s="1"/>
  <c r="Q32" i="26"/>
  <c r="AD32" i="26"/>
  <c r="AE32" i="26" s="1"/>
  <c r="N32" i="26"/>
  <c r="AG153" i="26"/>
  <c r="AH153" i="26" s="1"/>
  <c r="X153" i="26"/>
  <c r="Y153" i="26" s="1"/>
  <c r="AD153" i="26"/>
  <c r="AE153" i="26" s="1"/>
  <c r="W153" i="26"/>
  <c r="E285" i="26"/>
  <c r="AF285" i="26"/>
  <c r="N285" i="26"/>
  <c r="Z155" i="26"/>
  <c r="R155" i="26"/>
  <c r="S155" i="26" s="1"/>
  <c r="AG299" i="26"/>
  <c r="AH299" i="26" s="1"/>
  <c r="F299" i="26"/>
  <c r="G299" i="26" s="1"/>
  <c r="K299" i="26"/>
  <c r="R115" i="26"/>
  <c r="S115" i="26" s="1"/>
  <c r="H115" i="26"/>
  <c r="W115" i="26"/>
  <c r="O115" i="26"/>
  <c r="P115" i="26" s="1"/>
  <c r="Z115" i="26"/>
  <c r="AG115" i="26"/>
  <c r="AH115" i="26" s="1"/>
  <c r="AF268" i="26"/>
  <c r="AI268" i="26"/>
  <c r="R138" i="26"/>
  <c r="S138" i="26" s="1"/>
  <c r="AF138" i="26"/>
  <c r="U138" i="26"/>
  <c r="V138" i="26" s="1"/>
  <c r="K138" i="26"/>
  <c r="X138" i="26"/>
  <c r="Y138" i="26" s="1"/>
  <c r="AM138" i="26"/>
  <c r="AN138" i="26" s="1"/>
  <c r="U77" i="26"/>
  <c r="V77" i="26" s="1"/>
  <c r="AD77" i="26"/>
  <c r="AE77" i="26" s="1"/>
  <c r="Z256" i="26"/>
  <c r="N256" i="26"/>
  <c r="O256" i="26"/>
  <c r="P256" i="26" s="1"/>
  <c r="AM128" i="26"/>
  <c r="AN128" i="26" s="1"/>
  <c r="AG128" i="26"/>
  <c r="AH128" i="26" s="1"/>
  <c r="AL223" i="26"/>
  <c r="R223" i="26"/>
  <c r="S223" i="26" s="1"/>
  <c r="K223" i="26"/>
  <c r="N223" i="26"/>
  <c r="AA149" i="26"/>
  <c r="AB149" i="26" s="1"/>
  <c r="F149" i="26"/>
  <c r="G149" i="26" s="1"/>
  <c r="AI149" i="26"/>
  <c r="X149" i="26"/>
  <c r="Y149" i="26" s="1"/>
  <c r="AM149" i="26"/>
  <c r="AN149" i="26" s="1"/>
  <c r="AM81" i="26"/>
  <c r="AN81" i="26" s="1"/>
  <c r="AI81" i="26"/>
  <c r="F81" i="26"/>
  <c r="G81" i="26" s="1"/>
  <c r="W201" i="26"/>
  <c r="AF201" i="26"/>
  <c r="K201" i="26"/>
  <c r="E201" i="26"/>
  <c r="AC201" i="26"/>
  <c r="H201" i="26"/>
  <c r="U201" i="26"/>
  <c r="V201" i="26" s="1"/>
  <c r="AD10" i="26"/>
  <c r="AE10" i="26" s="1"/>
  <c r="N10" i="26"/>
  <c r="AC10" i="26"/>
  <c r="AG10" i="26"/>
  <c r="AH10" i="26" s="1"/>
  <c r="H107" i="26"/>
  <c r="AC107" i="26"/>
  <c r="W107" i="26"/>
  <c r="AG107" i="26"/>
  <c r="AH107" i="26" s="1"/>
  <c r="X107" i="26"/>
  <c r="Y107" i="26" s="1"/>
  <c r="E269" i="26"/>
  <c r="Z269" i="26"/>
  <c r="AM269" i="26"/>
  <c r="AN269" i="26" s="1"/>
  <c r="AL79" i="26"/>
  <c r="N79" i="26"/>
  <c r="U79" i="26"/>
  <c r="V79" i="26" s="1"/>
  <c r="E79" i="26"/>
  <c r="R79" i="26"/>
  <c r="S79" i="26" s="1"/>
  <c r="I79" i="26"/>
  <c r="J79" i="26" s="1"/>
  <c r="U47" i="26"/>
  <c r="V47" i="26" s="1"/>
  <c r="AJ47" i="26"/>
  <c r="AK47" i="26" s="1"/>
  <c r="E47" i="26"/>
  <c r="K47" i="26"/>
  <c r="L47" i="26"/>
  <c r="M47" i="26" s="1"/>
  <c r="W47" i="26"/>
  <c r="AF47" i="26"/>
  <c r="T183" i="26"/>
  <c r="AG183" i="26"/>
  <c r="AH183" i="26" s="1"/>
  <c r="I183" i="26"/>
  <c r="J183" i="26" s="1"/>
  <c r="AA183" i="26"/>
  <c r="AB183" i="26" s="1"/>
  <c r="AM124" i="26"/>
  <c r="AN124" i="26" s="1"/>
  <c r="AD124" i="26"/>
  <c r="AE124" i="26" s="1"/>
  <c r="W64" i="26"/>
  <c r="X64" i="26"/>
  <c r="Y64" i="26" s="1"/>
  <c r="F204" i="26"/>
  <c r="G204" i="26" s="1"/>
  <c r="AL204" i="26"/>
  <c r="U204" i="26"/>
  <c r="V204" i="26" s="1"/>
  <c r="N204" i="26"/>
  <c r="L240" i="26"/>
  <c r="M240" i="26" s="1"/>
  <c r="AJ240" i="26"/>
  <c r="AK240" i="26" s="1"/>
  <c r="AM36" i="26"/>
  <c r="AN36" i="26" s="1"/>
  <c r="Q36" i="26"/>
  <c r="F36" i="26"/>
  <c r="G36" i="26" s="1"/>
  <c r="I36" i="26"/>
  <c r="J36" i="26" s="1"/>
  <c r="U36" i="26"/>
  <c r="V36" i="26" s="1"/>
  <c r="AL36" i="26"/>
  <c r="AC271" i="26"/>
  <c r="H271" i="26"/>
  <c r="T271" i="26"/>
  <c r="AI271" i="26"/>
  <c r="F207" i="26"/>
  <c r="G207" i="26" s="1"/>
  <c r="T207" i="26"/>
  <c r="AD207" i="26"/>
  <c r="AE207" i="26" s="1"/>
  <c r="Q207" i="26"/>
  <c r="L135" i="26"/>
  <c r="M135" i="26" s="1"/>
  <c r="U135" i="26"/>
  <c r="V135" i="26" s="1"/>
  <c r="Z135" i="26"/>
  <c r="Z67" i="26"/>
  <c r="U67" i="26"/>
  <c r="V67" i="26" s="1"/>
  <c r="AD67" i="26"/>
  <c r="AE67" i="26" s="1"/>
  <c r="AL67" i="26"/>
  <c r="Q67" i="26"/>
  <c r="E67" i="26"/>
  <c r="AG67" i="26"/>
  <c r="AH67" i="26" s="1"/>
  <c r="R67" i="26"/>
  <c r="S67" i="26" s="1"/>
  <c r="W67" i="26"/>
  <c r="AJ67" i="26"/>
  <c r="AK67" i="26" s="1"/>
  <c r="L107" i="26"/>
  <c r="M107" i="26" s="1"/>
  <c r="Q10" i="26"/>
  <c r="X79" i="26"/>
  <c r="Y79" i="26" s="1"/>
  <c r="AI47" i="26"/>
  <c r="AC32" i="26"/>
  <c r="E271" i="26"/>
  <c r="AF135" i="26"/>
  <c r="AM251" i="26"/>
  <c r="AN251" i="26" s="1"/>
  <c r="O31" i="26"/>
  <c r="P31" i="26" s="1"/>
  <c r="Z138" i="26"/>
  <c r="K185" i="26"/>
  <c r="R96" i="26"/>
  <c r="S96" i="26" s="1"/>
  <c r="AM96" i="26"/>
  <c r="AN96" i="26" s="1"/>
  <c r="AL96" i="26"/>
  <c r="AG162" i="26"/>
  <c r="AH162" i="26" s="1"/>
  <c r="X162" i="26"/>
  <c r="Y162" i="26" s="1"/>
  <c r="F162" i="26"/>
  <c r="G162" i="26" s="1"/>
  <c r="F15" i="24"/>
  <c r="G15" i="24" s="1"/>
  <c r="R15" i="24"/>
  <c r="S15" i="24" s="1"/>
  <c r="X15" i="24"/>
  <c r="Y15" i="24" s="1"/>
  <c r="Z15" i="24"/>
  <c r="AF15" i="24"/>
  <c r="T15" i="24"/>
  <c r="O15" i="24"/>
  <c r="P15" i="24" s="1"/>
  <c r="U15" i="24"/>
  <c r="V15" i="24" s="1"/>
  <c r="K15" i="24"/>
  <c r="AC15" i="24"/>
  <c r="AM15" i="24"/>
  <c r="AN15" i="24" s="1"/>
  <c r="U265" i="24"/>
  <c r="V265" i="24" s="1"/>
  <c r="AM275" i="24"/>
  <c r="AN275" i="24" s="1"/>
  <c r="S3" i="24"/>
  <c r="L251" i="24"/>
  <c r="M251" i="24" s="1"/>
  <c r="U272" i="24"/>
  <c r="V272" i="24" s="1"/>
  <c r="AJ251" i="24"/>
  <c r="AK251" i="24" s="1"/>
  <c r="H97" i="24"/>
  <c r="U36" i="24"/>
  <c r="V36" i="24" s="1"/>
  <c r="F295" i="24"/>
  <c r="G295" i="24" s="1"/>
  <c r="N275" i="24"/>
  <c r="AJ272" i="24"/>
  <c r="AK272" i="24" s="1"/>
  <c r="L78" i="24"/>
  <c r="M78" i="24" s="1"/>
  <c r="W180" i="24"/>
  <c r="AD295" i="24"/>
  <c r="AE295" i="24" s="1"/>
  <c r="K131" i="24"/>
  <c r="W117" i="24"/>
  <c r="Z259" i="24"/>
  <c r="AA212" i="24"/>
  <c r="AB212" i="24" s="1"/>
  <c r="L260" i="24"/>
  <c r="M260" i="24" s="1"/>
  <c r="Q244" i="24"/>
  <c r="AL259" i="24"/>
  <c r="W267" i="24"/>
  <c r="AF229" i="24"/>
  <c r="L244" i="24"/>
  <c r="M244" i="24" s="1"/>
  <c r="AM89" i="24"/>
  <c r="AN89" i="24" s="1"/>
  <c r="AL89" i="24"/>
  <c r="F298" i="24"/>
  <c r="G298" i="24" s="1"/>
  <c r="X273" i="24"/>
  <c r="Y273" i="24" s="1"/>
  <c r="X229" i="24"/>
  <c r="Y229" i="24" s="1"/>
  <c r="R173" i="24"/>
  <c r="S173" i="24" s="1"/>
  <c r="L207" i="24"/>
  <c r="M207" i="24" s="1"/>
  <c r="AI205" i="24"/>
  <c r="Q158" i="24"/>
  <c r="AD298" i="24"/>
  <c r="AE298" i="24" s="1"/>
  <c r="T273" i="24"/>
  <c r="Z222" i="24"/>
  <c r="AJ205" i="24"/>
  <c r="AK205" i="24" s="1"/>
  <c r="AI138" i="24"/>
  <c r="H273" i="24"/>
  <c r="X234" i="24"/>
  <c r="Y234" i="24" s="1"/>
  <c r="L160" i="24"/>
  <c r="M160" i="24" s="1"/>
  <c r="AG161" i="24"/>
  <c r="AH161" i="24" s="1"/>
  <c r="I169" i="24"/>
  <c r="J169" i="24" s="1"/>
  <c r="W52" i="24"/>
  <c r="F83" i="24"/>
  <c r="G83" i="24" s="1"/>
  <c r="N267" i="24"/>
  <c r="W298" i="24"/>
  <c r="R272" i="24"/>
  <c r="S272" i="24" s="1"/>
  <c r="AF275" i="24"/>
  <c r="F211" i="24"/>
  <c r="G211" i="24" s="1"/>
  <c r="L272" i="24"/>
  <c r="M272" i="24" s="1"/>
  <c r="AC251" i="24"/>
  <c r="Q234" i="24"/>
  <c r="L209" i="24"/>
  <c r="M209" i="24" s="1"/>
  <c r="AJ276" i="24"/>
  <c r="AK276" i="24" s="1"/>
  <c r="N251" i="24"/>
  <c r="AJ209" i="24"/>
  <c r="AK209" i="24" s="1"/>
  <c r="R286" i="24"/>
  <c r="S286" i="24" s="1"/>
  <c r="AD275" i="24"/>
  <c r="AE275" i="24" s="1"/>
  <c r="X222" i="24"/>
  <c r="Y222" i="24" s="1"/>
  <c r="O295" i="24"/>
  <c r="P295" i="24" s="1"/>
  <c r="AJ263" i="24"/>
  <c r="AK263" i="24" s="1"/>
  <c r="H259" i="24"/>
  <c r="O273" i="24"/>
  <c r="P273" i="24" s="1"/>
  <c r="X275" i="24"/>
  <c r="Y275" i="24" s="1"/>
  <c r="U251" i="24"/>
  <c r="V251" i="24" s="1"/>
  <c r="I222" i="24"/>
  <c r="J222" i="24" s="1"/>
  <c r="AJ234" i="24"/>
  <c r="AK234" i="24" s="1"/>
  <c r="T265" i="24"/>
  <c r="R289" i="24"/>
  <c r="S289" i="24" s="1"/>
  <c r="X142" i="24"/>
  <c r="Y142" i="24" s="1"/>
  <c r="Q63" i="24"/>
  <c r="O44" i="24"/>
  <c r="P44" i="24" s="1"/>
  <c r="AG211" i="24"/>
  <c r="AH211" i="24" s="1"/>
  <c r="U207" i="24"/>
  <c r="V207" i="24" s="1"/>
  <c r="AL212" i="24"/>
  <c r="T115" i="24"/>
  <c r="AD158" i="24"/>
  <c r="AE158" i="24" s="1"/>
  <c r="L268" i="24"/>
  <c r="M268" i="24" s="1"/>
  <c r="AL275" i="24"/>
  <c r="E83" i="24"/>
  <c r="K268" i="24"/>
  <c r="AC275" i="24"/>
  <c r="F234" i="24"/>
  <c r="G234" i="24" s="1"/>
  <c r="H78" i="24"/>
  <c r="AC83" i="24"/>
  <c r="K295" i="24"/>
  <c r="Z276" i="24"/>
  <c r="AI251" i="24"/>
  <c r="O265" i="24"/>
  <c r="P265" i="24" s="1"/>
  <c r="AA295" i="24"/>
  <c r="AB295" i="24" s="1"/>
  <c r="F272" i="24"/>
  <c r="G272" i="24" s="1"/>
  <c r="AG259" i="24"/>
  <c r="AH259" i="24" s="1"/>
  <c r="Q273" i="24"/>
  <c r="AA275" i="24"/>
  <c r="AB275" i="24" s="1"/>
  <c r="AA251" i="24"/>
  <c r="AB251" i="24" s="1"/>
  <c r="K260" i="24"/>
  <c r="AA234" i="24"/>
  <c r="AB234" i="24" s="1"/>
  <c r="Q265" i="24"/>
  <c r="X160" i="24"/>
  <c r="Y160" i="24" s="1"/>
  <c r="X289" i="24"/>
  <c r="Y289" i="24" s="1"/>
  <c r="X131" i="24"/>
  <c r="Y131" i="24" s="1"/>
  <c r="AI142" i="24"/>
  <c r="N57" i="24"/>
  <c r="U40" i="24"/>
  <c r="V40" i="24" s="1"/>
  <c r="AJ74" i="24"/>
  <c r="AK74" i="24" s="1"/>
  <c r="T295" i="24"/>
  <c r="AJ295" i="24"/>
  <c r="AK295" i="24" s="1"/>
  <c r="W300" i="24"/>
  <c r="AM272" i="24"/>
  <c r="AN272" i="24" s="1"/>
  <c r="X259" i="24"/>
  <c r="Y259" i="24" s="1"/>
  <c r="AM273" i="24"/>
  <c r="AN273" i="24" s="1"/>
  <c r="AI273" i="24"/>
  <c r="AG275" i="24"/>
  <c r="AH275" i="24" s="1"/>
  <c r="O275" i="24"/>
  <c r="P275" i="24" s="1"/>
  <c r="AF251" i="24"/>
  <c r="AD251" i="24"/>
  <c r="AE251" i="24" s="1"/>
  <c r="F222" i="24"/>
  <c r="G222" i="24" s="1"/>
  <c r="L234" i="24"/>
  <c r="M234" i="24" s="1"/>
  <c r="H265" i="24"/>
  <c r="AM177" i="24"/>
  <c r="AN177" i="24" s="1"/>
  <c r="AD209" i="24"/>
  <c r="AE209" i="24" s="1"/>
  <c r="AG212" i="24"/>
  <c r="AH212" i="24" s="1"/>
  <c r="F146" i="24"/>
  <c r="G146" i="24" s="1"/>
  <c r="Q100" i="24"/>
  <c r="H158" i="24"/>
  <c r="AG142" i="24"/>
  <c r="AH142" i="24" s="1"/>
  <c r="AA97" i="24"/>
  <c r="AB97" i="24" s="1"/>
  <c r="N71" i="24"/>
  <c r="H55" i="24"/>
  <c r="AJ98" i="24"/>
  <c r="AK98" i="24" s="1"/>
  <c r="AF98" i="24"/>
  <c r="AI177" i="24"/>
  <c r="U295" i="24"/>
  <c r="V295" i="24" s="1"/>
  <c r="T268" i="24"/>
  <c r="AA272" i="24"/>
  <c r="AB272" i="24" s="1"/>
  <c r="F259" i="24"/>
  <c r="G259" i="24" s="1"/>
  <c r="N273" i="24"/>
  <c r="L275" i="24"/>
  <c r="M275" i="24" s="1"/>
  <c r="T275" i="24"/>
  <c r="T251" i="24"/>
  <c r="I259" i="24"/>
  <c r="J259" i="24" s="1"/>
  <c r="AD222" i="24"/>
  <c r="AE222" i="24" s="1"/>
  <c r="W222" i="24"/>
  <c r="AD234" i="24"/>
  <c r="AE234" i="24" s="1"/>
  <c r="U239" i="24"/>
  <c r="V239" i="24" s="1"/>
  <c r="AF265" i="24"/>
  <c r="W177" i="24"/>
  <c r="N212" i="24"/>
  <c r="AI146" i="24"/>
  <c r="AL91" i="24"/>
  <c r="AL158" i="24"/>
  <c r="W142" i="24"/>
  <c r="Q97" i="24"/>
  <c r="AA71" i="24"/>
  <c r="AB71" i="24" s="1"/>
  <c r="AL98" i="24"/>
  <c r="AI174" i="24"/>
  <c r="L295" i="24"/>
  <c r="M295" i="24" s="1"/>
  <c r="E273" i="24"/>
  <c r="AF259" i="24"/>
  <c r="L221" i="24"/>
  <c r="M221" i="24" s="1"/>
  <c r="AL234" i="24"/>
  <c r="AG234" i="24"/>
  <c r="AH234" i="24" s="1"/>
  <c r="AA271" i="24"/>
  <c r="AB271" i="24" s="1"/>
  <c r="AC265" i="24"/>
  <c r="AJ177" i="24"/>
  <c r="AK177" i="24" s="1"/>
  <c r="AI209" i="24"/>
  <c r="Q131" i="24"/>
  <c r="AA131" i="24"/>
  <c r="AB131" i="24" s="1"/>
  <c r="I180" i="24"/>
  <c r="J180" i="24" s="1"/>
  <c r="E169" i="24"/>
  <c r="N117" i="24"/>
  <c r="X58" i="24"/>
  <c r="Y58" i="24" s="1"/>
  <c r="AG71" i="24"/>
  <c r="AH71" i="24" s="1"/>
  <c r="AD71" i="24"/>
  <c r="AE71" i="24" s="1"/>
  <c r="O98" i="24"/>
  <c r="P98" i="24" s="1"/>
  <c r="U98" i="24"/>
  <c r="V98" i="24" s="1"/>
  <c r="K74" i="24"/>
  <c r="O222" i="24"/>
  <c r="P222" i="24" s="1"/>
  <c r="AJ214" i="24"/>
  <c r="AK214" i="24" s="1"/>
  <c r="AM180" i="24"/>
  <c r="AN180" i="24" s="1"/>
  <c r="AI169" i="24"/>
  <c r="X117" i="24"/>
  <c r="Y117" i="24" s="1"/>
  <c r="T288" i="24"/>
  <c r="AM268" i="24"/>
  <c r="AN268" i="24" s="1"/>
  <c r="I272" i="24"/>
  <c r="J272" i="24" s="1"/>
  <c r="AC259" i="24"/>
  <c r="AF273" i="24"/>
  <c r="E251" i="24"/>
  <c r="AJ275" i="24"/>
  <c r="AK275" i="24" s="1"/>
  <c r="AM251" i="24"/>
  <c r="AN251" i="24" s="1"/>
  <c r="U222" i="24"/>
  <c r="V222" i="24" s="1"/>
  <c r="E295" i="24"/>
  <c r="X295" i="24"/>
  <c r="Y295" i="24" s="1"/>
  <c r="K272" i="24"/>
  <c r="W259" i="24"/>
  <c r="I273" i="24"/>
  <c r="J273" i="24" s="1"/>
  <c r="K273" i="24"/>
  <c r="L229" i="24"/>
  <c r="M229" i="24" s="1"/>
  <c r="R275" i="24"/>
  <c r="S275" i="24" s="1"/>
  <c r="Z251" i="24"/>
  <c r="F251" i="24"/>
  <c r="G251" i="24" s="1"/>
  <c r="AL222" i="24"/>
  <c r="AM222" i="24"/>
  <c r="AN222" i="24" s="1"/>
  <c r="AC234" i="24"/>
  <c r="H224" i="24"/>
  <c r="W198" i="24"/>
  <c r="AJ265" i="24"/>
  <c r="AK265" i="24" s="1"/>
  <c r="E177" i="24"/>
  <c r="N209" i="24"/>
  <c r="AL131" i="24"/>
  <c r="L146" i="24"/>
  <c r="M146" i="24" s="1"/>
  <c r="F180" i="24"/>
  <c r="G180" i="24" s="1"/>
  <c r="AC169" i="24"/>
  <c r="E117" i="24"/>
  <c r="R58" i="24"/>
  <c r="S58" i="24" s="1"/>
  <c r="Z89" i="24"/>
  <c r="L71" i="24"/>
  <c r="M71" i="24" s="1"/>
  <c r="Q71" i="24"/>
  <c r="R98" i="24"/>
  <c r="S98" i="24" s="1"/>
  <c r="AC98" i="24"/>
  <c r="AA177" i="24"/>
  <c r="AB177" i="24" s="1"/>
  <c r="L269" i="24"/>
  <c r="M269" i="24" s="1"/>
  <c r="N83" i="24"/>
  <c r="AG293" i="24"/>
  <c r="AH293" i="24" s="1"/>
  <c r="T300" i="24"/>
  <c r="AI235" i="24"/>
  <c r="N271" i="24"/>
  <c r="I78" i="24"/>
  <c r="J78" i="24" s="1"/>
  <c r="AD78" i="24"/>
  <c r="AE78" i="24" s="1"/>
  <c r="H57" i="24"/>
  <c r="K83" i="24"/>
  <c r="Z52" i="24"/>
  <c r="X52" i="24"/>
  <c r="Y52" i="24" s="1"/>
  <c r="AI300" i="24"/>
  <c r="R235" i="24"/>
  <c r="S235" i="24" s="1"/>
  <c r="AM285" i="24"/>
  <c r="AN285" i="24" s="1"/>
  <c r="AA78" i="24"/>
  <c r="AB78" i="24" s="1"/>
  <c r="AC65" i="24"/>
  <c r="AA83" i="24"/>
  <c r="AB83" i="24" s="1"/>
  <c r="AF52" i="24"/>
  <c r="T266" i="24"/>
  <c r="X238" i="24"/>
  <c r="Y238" i="24" s="1"/>
  <c r="AL285" i="24"/>
  <c r="O248" i="24"/>
  <c r="P248" i="24" s="1"/>
  <c r="AA227" i="24"/>
  <c r="AB227" i="24" s="1"/>
  <c r="AG162" i="24"/>
  <c r="AH162" i="24" s="1"/>
  <c r="AG78" i="24"/>
  <c r="AH78" i="24" s="1"/>
  <c r="L57" i="24"/>
  <c r="M57" i="24" s="1"/>
  <c r="AD88" i="24"/>
  <c r="AE88" i="24" s="1"/>
  <c r="AA52" i="24"/>
  <c r="AB52" i="24" s="1"/>
  <c r="AF157" i="24"/>
  <c r="AC261" i="24"/>
  <c r="E285" i="24"/>
  <c r="E182" i="24"/>
  <c r="K78" i="24"/>
  <c r="X80" i="24"/>
  <c r="Y80" i="24" s="1"/>
  <c r="AC74" i="24"/>
  <c r="O284" i="24"/>
  <c r="P284" i="24" s="1"/>
  <c r="I297" i="24"/>
  <c r="J297" i="24" s="1"/>
  <c r="AJ238" i="24"/>
  <c r="AK238" i="24" s="1"/>
  <c r="R77" i="24"/>
  <c r="S77" i="24" s="1"/>
  <c r="AG72" i="24"/>
  <c r="AH72" i="24" s="1"/>
  <c r="L65" i="24"/>
  <c r="M65" i="24" s="1"/>
  <c r="H80" i="24"/>
  <c r="R171" i="24"/>
  <c r="S171" i="24" s="1"/>
  <c r="L93" i="24"/>
  <c r="M93" i="24" s="1"/>
  <c r="AA19" i="24"/>
  <c r="AB19" i="24" s="1"/>
  <c r="X298" i="24"/>
  <c r="Y298" i="24" s="1"/>
  <c r="I295" i="24"/>
  <c r="J295" i="24" s="1"/>
  <c r="R295" i="24"/>
  <c r="S295" i="24" s="1"/>
  <c r="AI268" i="24"/>
  <c r="H268" i="24"/>
  <c r="U297" i="24"/>
  <c r="V297" i="24" s="1"/>
  <c r="E272" i="24"/>
  <c r="AF272" i="24"/>
  <c r="E276" i="24"/>
  <c r="L259" i="24"/>
  <c r="M259" i="24" s="1"/>
  <c r="N259" i="24"/>
  <c r="L273" i="24"/>
  <c r="M273" i="24" s="1"/>
  <c r="AJ273" i="24"/>
  <c r="AK273" i="24" s="1"/>
  <c r="H267" i="24"/>
  <c r="T229" i="24"/>
  <c r="F275" i="24"/>
  <c r="G275" i="24" s="1"/>
  <c r="K275" i="24"/>
  <c r="Z275" i="24"/>
  <c r="H251" i="24"/>
  <c r="AG251" i="24"/>
  <c r="AH251" i="24" s="1"/>
  <c r="AA259" i="24"/>
  <c r="AB259" i="24" s="1"/>
  <c r="N222" i="24"/>
  <c r="AJ222" i="24"/>
  <c r="AK222" i="24" s="1"/>
  <c r="W260" i="24"/>
  <c r="H266" i="24"/>
  <c r="W234" i="24"/>
  <c r="R234" i="24"/>
  <c r="S234" i="24" s="1"/>
  <c r="AM234" i="24"/>
  <c r="AN234" i="24" s="1"/>
  <c r="AD211" i="24"/>
  <c r="AE211" i="24" s="1"/>
  <c r="K271" i="24"/>
  <c r="R265" i="24"/>
  <c r="S265" i="24" s="1"/>
  <c r="AD265" i="24"/>
  <c r="AE265" i="24" s="1"/>
  <c r="T207" i="24"/>
  <c r="AL244" i="24"/>
  <c r="F209" i="24"/>
  <c r="G209" i="24" s="1"/>
  <c r="AG197" i="24"/>
  <c r="AH197" i="24" s="1"/>
  <c r="E212" i="24"/>
  <c r="N205" i="24"/>
  <c r="Z161" i="24"/>
  <c r="T146" i="24"/>
  <c r="Z144" i="24"/>
  <c r="O180" i="24"/>
  <c r="P180" i="24" s="1"/>
  <c r="Z167" i="24"/>
  <c r="AJ142" i="24"/>
  <c r="AK142" i="24" s="1"/>
  <c r="T117" i="24"/>
  <c r="T97" i="24"/>
  <c r="O78" i="24"/>
  <c r="P78" i="24" s="1"/>
  <c r="R72" i="24"/>
  <c r="S72" i="24" s="1"/>
  <c r="H65" i="24"/>
  <c r="Z80" i="24"/>
  <c r="AM171" i="24"/>
  <c r="AN171" i="24" s="1"/>
  <c r="AA36" i="24"/>
  <c r="AB36" i="24" s="1"/>
  <c r="AI98" i="24"/>
  <c r="Z98" i="24"/>
  <c r="H98" i="24"/>
  <c r="AA34" i="24"/>
  <c r="AB34" i="24" s="1"/>
  <c r="AD283" i="24"/>
  <c r="AE283" i="24" s="1"/>
  <c r="T120" i="24"/>
  <c r="R260" i="24"/>
  <c r="S260" i="24" s="1"/>
  <c r="L213" i="24"/>
  <c r="M213" i="24" s="1"/>
  <c r="AL250" i="24"/>
  <c r="AG136" i="24"/>
  <c r="AH136" i="24" s="1"/>
  <c r="AJ116" i="24"/>
  <c r="AK116" i="24" s="1"/>
  <c r="AG101" i="24"/>
  <c r="AH101" i="24" s="1"/>
  <c r="AF34" i="24"/>
  <c r="Z295" i="24"/>
  <c r="AG295" i="24"/>
  <c r="AH295" i="24" s="1"/>
  <c r="AA287" i="24"/>
  <c r="AB287" i="24" s="1"/>
  <c r="R268" i="24"/>
  <c r="S268" i="24" s="1"/>
  <c r="AJ277" i="24"/>
  <c r="AK277" i="24" s="1"/>
  <c r="AL300" i="24"/>
  <c r="X272" i="24"/>
  <c r="Y272" i="24" s="1"/>
  <c r="R299" i="24"/>
  <c r="S299" i="24" s="1"/>
  <c r="R276" i="24"/>
  <c r="S276" i="24" s="1"/>
  <c r="AI259" i="24"/>
  <c r="AD273" i="24"/>
  <c r="AE273" i="24" s="1"/>
  <c r="AL273" i="24"/>
  <c r="W273" i="24"/>
  <c r="Q259" i="24"/>
  <c r="E275" i="24"/>
  <c r="I275" i="24"/>
  <c r="J275" i="24" s="1"/>
  <c r="AI275" i="24"/>
  <c r="N254" i="24"/>
  <c r="I251" i="24"/>
  <c r="J251" i="24" s="1"/>
  <c r="R251" i="24"/>
  <c r="S251" i="24" s="1"/>
  <c r="L222" i="24"/>
  <c r="M222" i="24" s="1"/>
  <c r="AA222" i="24"/>
  <c r="AB222" i="24" s="1"/>
  <c r="I260" i="24"/>
  <c r="J260" i="24" s="1"/>
  <c r="AC222" i="24"/>
  <c r="T234" i="24"/>
  <c r="O234" i="24"/>
  <c r="P234" i="24" s="1"/>
  <c r="AJ213" i="24"/>
  <c r="AK213" i="24" s="1"/>
  <c r="K247" i="24"/>
  <c r="L265" i="24"/>
  <c r="M265" i="24" s="1"/>
  <c r="T248" i="24"/>
  <c r="Q202" i="24"/>
  <c r="U209" i="24"/>
  <c r="V209" i="24" s="1"/>
  <c r="X162" i="24"/>
  <c r="Y162" i="24" s="1"/>
  <c r="AM212" i="24"/>
  <c r="AN212" i="24" s="1"/>
  <c r="AM196" i="24"/>
  <c r="AN196" i="24" s="1"/>
  <c r="O146" i="24"/>
  <c r="P146" i="24" s="1"/>
  <c r="AI131" i="24"/>
  <c r="L136" i="24"/>
  <c r="M136" i="24" s="1"/>
  <c r="AC188" i="24"/>
  <c r="AJ91" i="24"/>
  <c r="AK91" i="24" s="1"/>
  <c r="X180" i="24"/>
  <c r="Y180" i="24" s="1"/>
  <c r="AM101" i="24"/>
  <c r="AN101" i="24" s="1"/>
  <c r="R169" i="24"/>
  <c r="S169" i="24" s="1"/>
  <c r="T154" i="24"/>
  <c r="N78" i="24"/>
  <c r="W78" i="24"/>
  <c r="Q57" i="24"/>
  <c r="AI80" i="24"/>
  <c r="AM51" i="24"/>
  <c r="AN51" i="24" s="1"/>
  <c r="K98" i="24"/>
  <c r="AM98" i="24"/>
  <c r="AN98" i="24" s="1"/>
  <c r="Q98" i="24"/>
  <c r="E19" i="24"/>
  <c r="Z34" i="24"/>
  <c r="I286" i="24"/>
  <c r="J286" i="24" s="1"/>
  <c r="AI299" i="24"/>
  <c r="AJ65" i="24"/>
  <c r="AK65" i="24" s="1"/>
  <c r="H263" i="24"/>
  <c r="U299" i="24"/>
  <c r="V299" i="24" s="1"/>
  <c r="K276" i="24"/>
  <c r="Z267" i="24"/>
  <c r="L283" i="24"/>
  <c r="M283" i="24" s="1"/>
  <c r="AC202" i="24"/>
  <c r="AG228" i="24"/>
  <c r="AH228" i="24" s="1"/>
  <c r="AA205" i="24"/>
  <c r="AB205" i="24" s="1"/>
  <c r="L101" i="24"/>
  <c r="M101" i="24" s="1"/>
  <c r="AF295" i="24"/>
  <c r="H293" i="24"/>
  <c r="AC277" i="24"/>
  <c r="AM300" i="24"/>
  <c r="AN300" i="24" s="1"/>
  <c r="X299" i="24"/>
  <c r="Y299" i="24" s="1"/>
  <c r="T259" i="24"/>
  <c r="U273" i="24"/>
  <c r="V273" i="24" s="1"/>
  <c r="Z273" i="24"/>
  <c r="U275" i="24"/>
  <c r="V275" i="24" s="1"/>
  <c r="Q275" i="24"/>
  <c r="H275" i="24"/>
  <c r="O251" i="24"/>
  <c r="P251" i="24" s="1"/>
  <c r="R222" i="24"/>
  <c r="S222" i="24" s="1"/>
  <c r="AG222" i="24"/>
  <c r="AH222" i="24" s="1"/>
  <c r="AG260" i="24"/>
  <c r="AH260" i="24" s="1"/>
  <c r="U218" i="24"/>
  <c r="V218" i="24" s="1"/>
  <c r="AF234" i="24"/>
  <c r="AG213" i="24"/>
  <c r="AH213" i="24" s="1"/>
  <c r="F193" i="24"/>
  <c r="G193" i="24" s="1"/>
  <c r="Z247" i="24"/>
  <c r="AM248" i="24"/>
  <c r="AN248" i="24" s="1"/>
  <c r="T168" i="24"/>
  <c r="W209" i="24"/>
  <c r="T289" i="24"/>
  <c r="X196" i="24"/>
  <c r="Y196" i="24" s="1"/>
  <c r="U124" i="24"/>
  <c r="V124" i="24" s="1"/>
  <c r="Z91" i="24"/>
  <c r="N101" i="24"/>
  <c r="AL78" i="24"/>
  <c r="U80" i="24"/>
  <c r="V80" i="24" s="1"/>
  <c r="AC50" i="24"/>
  <c r="AA65" i="24"/>
  <c r="AB65" i="24" s="1"/>
  <c r="T98" i="24"/>
  <c r="W98" i="24"/>
  <c r="E98" i="24"/>
  <c r="F138" i="24"/>
  <c r="G138" i="24" s="1"/>
  <c r="AJ198" i="24"/>
  <c r="AK198" i="24" s="1"/>
  <c r="W225" i="24"/>
  <c r="AG75" i="24"/>
  <c r="AH75" i="24" s="1"/>
  <c r="AM288" i="24"/>
  <c r="AN288" i="24" s="1"/>
  <c r="I281" i="24"/>
  <c r="J281" i="24" s="1"/>
  <c r="AL225" i="24"/>
  <c r="Q150" i="24"/>
  <c r="AJ75" i="24"/>
  <c r="AK75" i="24" s="1"/>
  <c r="U7" i="24"/>
  <c r="V7" i="24" s="1"/>
  <c r="Z7" i="24"/>
  <c r="N298" i="24"/>
  <c r="AL281" i="24"/>
  <c r="AD276" i="24"/>
  <c r="AE276" i="24" s="1"/>
  <c r="I267" i="24"/>
  <c r="J267" i="24" s="1"/>
  <c r="H260" i="24"/>
  <c r="R213" i="24"/>
  <c r="S213" i="24" s="1"/>
  <c r="K207" i="24"/>
  <c r="U289" i="24"/>
  <c r="V289" i="24" s="1"/>
  <c r="L129" i="24"/>
  <c r="M129" i="24" s="1"/>
  <c r="H75" i="24"/>
  <c r="AD75" i="24"/>
  <c r="AE75" i="24" s="1"/>
  <c r="K37" i="24"/>
  <c r="AF83" i="24"/>
  <c r="K7" i="24"/>
  <c r="I74" i="24"/>
  <c r="J74" i="24" s="1"/>
  <c r="AM52" i="24"/>
  <c r="AN52" i="24" s="1"/>
  <c r="U138" i="24"/>
  <c r="V138" i="24" s="1"/>
  <c r="L255" i="24"/>
  <c r="M255" i="24" s="1"/>
  <c r="K249" i="24"/>
  <c r="AM75" i="24"/>
  <c r="AN75" i="24" s="1"/>
  <c r="AC7" i="24"/>
  <c r="W281" i="24"/>
  <c r="F249" i="24"/>
  <c r="G249" i="24" s="1"/>
  <c r="R50" i="24"/>
  <c r="S50" i="24" s="1"/>
  <c r="AC79" i="24"/>
  <c r="Z290" i="24"/>
  <c r="H297" i="24"/>
  <c r="Z264" i="24"/>
  <c r="AM213" i="24"/>
  <c r="AN213" i="24" s="1"/>
  <c r="AD239" i="24"/>
  <c r="AE239" i="24" s="1"/>
  <c r="K224" i="24"/>
  <c r="AC213" i="24"/>
  <c r="R207" i="24"/>
  <c r="S207" i="24" s="1"/>
  <c r="Q289" i="24"/>
  <c r="T205" i="24"/>
  <c r="AF136" i="24"/>
  <c r="W245" i="24"/>
  <c r="F171" i="24"/>
  <c r="G171" i="24" s="1"/>
  <c r="AA16" i="24"/>
  <c r="AB16" i="24" s="1"/>
  <c r="O37" i="24"/>
  <c r="P37" i="24" s="1"/>
  <c r="AD83" i="24"/>
  <c r="AE83" i="24" s="1"/>
  <c r="Q52" i="24"/>
  <c r="W34" i="24"/>
  <c r="X83" i="24"/>
  <c r="Y83" i="24" s="1"/>
  <c r="AC16" i="24"/>
  <c r="E288" i="24"/>
  <c r="T281" i="24"/>
  <c r="Q37" i="24"/>
  <c r="K290" i="24"/>
  <c r="W297" i="24"/>
  <c r="W253" i="24"/>
  <c r="O262" i="24"/>
  <c r="P262" i="24" s="1"/>
  <c r="Z37" i="24"/>
  <c r="AL276" i="24"/>
  <c r="I253" i="24"/>
  <c r="J253" i="24" s="1"/>
  <c r="X263" i="24"/>
  <c r="Y263" i="24" s="1"/>
  <c r="I276" i="24"/>
  <c r="J276" i="24" s="1"/>
  <c r="AJ217" i="24"/>
  <c r="AK217" i="24" s="1"/>
  <c r="AA260" i="24"/>
  <c r="AB260" i="24" s="1"/>
  <c r="AC224" i="24"/>
  <c r="W211" i="24"/>
  <c r="L224" i="24"/>
  <c r="M224" i="24" s="1"/>
  <c r="R202" i="24"/>
  <c r="S202" i="24" s="1"/>
  <c r="AM244" i="24"/>
  <c r="AN244" i="24" s="1"/>
  <c r="Z289" i="24"/>
  <c r="X205" i="24"/>
  <c r="Y205" i="24" s="1"/>
  <c r="N161" i="24"/>
  <c r="Q115" i="24"/>
  <c r="AC136" i="24"/>
  <c r="H245" i="24"/>
  <c r="AL171" i="24"/>
  <c r="U44" i="24"/>
  <c r="V44" i="24" s="1"/>
  <c r="AI34" i="24"/>
  <c r="R26" i="24"/>
  <c r="S26" i="24" s="1"/>
  <c r="Q121" i="24"/>
  <c r="AG121" i="24"/>
  <c r="AH121" i="24" s="1"/>
  <c r="X230" i="24"/>
  <c r="Y230" i="24" s="1"/>
  <c r="K230" i="24"/>
  <c r="AJ256" i="24"/>
  <c r="AK256" i="24" s="1"/>
  <c r="AD256" i="24"/>
  <c r="AE256" i="24" s="1"/>
  <c r="E210" i="24"/>
  <c r="O210" i="24"/>
  <c r="P210" i="24" s="1"/>
  <c r="AG258" i="24"/>
  <c r="AH258" i="24" s="1"/>
  <c r="U258" i="24"/>
  <c r="V258" i="24" s="1"/>
  <c r="AD254" i="24"/>
  <c r="AE254" i="24" s="1"/>
  <c r="U254" i="24"/>
  <c r="V254" i="24" s="1"/>
  <c r="X264" i="24"/>
  <c r="Y264" i="24" s="1"/>
  <c r="F264" i="24"/>
  <c r="G264" i="24" s="1"/>
  <c r="X240" i="24"/>
  <c r="Y240" i="24" s="1"/>
  <c r="L240" i="24"/>
  <c r="M240" i="24" s="1"/>
  <c r="AF240" i="24"/>
  <c r="I231" i="24"/>
  <c r="J231" i="24" s="1"/>
  <c r="U231" i="24"/>
  <c r="V231" i="24" s="1"/>
  <c r="R290" i="24"/>
  <c r="S290" i="24" s="1"/>
  <c r="AI290" i="24"/>
  <c r="N297" i="24"/>
  <c r="L297" i="24"/>
  <c r="M297" i="24" s="1"/>
  <c r="AA297" i="24"/>
  <c r="AB297" i="24" s="1"/>
  <c r="Q297" i="24"/>
  <c r="AG7" i="24"/>
  <c r="AH7" i="24" s="1"/>
  <c r="L7" i="24"/>
  <c r="M7" i="24" s="1"/>
  <c r="AL7" i="24"/>
  <c r="I7" i="24"/>
  <c r="J7" i="24" s="1"/>
  <c r="AJ7" i="24"/>
  <c r="AK7" i="24" s="1"/>
  <c r="W7" i="24"/>
  <c r="N7" i="24"/>
  <c r="AA7" i="24"/>
  <c r="AB7" i="24" s="1"/>
  <c r="AD7" i="24"/>
  <c r="AE7" i="24" s="1"/>
  <c r="Q7" i="24"/>
  <c r="H7" i="24"/>
  <c r="AC33" i="24"/>
  <c r="I33" i="24"/>
  <c r="J33" i="24" s="1"/>
  <c r="AL33" i="24"/>
  <c r="I37" i="24"/>
  <c r="J37" i="24" s="1"/>
  <c r="AC37" i="24"/>
  <c r="AG37" i="24"/>
  <c r="AH37" i="24" s="1"/>
  <c r="T37" i="24"/>
  <c r="E37" i="24"/>
  <c r="AA37" i="24"/>
  <c r="AB37" i="24" s="1"/>
  <c r="N37" i="24"/>
  <c r="Q75" i="24"/>
  <c r="E75" i="24"/>
  <c r="AA75" i="24"/>
  <c r="AB75" i="24" s="1"/>
  <c r="AF75" i="24"/>
  <c r="AC75" i="24"/>
  <c r="AI75" i="24"/>
  <c r="K75" i="24"/>
  <c r="I75" i="24"/>
  <c r="J75" i="24" s="1"/>
  <c r="F297" i="24"/>
  <c r="G297" i="24" s="1"/>
  <c r="AJ257" i="24"/>
  <c r="AK257" i="24" s="1"/>
  <c r="I264" i="24"/>
  <c r="J264" i="24" s="1"/>
  <c r="X258" i="24"/>
  <c r="Y258" i="24" s="1"/>
  <c r="X256" i="24"/>
  <c r="Y256" i="24" s="1"/>
  <c r="I269" i="24"/>
  <c r="J269" i="24" s="1"/>
  <c r="Z241" i="24"/>
  <c r="R230" i="24"/>
  <c r="S230" i="24" s="1"/>
  <c r="U210" i="24"/>
  <c r="V210" i="24" s="1"/>
  <c r="Z203" i="24"/>
  <c r="X75" i="24"/>
  <c r="Y75" i="24" s="1"/>
  <c r="K33" i="24"/>
  <c r="AF37" i="24"/>
  <c r="AD26" i="24"/>
  <c r="AE26" i="24" s="1"/>
  <c r="AF7" i="24"/>
  <c r="AL27" i="24"/>
  <c r="N27" i="24"/>
  <c r="L50" i="24"/>
  <c r="M50" i="24" s="1"/>
  <c r="E50" i="24"/>
  <c r="AM290" i="24"/>
  <c r="AN290" i="24" s="1"/>
  <c r="AJ297" i="24"/>
  <c r="AK297" i="24" s="1"/>
  <c r="I257" i="24"/>
  <c r="J257" i="24" s="1"/>
  <c r="O264" i="24"/>
  <c r="P264" i="24" s="1"/>
  <c r="AJ258" i="24"/>
  <c r="AK258" i="24" s="1"/>
  <c r="U256" i="24"/>
  <c r="V256" i="24" s="1"/>
  <c r="T210" i="24"/>
  <c r="AC210" i="24"/>
  <c r="R203" i="24"/>
  <c r="S203" i="24" s="1"/>
  <c r="X182" i="24"/>
  <c r="Y182" i="24" s="1"/>
  <c r="W121" i="24"/>
  <c r="U50" i="24"/>
  <c r="V50" i="24" s="1"/>
  <c r="AL75" i="24"/>
  <c r="Q33" i="24"/>
  <c r="AL37" i="24"/>
  <c r="E7" i="24"/>
  <c r="K25" i="24"/>
  <c r="H25" i="24"/>
  <c r="H101" i="24"/>
  <c r="W101" i="24"/>
  <c r="E101" i="24"/>
  <c r="AM26" i="24"/>
  <c r="AN26" i="24" s="1"/>
  <c r="Q26" i="24"/>
  <c r="E26" i="24"/>
  <c r="O4" i="24"/>
  <c r="P4" i="24" s="1"/>
  <c r="N4" i="24"/>
  <c r="N186" i="24"/>
  <c r="O186" i="24"/>
  <c r="P186" i="24" s="1"/>
  <c r="T223" i="24"/>
  <c r="X223" i="24"/>
  <c r="Y223" i="24" s="1"/>
  <c r="U296" i="24"/>
  <c r="V296" i="24" s="1"/>
  <c r="K296" i="24"/>
  <c r="U269" i="24"/>
  <c r="V269" i="24" s="1"/>
  <c r="Q269" i="24"/>
  <c r="AA296" i="24"/>
  <c r="AB296" i="24" s="1"/>
  <c r="AG254" i="24"/>
  <c r="AH254" i="24" s="1"/>
  <c r="O204" i="24"/>
  <c r="P204" i="24" s="1"/>
  <c r="N187" i="24"/>
  <c r="AF33" i="24"/>
  <c r="W37" i="24"/>
  <c r="AM37" i="24"/>
  <c r="AN37" i="24" s="1"/>
  <c r="AI7" i="24"/>
  <c r="O7" i="24"/>
  <c r="P7" i="24" s="1"/>
  <c r="N74" i="24"/>
  <c r="U74" i="24"/>
  <c r="V74" i="24" s="1"/>
  <c r="H74" i="24"/>
  <c r="X74" i="24"/>
  <c r="Y74" i="24" s="1"/>
  <c r="AL74" i="24"/>
  <c r="AM296" i="24"/>
  <c r="AN296" i="24" s="1"/>
  <c r="AD290" i="24"/>
  <c r="AE290" i="24" s="1"/>
  <c r="T297" i="24"/>
  <c r="U280" i="24"/>
  <c r="V280" i="24" s="1"/>
  <c r="Q264" i="24"/>
  <c r="AI258" i="24"/>
  <c r="AM254" i="24"/>
  <c r="AN254" i="24" s="1"/>
  <c r="Z204" i="24"/>
  <c r="R232" i="24"/>
  <c r="S232" i="24" s="1"/>
  <c r="AA240" i="24"/>
  <c r="AB240" i="24" s="1"/>
  <c r="F50" i="24"/>
  <c r="G50" i="24" s="1"/>
  <c r="U75" i="24"/>
  <c r="V75" i="24" s="1"/>
  <c r="AJ33" i="24"/>
  <c r="AK33" i="24" s="1"/>
  <c r="O33" i="24"/>
  <c r="P33" i="24" s="1"/>
  <c r="AI37" i="24"/>
  <c r="U26" i="24"/>
  <c r="V26" i="24" s="1"/>
  <c r="AM7" i="24"/>
  <c r="AN7" i="24" s="1"/>
  <c r="F7" i="24"/>
  <c r="G7" i="24" s="1"/>
  <c r="F74" i="24"/>
  <c r="G74" i="24" s="1"/>
  <c r="K73" i="24"/>
  <c r="R73" i="24"/>
  <c r="S73" i="24" s="1"/>
  <c r="AG292" i="24"/>
  <c r="AH292" i="24" s="1"/>
  <c r="I292" i="24"/>
  <c r="J292" i="24" s="1"/>
  <c r="K292" i="24"/>
  <c r="L280" i="24"/>
  <c r="M280" i="24" s="1"/>
  <c r="AC258" i="24"/>
  <c r="O217" i="24"/>
  <c r="P217" i="24" s="1"/>
  <c r="AL232" i="24"/>
  <c r="O240" i="24"/>
  <c r="P240" i="24" s="1"/>
  <c r="L75" i="24"/>
  <c r="M75" i="24" s="1"/>
  <c r="R274" i="24"/>
  <c r="S274" i="24" s="1"/>
  <c r="AF297" i="24"/>
  <c r="N264" i="24"/>
  <c r="O258" i="24"/>
  <c r="P258" i="24" s="1"/>
  <c r="E262" i="24"/>
  <c r="AJ240" i="24"/>
  <c r="AK240" i="24" s="1"/>
  <c r="AL192" i="24"/>
  <c r="U150" i="24"/>
  <c r="V150" i="24" s="1"/>
  <c r="W75" i="24"/>
  <c r="L33" i="24"/>
  <c r="M33" i="24" s="1"/>
  <c r="U33" i="24"/>
  <c r="V33" i="24" s="1"/>
  <c r="H37" i="24"/>
  <c r="AA26" i="24"/>
  <c r="AB26" i="24" s="1"/>
  <c r="T7" i="24"/>
  <c r="R7" i="24"/>
  <c r="S7" i="24" s="1"/>
  <c r="AI74" i="24"/>
  <c r="U281" i="24"/>
  <c r="V281" i="24" s="1"/>
  <c r="AC281" i="24"/>
  <c r="AJ281" i="24"/>
  <c r="AK281" i="24" s="1"/>
  <c r="AD253" i="24"/>
  <c r="AE253" i="24" s="1"/>
  <c r="AC253" i="24"/>
  <c r="AI185" i="24"/>
  <c r="F185" i="24"/>
  <c r="G185" i="24" s="1"/>
  <c r="R224" i="24"/>
  <c r="S224" i="24" s="1"/>
  <c r="F224" i="24"/>
  <c r="G224" i="24" s="1"/>
  <c r="AD249" i="24"/>
  <c r="AE249" i="24" s="1"/>
  <c r="AA249" i="24"/>
  <c r="AB249" i="24" s="1"/>
  <c r="L294" i="24"/>
  <c r="M294" i="24" s="1"/>
  <c r="X294" i="24"/>
  <c r="Y294" i="24" s="1"/>
  <c r="AI71" i="24"/>
  <c r="X71" i="24"/>
  <c r="Y71" i="24" s="1"/>
  <c r="T71" i="24"/>
  <c r="U71" i="24"/>
  <c r="V71" i="24" s="1"/>
  <c r="R71" i="24"/>
  <c r="S71" i="24" s="1"/>
  <c r="AF71" i="24"/>
  <c r="AJ71" i="24"/>
  <c r="AK71" i="24" s="1"/>
  <c r="AM71" i="24"/>
  <c r="AN71" i="24" s="1"/>
  <c r="AC71" i="24"/>
  <c r="K71" i="24"/>
  <c r="AL177" i="24"/>
  <c r="Q177" i="24"/>
  <c r="O177" i="24"/>
  <c r="P177" i="24" s="1"/>
  <c r="Z177" i="24"/>
  <c r="R177" i="24"/>
  <c r="S177" i="24" s="1"/>
  <c r="L177" i="24"/>
  <c r="M177" i="24" s="1"/>
  <c r="I177" i="24"/>
  <c r="J177" i="24" s="1"/>
  <c r="N177" i="24"/>
  <c r="I15" i="24"/>
  <c r="J15" i="24" s="1"/>
  <c r="L15" i="24"/>
  <c r="M15" i="24" s="1"/>
  <c r="AL15" i="24"/>
  <c r="AJ15" i="24"/>
  <c r="AK15" i="24" s="1"/>
  <c r="W15" i="24"/>
  <c r="N15" i="24"/>
  <c r="AD15" i="24"/>
  <c r="AE15" i="24" s="1"/>
  <c r="Q15" i="24"/>
  <c r="H15" i="24"/>
  <c r="E284" i="24"/>
  <c r="O277" i="24"/>
  <c r="P277" i="24" s="1"/>
  <c r="E299" i="24"/>
  <c r="Q276" i="24"/>
  <c r="AI267" i="24"/>
  <c r="E260" i="24"/>
  <c r="AJ260" i="24"/>
  <c r="AK260" i="24" s="1"/>
  <c r="I213" i="24"/>
  <c r="J213" i="24" s="1"/>
  <c r="AJ211" i="24"/>
  <c r="AK211" i="24" s="1"/>
  <c r="O202" i="24"/>
  <c r="P202" i="24" s="1"/>
  <c r="AG289" i="24"/>
  <c r="AH289" i="24" s="1"/>
  <c r="AM205" i="24"/>
  <c r="AN205" i="24" s="1"/>
  <c r="AM245" i="24"/>
  <c r="AN245" i="24" s="1"/>
  <c r="H154" i="24"/>
  <c r="X65" i="24"/>
  <c r="Y65" i="24" s="1"/>
  <c r="N65" i="24"/>
  <c r="R80" i="24"/>
  <c r="S80" i="24" s="1"/>
  <c r="F65" i="24"/>
  <c r="G65" i="24" s="1"/>
  <c r="AD34" i="24"/>
  <c r="AE34" i="24" s="1"/>
  <c r="AG287" i="24"/>
  <c r="AH287" i="24" s="1"/>
  <c r="K286" i="24"/>
  <c r="T263" i="24"/>
  <c r="H276" i="24"/>
  <c r="X267" i="24"/>
  <c r="Y267" i="24" s="1"/>
  <c r="AC283" i="24"/>
  <c r="T260" i="24"/>
  <c r="N218" i="24"/>
  <c r="W250" i="24"/>
  <c r="R250" i="24"/>
  <c r="S250" i="24" s="1"/>
  <c r="L202" i="24"/>
  <c r="M202" i="24" s="1"/>
  <c r="AD65" i="24"/>
  <c r="AE65" i="24" s="1"/>
  <c r="W233" i="24"/>
  <c r="AC233" i="24"/>
  <c r="AA110" i="24"/>
  <c r="AB110" i="24" s="1"/>
  <c r="U77" i="24"/>
  <c r="V77" i="24" s="1"/>
  <c r="E77" i="24"/>
  <c r="K77" i="24"/>
  <c r="AF77" i="24"/>
  <c r="L72" i="24"/>
  <c r="M72" i="24" s="1"/>
  <c r="E72" i="24"/>
  <c r="U72" i="24"/>
  <c r="V72" i="24" s="1"/>
  <c r="AF72" i="24"/>
  <c r="AD72" i="24"/>
  <c r="AE72" i="24" s="1"/>
  <c r="T72" i="24"/>
  <c r="H138" i="24"/>
  <c r="AF138" i="24"/>
  <c r="X138" i="24"/>
  <c r="Y138" i="24" s="1"/>
  <c r="L138" i="24"/>
  <c r="M138" i="24" s="1"/>
  <c r="N138" i="24"/>
  <c r="AD138" i="24"/>
  <c r="AE138" i="24" s="1"/>
  <c r="W138" i="24"/>
  <c r="R138" i="24"/>
  <c r="S138" i="24" s="1"/>
  <c r="AL115" i="24"/>
  <c r="W115" i="24"/>
  <c r="Z115" i="24"/>
  <c r="K115" i="24"/>
  <c r="X115" i="24"/>
  <c r="Y115" i="24" s="1"/>
  <c r="AA115" i="24"/>
  <c r="AB115" i="24" s="1"/>
  <c r="H115" i="24"/>
  <c r="U161" i="24"/>
  <c r="V161" i="24" s="1"/>
  <c r="F161" i="24"/>
  <c r="G161" i="24" s="1"/>
  <c r="AI161" i="24"/>
  <c r="I161" i="24"/>
  <c r="J161" i="24" s="1"/>
  <c r="AL161" i="24"/>
  <c r="AM161" i="24"/>
  <c r="AN161" i="24" s="1"/>
  <c r="X161" i="24"/>
  <c r="Y161" i="24" s="1"/>
  <c r="AC161" i="24"/>
  <c r="X171" i="24"/>
  <c r="Y171" i="24" s="1"/>
  <c r="W171" i="24"/>
  <c r="AA171" i="24"/>
  <c r="AB171" i="24" s="1"/>
  <c r="U171" i="24"/>
  <c r="V171" i="24" s="1"/>
  <c r="E171" i="24"/>
  <c r="AJ171" i="24"/>
  <c r="AK171" i="24" s="1"/>
  <c r="Z171" i="24"/>
  <c r="T171" i="24"/>
  <c r="H171" i="24"/>
  <c r="N51" i="24"/>
  <c r="L51" i="24"/>
  <c r="M51" i="24" s="1"/>
  <c r="W51" i="24"/>
  <c r="AF51" i="24"/>
  <c r="X51" i="24"/>
  <c r="Y51" i="24" s="1"/>
  <c r="AL136" i="24"/>
  <c r="R136" i="24"/>
  <c r="S136" i="24" s="1"/>
  <c r="AI136" i="24"/>
  <c r="Z136" i="24"/>
  <c r="O136" i="24"/>
  <c r="P136" i="24" s="1"/>
  <c r="Q136" i="24"/>
  <c r="F136" i="24"/>
  <c r="G136" i="24" s="1"/>
  <c r="I245" i="24"/>
  <c r="J245" i="24" s="1"/>
  <c r="R245" i="24"/>
  <c r="S245" i="24" s="1"/>
  <c r="AD245" i="24"/>
  <c r="AE245" i="24" s="1"/>
  <c r="L245" i="24"/>
  <c r="M245" i="24" s="1"/>
  <c r="Z245" i="24"/>
  <c r="Q245" i="24"/>
  <c r="AA245" i="24"/>
  <c r="AB245" i="24" s="1"/>
  <c r="AC245" i="24"/>
  <c r="F245" i="24"/>
  <c r="G245" i="24" s="1"/>
  <c r="K213" i="24"/>
  <c r="U213" i="24"/>
  <c r="V213" i="24" s="1"/>
  <c r="AI156" i="24"/>
  <c r="AL156" i="24"/>
  <c r="AD156" i="24"/>
  <c r="AE156" i="24" s="1"/>
  <c r="Q156" i="24"/>
  <c r="AA156" i="24"/>
  <c r="AB156" i="24" s="1"/>
  <c r="Q124" i="24"/>
  <c r="L124" i="24"/>
  <c r="M124" i="24" s="1"/>
  <c r="E124" i="24"/>
  <c r="AJ124" i="24"/>
  <c r="AK124" i="24" s="1"/>
  <c r="F207" i="24"/>
  <c r="G207" i="24" s="1"/>
  <c r="E207" i="24"/>
  <c r="AG207" i="24"/>
  <c r="AH207" i="24" s="1"/>
  <c r="AF207" i="24"/>
  <c r="X207" i="24"/>
  <c r="Y207" i="24" s="1"/>
  <c r="O207" i="24"/>
  <c r="P207" i="24" s="1"/>
  <c r="H207" i="24"/>
  <c r="AG202" i="24"/>
  <c r="AH202" i="24" s="1"/>
  <c r="W202" i="24"/>
  <c r="I202" i="24"/>
  <c r="J202" i="24" s="1"/>
  <c r="AF202" i="24"/>
  <c r="X202" i="24"/>
  <c r="Y202" i="24" s="1"/>
  <c r="E202" i="24"/>
  <c r="AD205" i="24"/>
  <c r="AE205" i="24" s="1"/>
  <c r="Z205" i="24"/>
  <c r="AG205" i="24"/>
  <c r="AH205" i="24" s="1"/>
  <c r="R205" i="24"/>
  <c r="S205" i="24" s="1"/>
  <c r="AC205" i="24"/>
  <c r="O205" i="24"/>
  <c r="P205" i="24" s="1"/>
  <c r="AF205" i="24"/>
  <c r="Q205" i="24"/>
  <c r="AA289" i="24"/>
  <c r="AB289" i="24" s="1"/>
  <c r="L289" i="24"/>
  <c r="M289" i="24" s="1"/>
  <c r="K289" i="24"/>
  <c r="O289" i="24"/>
  <c r="P289" i="24" s="1"/>
  <c r="E289" i="24"/>
  <c r="W289" i="24"/>
  <c r="AD289" i="24"/>
  <c r="AE289" i="24" s="1"/>
  <c r="AI289" i="24"/>
  <c r="N289" i="24"/>
  <c r="AM211" i="24"/>
  <c r="AN211" i="24" s="1"/>
  <c r="K211" i="24"/>
  <c r="R211" i="24"/>
  <c r="S211" i="24" s="1"/>
  <c r="I211" i="24"/>
  <c r="J211" i="24" s="1"/>
  <c r="R244" i="24"/>
  <c r="S244" i="24" s="1"/>
  <c r="I244" i="24"/>
  <c r="J244" i="24" s="1"/>
  <c r="W244" i="24"/>
  <c r="F244" i="24"/>
  <c r="G244" i="24" s="1"/>
  <c r="AF244" i="24"/>
  <c r="AI244" i="24"/>
  <c r="AJ244" i="24"/>
  <c r="AK244" i="24" s="1"/>
  <c r="AA244" i="24"/>
  <c r="AB244" i="24" s="1"/>
  <c r="E244" i="24"/>
  <c r="L298" i="24"/>
  <c r="M298" i="24" s="1"/>
  <c r="O276" i="24"/>
  <c r="P276" i="24" s="1"/>
  <c r="AJ233" i="24"/>
  <c r="AK233" i="24" s="1"/>
  <c r="N260" i="24"/>
  <c r="AF260" i="24"/>
  <c r="O260" i="24"/>
  <c r="P260" i="24" s="1"/>
  <c r="W269" i="24"/>
  <c r="U238" i="24"/>
  <c r="V238" i="24" s="1"/>
  <c r="T213" i="24"/>
  <c r="O213" i="24"/>
  <c r="P213" i="24" s="1"/>
  <c r="U211" i="24"/>
  <c r="V211" i="24" s="1"/>
  <c r="AD223" i="24"/>
  <c r="AE223" i="24" s="1"/>
  <c r="H211" i="24"/>
  <c r="Q207" i="24"/>
  <c r="AD207" i="24"/>
  <c r="AE207" i="24" s="1"/>
  <c r="T244" i="24"/>
  <c r="U244" i="24"/>
  <c r="V244" i="24" s="1"/>
  <c r="Z220" i="24"/>
  <c r="X156" i="24"/>
  <c r="Y156" i="24" s="1"/>
  <c r="X147" i="24"/>
  <c r="Y147" i="24" s="1"/>
  <c r="AC156" i="24"/>
  <c r="AL289" i="24"/>
  <c r="AM289" i="24"/>
  <c r="AN289" i="24" s="1"/>
  <c r="F205" i="24"/>
  <c r="G205" i="24" s="1"/>
  <c r="L161" i="24"/>
  <c r="M161" i="24" s="1"/>
  <c r="AI115" i="24"/>
  <c r="H136" i="24"/>
  <c r="K136" i="24"/>
  <c r="T245" i="24"/>
  <c r="AJ245" i="24"/>
  <c r="AK245" i="24" s="1"/>
  <c r="N77" i="24"/>
  <c r="W72" i="24"/>
  <c r="AJ72" i="24"/>
  <c r="AK72" i="24" s="1"/>
  <c r="AF171" i="24"/>
  <c r="O171" i="24"/>
  <c r="P171" i="24" s="1"/>
  <c r="O51" i="24"/>
  <c r="P51" i="24" s="1"/>
  <c r="AG138" i="24"/>
  <c r="AH138" i="24" s="1"/>
  <c r="T138" i="24"/>
  <c r="AM17" i="24"/>
  <c r="AN17" i="24" s="1"/>
  <c r="F17" i="24"/>
  <c r="G17" i="24" s="1"/>
  <c r="AI97" i="24"/>
  <c r="W97" i="24"/>
  <c r="AD97" i="24"/>
  <c r="AE97" i="24" s="1"/>
  <c r="AF97" i="24"/>
  <c r="X97" i="24"/>
  <c r="Y97" i="24" s="1"/>
  <c r="Z142" i="24"/>
  <c r="E142" i="24"/>
  <c r="U142" i="24"/>
  <c r="V142" i="24" s="1"/>
  <c r="F142" i="24"/>
  <c r="G142" i="24" s="1"/>
  <c r="T142" i="24"/>
  <c r="AC117" i="24"/>
  <c r="H117" i="24"/>
  <c r="AI117" i="24"/>
  <c r="L117" i="24"/>
  <c r="M117" i="24" s="1"/>
  <c r="AL117" i="24"/>
  <c r="AA89" i="24"/>
  <c r="AB89" i="24" s="1"/>
  <c r="AD89" i="24"/>
  <c r="AE89" i="24" s="1"/>
  <c r="L89" i="24"/>
  <c r="M89" i="24" s="1"/>
  <c r="O169" i="24"/>
  <c r="P169" i="24" s="1"/>
  <c r="X169" i="24"/>
  <c r="Y169" i="24" s="1"/>
  <c r="N169" i="24"/>
  <c r="AM169" i="24"/>
  <c r="AN169" i="24" s="1"/>
  <c r="K169" i="24"/>
  <c r="Z55" i="24"/>
  <c r="T55" i="24"/>
  <c r="I55" i="24"/>
  <c r="J55" i="24" s="1"/>
  <c r="U180" i="24"/>
  <c r="V180" i="24" s="1"/>
  <c r="E180" i="24"/>
  <c r="T180" i="24"/>
  <c r="R180" i="24"/>
  <c r="S180" i="24" s="1"/>
  <c r="AF180" i="24"/>
  <c r="X158" i="24"/>
  <c r="Y158" i="24" s="1"/>
  <c r="F158" i="24"/>
  <c r="G158" i="24" s="1"/>
  <c r="AC158" i="24"/>
  <c r="AA158" i="24"/>
  <c r="AB158" i="24" s="1"/>
  <c r="H131" i="24"/>
  <c r="AC131" i="24"/>
  <c r="AA209" i="24"/>
  <c r="AB209" i="24" s="1"/>
  <c r="Z209" i="24"/>
  <c r="O209" i="24"/>
  <c r="P209" i="24" s="1"/>
  <c r="E209" i="24"/>
  <c r="X209" i="24"/>
  <c r="Y209" i="24" s="1"/>
  <c r="T153" i="24"/>
  <c r="L153" i="24"/>
  <c r="M153" i="24" s="1"/>
  <c r="AI212" i="24"/>
  <c r="AD212" i="24"/>
  <c r="AE212" i="24" s="1"/>
  <c r="L212" i="24"/>
  <c r="M212" i="24" s="1"/>
  <c r="I212" i="24"/>
  <c r="J212" i="24" s="1"/>
  <c r="U212" i="24"/>
  <c r="V212" i="24" s="1"/>
  <c r="E265" i="24"/>
  <c r="F265" i="24"/>
  <c r="G265" i="24" s="1"/>
  <c r="AG265" i="24"/>
  <c r="AH265" i="24" s="1"/>
  <c r="AI265" i="24"/>
  <c r="X265" i="24"/>
  <c r="Y265" i="24" s="1"/>
  <c r="AM265" i="24"/>
  <c r="AN265" i="24" s="1"/>
  <c r="K265" i="24"/>
  <c r="AL265" i="24"/>
  <c r="X21" i="24"/>
  <c r="Y21" i="24" s="1"/>
  <c r="F21" i="24"/>
  <c r="G21" i="24" s="1"/>
  <c r="R287" i="24"/>
  <c r="S287" i="24" s="1"/>
  <c r="O292" i="24"/>
  <c r="P292" i="24" s="1"/>
  <c r="W287" i="24"/>
  <c r="U284" i="24"/>
  <c r="V284" i="24" s="1"/>
  <c r="AJ280" i="24"/>
  <c r="AK280" i="24" s="1"/>
  <c r="K299" i="24"/>
  <c r="AG276" i="24"/>
  <c r="AH276" i="24" s="1"/>
  <c r="AC276" i="24"/>
  <c r="AC267" i="24"/>
  <c r="AG267" i="24"/>
  <c r="AH267" i="24" s="1"/>
  <c r="AF267" i="24"/>
  <c r="R298" i="24"/>
  <c r="S298" i="24" s="1"/>
  <c r="I287" i="24"/>
  <c r="J287" i="24" s="1"/>
  <c r="AM292" i="24"/>
  <c r="AN292" i="24" s="1"/>
  <c r="Q287" i="24"/>
  <c r="T277" i="24"/>
  <c r="Z299" i="24"/>
  <c r="F276" i="24"/>
  <c r="G276" i="24" s="1"/>
  <c r="W276" i="24"/>
  <c r="AI276" i="24"/>
  <c r="R267" i="24"/>
  <c r="S267" i="24" s="1"/>
  <c r="AM267" i="24"/>
  <c r="AN267" i="24" s="1"/>
  <c r="AL267" i="24"/>
  <c r="O233" i="24"/>
  <c r="P233" i="24" s="1"/>
  <c r="AI260" i="24"/>
  <c r="F260" i="24"/>
  <c r="G260" i="24" s="1"/>
  <c r="U260" i="24"/>
  <c r="V260" i="24" s="1"/>
  <c r="T269" i="24"/>
  <c r="AM266" i="24"/>
  <c r="AN266" i="24" s="1"/>
  <c r="AI218" i="24"/>
  <c r="F213" i="24"/>
  <c r="G213" i="24" s="1"/>
  <c r="AA213" i="24"/>
  <c r="AB213" i="24" s="1"/>
  <c r="AA211" i="24"/>
  <c r="AB211" i="24" s="1"/>
  <c r="AC207" i="24"/>
  <c r="AJ207" i="24"/>
  <c r="AK207" i="24" s="1"/>
  <c r="K244" i="24"/>
  <c r="AG244" i="24"/>
  <c r="AH244" i="24" s="1"/>
  <c r="N220" i="24"/>
  <c r="T156" i="24"/>
  <c r="L137" i="24"/>
  <c r="M137" i="24" s="1"/>
  <c r="K156" i="24"/>
  <c r="F289" i="24"/>
  <c r="G289" i="24" s="1"/>
  <c r="T143" i="24"/>
  <c r="L205" i="24"/>
  <c r="M205" i="24" s="1"/>
  <c r="R161" i="24"/>
  <c r="S161" i="24" s="1"/>
  <c r="N115" i="24"/>
  <c r="AM136" i="24"/>
  <c r="AN136" i="24" s="1"/>
  <c r="W136" i="24"/>
  <c r="T124" i="24"/>
  <c r="X245" i="24"/>
  <c r="Y245" i="24" s="1"/>
  <c r="E245" i="24"/>
  <c r="AL77" i="24"/>
  <c r="Z72" i="24"/>
  <c r="AD171" i="24"/>
  <c r="AE171" i="24" s="1"/>
  <c r="AG171" i="24"/>
  <c r="AH171" i="24" s="1"/>
  <c r="Z81" i="24"/>
  <c r="AJ51" i="24"/>
  <c r="AK51" i="24" s="1"/>
  <c r="AI89" i="24"/>
  <c r="AA138" i="24"/>
  <c r="AB138" i="24" s="1"/>
  <c r="AL138" i="24"/>
  <c r="AI26" i="24"/>
  <c r="F26" i="24"/>
  <c r="G26" i="24" s="1"/>
  <c r="AC26" i="24"/>
  <c r="AG26" i="24"/>
  <c r="AH26" i="24" s="1"/>
  <c r="AJ26" i="24"/>
  <c r="AK26" i="24" s="1"/>
  <c r="I26" i="24"/>
  <c r="J26" i="24" s="1"/>
  <c r="K111" i="24"/>
  <c r="H111" i="24"/>
  <c r="H99" i="24"/>
  <c r="AD99" i="24"/>
  <c r="AE99" i="24" s="1"/>
  <c r="AM192" i="24"/>
  <c r="AN192" i="24" s="1"/>
  <c r="E192" i="24"/>
  <c r="X186" i="24"/>
  <c r="Y186" i="24" s="1"/>
  <c r="AD186" i="24"/>
  <c r="AE186" i="24" s="1"/>
  <c r="Z186" i="24"/>
  <c r="AD182" i="24"/>
  <c r="AE182" i="24" s="1"/>
  <c r="H182" i="24"/>
  <c r="N157" i="24"/>
  <c r="Q157" i="24"/>
  <c r="AG232" i="24"/>
  <c r="AH232" i="24" s="1"/>
  <c r="I232" i="24"/>
  <c r="J232" i="24" s="1"/>
  <c r="AJ232" i="24"/>
  <c r="AK232" i="24" s="1"/>
  <c r="AJ190" i="24"/>
  <c r="AK190" i="24" s="1"/>
  <c r="AA190" i="24"/>
  <c r="AB190" i="24" s="1"/>
  <c r="N190" i="24"/>
  <c r="Q190" i="24"/>
  <c r="N163" i="24"/>
  <c r="F163" i="24"/>
  <c r="G163" i="24" s="1"/>
  <c r="E223" i="24"/>
  <c r="AI223" i="24"/>
  <c r="AA88" i="24"/>
  <c r="AB88" i="24" s="1"/>
  <c r="AF88" i="24"/>
  <c r="Q88" i="24"/>
  <c r="F88" i="24"/>
  <c r="G88" i="24" s="1"/>
  <c r="AL79" i="24"/>
  <c r="H79" i="24"/>
  <c r="AM79" i="24"/>
  <c r="AN79" i="24" s="1"/>
  <c r="AF115" i="24"/>
  <c r="AL245" i="24"/>
  <c r="W176" i="24"/>
  <c r="K176" i="24"/>
  <c r="L66" i="24"/>
  <c r="M66" i="24" s="1"/>
  <c r="Q66" i="24"/>
  <c r="L233" i="24"/>
  <c r="M233" i="24" s="1"/>
  <c r="H233" i="24"/>
  <c r="AA136" i="24"/>
  <c r="AB136" i="24" s="1"/>
  <c r="I171" i="24"/>
  <c r="J171" i="24" s="1"/>
  <c r="T51" i="24"/>
  <c r="O138" i="24"/>
  <c r="P138" i="24" s="1"/>
  <c r="U164" i="24"/>
  <c r="V164" i="24" s="1"/>
  <c r="AJ164" i="24"/>
  <c r="AK164" i="24" s="1"/>
  <c r="AM164" i="24"/>
  <c r="AN164" i="24" s="1"/>
  <c r="AG298" i="24"/>
  <c r="AH298" i="24" s="1"/>
  <c r="AL296" i="24"/>
  <c r="AF292" i="24"/>
  <c r="AJ286" i="24"/>
  <c r="AK286" i="24" s="1"/>
  <c r="W277" i="24"/>
  <c r="Z257" i="24"/>
  <c r="AM299" i="24"/>
  <c r="AN299" i="24" s="1"/>
  <c r="X276" i="24"/>
  <c r="Y276" i="24" s="1"/>
  <c r="L276" i="24"/>
  <c r="M276" i="24" s="1"/>
  <c r="AF276" i="24"/>
  <c r="U267" i="24"/>
  <c r="V267" i="24" s="1"/>
  <c r="AD267" i="24"/>
  <c r="AE267" i="24" s="1"/>
  <c r="F233" i="24"/>
  <c r="G233" i="24" s="1"/>
  <c r="N217" i="24"/>
  <c r="AL260" i="24"/>
  <c r="X260" i="24"/>
  <c r="Y260" i="24" s="1"/>
  <c r="AM260" i="24"/>
  <c r="AN260" i="24" s="1"/>
  <c r="N269" i="24"/>
  <c r="E266" i="24"/>
  <c r="AI213" i="24"/>
  <c r="X213" i="24"/>
  <c r="Y213" i="24" s="1"/>
  <c r="N211" i="24"/>
  <c r="L211" i="24"/>
  <c r="M211" i="24" s="1"/>
  <c r="H250" i="24"/>
  <c r="W232" i="24"/>
  <c r="AA207" i="24"/>
  <c r="AB207" i="24" s="1"/>
  <c r="AM202" i="24"/>
  <c r="AN202" i="24" s="1"/>
  <c r="AC244" i="24"/>
  <c r="X244" i="24"/>
  <c r="Y244" i="24" s="1"/>
  <c r="AL228" i="24"/>
  <c r="O175" i="24"/>
  <c r="P175" i="24" s="1"/>
  <c r="O182" i="24"/>
  <c r="P182" i="24" s="1"/>
  <c r="H289" i="24"/>
  <c r="AJ289" i="24"/>
  <c r="AK289" i="24" s="1"/>
  <c r="K205" i="24"/>
  <c r="I205" i="24"/>
  <c r="J205" i="24" s="1"/>
  <c r="R192" i="24"/>
  <c r="S192" i="24" s="1"/>
  <c r="H161" i="24"/>
  <c r="O161" i="24"/>
  <c r="P161" i="24" s="1"/>
  <c r="U115" i="24"/>
  <c r="V115" i="24" s="1"/>
  <c r="AJ136" i="24"/>
  <c r="AK136" i="24" s="1"/>
  <c r="L115" i="24"/>
  <c r="M115" i="24" s="1"/>
  <c r="T100" i="24"/>
  <c r="I124" i="24"/>
  <c r="J124" i="24" s="1"/>
  <c r="K245" i="24"/>
  <c r="U245" i="24"/>
  <c r="V245" i="24" s="1"/>
  <c r="AG167" i="24"/>
  <c r="AH167" i="24" s="1"/>
  <c r="Q99" i="24"/>
  <c r="N72" i="24"/>
  <c r="L171" i="24"/>
  <c r="M171" i="24" s="1"/>
  <c r="N171" i="24"/>
  <c r="AC72" i="24"/>
  <c r="Z51" i="24"/>
  <c r="U88" i="24"/>
  <c r="V88" i="24" s="1"/>
  <c r="T17" i="24"/>
  <c r="K138" i="24"/>
  <c r="L91" i="24"/>
  <c r="M91" i="24" s="1"/>
  <c r="AC91" i="24"/>
  <c r="AF29" i="24"/>
  <c r="U29" i="24"/>
  <c r="V29" i="24" s="1"/>
  <c r="R29" i="24"/>
  <c r="S29" i="24" s="1"/>
  <c r="E57" i="24"/>
  <c r="R57" i="24"/>
  <c r="S57" i="24" s="1"/>
  <c r="U57" i="24"/>
  <c r="V57" i="24" s="1"/>
  <c r="W57" i="24"/>
  <c r="Q78" i="24"/>
  <c r="AF78" i="24"/>
  <c r="AM78" i="24"/>
  <c r="AN78" i="24" s="1"/>
  <c r="X78" i="24"/>
  <c r="Y78" i="24" s="1"/>
  <c r="AI78" i="24"/>
  <c r="U78" i="24"/>
  <c r="V78" i="24" s="1"/>
  <c r="AJ78" i="24"/>
  <c r="AK78" i="24" s="1"/>
  <c r="AA3" i="24"/>
  <c r="AB3" i="24" s="1"/>
  <c r="AM3" i="24"/>
  <c r="AN3" i="24" s="1"/>
  <c r="AC3" i="24"/>
  <c r="T3" i="24"/>
  <c r="AD3" i="24"/>
  <c r="AE3" i="24" s="1"/>
  <c r="Q3" i="24"/>
  <c r="H3" i="24"/>
  <c r="L3" i="24"/>
  <c r="M3" i="24" s="1"/>
  <c r="AL3" i="24"/>
  <c r="I76" i="24"/>
  <c r="J76" i="24" s="1"/>
  <c r="AJ76" i="24"/>
  <c r="AK76" i="24" s="1"/>
  <c r="H76" i="24"/>
  <c r="X76" i="24"/>
  <c r="Y76" i="24" s="1"/>
  <c r="N76" i="24"/>
  <c r="K76" i="24"/>
  <c r="W76" i="24"/>
  <c r="F76" i="24"/>
  <c r="G76" i="24" s="1"/>
  <c r="AL76" i="24"/>
  <c r="AG76" i="24"/>
  <c r="AH76" i="24" s="1"/>
  <c r="AD233" i="24"/>
  <c r="AE233" i="24" s="1"/>
  <c r="AL233" i="24"/>
  <c r="X233" i="24"/>
  <c r="Y233" i="24" s="1"/>
  <c r="R233" i="24"/>
  <c r="S233" i="24" s="1"/>
  <c r="Z233" i="24"/>
  <c r="Q161" i="24"/>
  <c r="AJ161" i="24"/>
  <c r="AK161" i="24" s="1"/>
  <c r="O245" i="24"/>
  <c r="P245" i="24" s="1"/>
  <c r="AA72" i="24"/>
  <c r="AB72" i="24" s="1"/>
  <c r="AI171" i="24"/>
  <c r="AD292" i="24"/>
  <c r="AE292" i="24" s="1"/>
  <c r="AI280" i="24"/>
  <c r="AC257" i="24"/>
  <c r="AA276" i="24"/>
  <c r="AB276" i="24" s="1"/>
  <c r="U276" i="24"/>
  <c r="V276" i="24" s="1"/>
  <c r="E267" i="24"/>
  <c r="N233" i="24"/>
  <c r="AL217" i="24"/>
  <c r="AC260" i="24"/>
  <c r="AD260" i="24"/>
  <c r="AE260" i="24" s="1"/>
  <c r="O269" i="24"/>
  <c r="P269" i="24" s="1"/>
  <c r="N213" i="24"/>
  <c r="AD213" i="24"/>
  <c r="AE213" i="24" s="1"/>
  <c r="AI211" i="24"/>
  <c r="X211" i="24"/>
  <c r="Y211" i="24" s="1"/>
  <c r="Q250" i="24"/>
  <c r="AM232" i="24"/>
  <c r="AN232" i="24" s="1"/>
  <c r="N244" i="24"/>
  <c r="Z207" i="24"/>
  <c r="AM207" i="24"/>
  <c r="AN207" i="24" s="1"/>
  <c r="U202" i="24"/>
  <c r="V202" i="24" s="1"/>
  <c r="E176" i="24"/>
  <c r="H244" i="24"/>
  <c r="AD244" i="24"/>
  <c r="AE244" i="24" s="1"/>
  <c r="AF228" i="24"/>
  <c r="U156" i="24"/>
  <c r="V156" i="24" s="1"/>
  <c r="U182" i="24"/>
  <c r="V182" i="24" s="1"/>
  <c r="AC289" i="24"/>
  <c r="I289" i="24"/>
  <c r="J289" i="24" s="1"/>
  <c r="E205" i="24"/>
  <c r="U205" i="24"/>
  <c r="V205" i="24" s="1"/>
  <c r="AF190" i="24"/>
  <c r="T161" i="24"/>
  <c r="AA161" i="24"/>
  <c r="AB161" i="24" s="1"/>
  <c r="E115" i="24"/>
  <c r="T136" i="24"/>
  <c r="I120" i="24"/>
  <c r="J120" i="24" s="1"/>
  <c r="N245" i="24"/>
  <c r="AG245" i="24"/>
  <c r="AH245" i="24" s="1"/>
  <c r="L77" i="24"/>
  <c r="M77" i="24" s="1"/>
  <c r="F72" i="24"/>
  <c r="G72" i="24" s="1"/>
  <c r="K171" i="24"/>
  <c r="Q171" i="24"/>
  <c r="AL72" i="24"/>
  <c r="AL51" i="24"/>
  <c r="Q138" i="24"/>
  <c r="AJ195" i="24"/>
  <c r="AK195" i="24" s="1"/>
  <c r="W195" i="24"/>
  <c r="Q185" i="24"/>
  <c r="E185" i="24"/>
  <c r="AC239" i="24"/>
  <c r="AA239" i="24"/>
  <c r="AB239" i="24" s="1"/>
  <c r="N225" i="24"/>
  <c r="F225" i="24"/>
  <c r="G225" i="24" s="1"/>
  <c r="H71" i="24"/>
  <c r="L246" i="24"/>
  <c r="M246" i="24" s="1"/>
  <c r="AC197" i="24"/>
  <c r="I174" i="24"/>
  <c r="J174" i="24" s="1"/>
  <c r="H196" i="24"/>
  <c r="AJ144" i="24"/>
  <c r="AK144" i="24" s="1"/>
  <c r="H61" i="24"/>
  <c r="AM129" i="24"/>
  <c r="AN129" i="24" s="1"/>
  <c r="K66" i="24"/>
  <c r="AD21" i="24"/>
  <c r="AE21" i="24" s="1"/>
  <c r="W21" i="24"/>
  <c r="AL21" i="24"/>
  <c r="AJ294" i="24"/>
  <c r="AK294" i="24" s="1"/>
  <c r="W296" i="24"/>
  <c r="AI292" i="24"/>
  <c r="N293" i="24"/>
  <c r="AM293" i="24"/>
  <c r="AN293" i="24" s="1"/>
  <c r="R280" i="24"/>
  <c r="S280" i="24" s="1"/>
  <c r="Z300" i="24"/>
  <c r="AG300" i="24"/>
  <c r="AH300" i="24" s="1"/>
  <c r="O257" i="24"/>
  <c r="P257" i="24" s="1"/>
  <c r="H281" i="24"/>
  <c r="K281" i="24"/>
  <c r="AI249" i="24"/>
  <c r="AJ235" i="24"/>
  <c r="AK235" i="24" s="1"/>
  <c r="F217" i="24"/>
  <c r="G217" i="24" s="1"/>
  <c r="Z269" i="24"/>
  <c r="K269" i="24"/>
  <c r="K253" i="24"/>
  <c r="AM253" i="24"/>
  <c r="AN253" i="24" s="1"/>
  <c r="K285" i="24"/>
  <c r="I239" i="24"/>
  <c r="J239" i="24" s="1"/>
  <c r="R223" i="24"/>
  <c r="S223" i="24" s="1"/>
  <c r="AF193" i="24"/>
  <c r="AI271" i="24"/>
  <c r="AL247" i="24"/>
  <c r="T232" i="24"/>
  <c r="X232" i="24"/>
  <c r="Y232" i="24" s="1"/>
  <c r="I198" i="24"/>
  <c r="J198" i="24" s="1"/>
  <c r="R248" i="24"/>
  <c r="S248" i="24" s="1"/>
  <c r="I186" i="24"/>
  <c r="J186" i="24" s="1"/>
  <c r="AC225" i="24"/>
  <c r="Z200" i="24"/>
  <c r="AJ197" i="24"/>
  <c r="AK197" i="24" s="1"/>
  <c r="F195" i="24"/>
  <c r="G195" i="24" s="1"/>
  <c r="AA182" i="24"/>
  <c r="AB182" i="24" s="1"/>
  <c r="K196" i="24"/>
  <c r="Q192" i="24"/>
  <c r="T190" i="24"/>
  <c r="W185" i="24"/>
  <c r="N214" i="24"/>
  <c r="H144" i="24"/>
  <c r="H188" i="24"/>
  <c r="AJ157" i="24"/>
  <c r="AK157" i="24" s="1"/>
  <c r="K129" i="24"/>
  <c r="I44" i="24"/>
  <c r="J44" i="24" s="1"/>
  <c r="E66" i="24"/>
  <c r="E53" i="24"/>
  <c r="L26" i="24"/>
  <c r="M26" i="24" s="1"/>
  <c r="W26" i="24"/>
  <c r="AC21" i="24"/>
  <c r="I21" i="24"/>
  <c r="J21" i="24" s="1"/>
  <c r="AD74" i="24"/>
  <c r="AE74" i="24" s="1"/>
  <c r="Q74" i="24"/>
  <c r="O74" i="24"/>
  <c r="P74" i="24" s="1"/>
  <c r="I138" i="24"/>
  <c r="J138" i="24" s="1"/>
  <c r="E138" i="24"/>
  <c r="Z138" i="24"/>
  <c r="X177" i="24"/>
  <c r="Y177" i="24" s="1"/>
  <c r="AA15" i="24"/>
  <c r="AB15" i="24" s="1"/>
  <c r="T285" i="24"/>
  <c r="T247" i="24"/>
  <c r="X193" i="24"/>
  <c r="Y193" i="24" s="1"/>
  <c r="T116" i="24"/>
  <c r="Z294" i="24"/>
  <c r="N288" i="24"/>
  <c r="L296" i="24"/>
  <c r="M296" i="24" s="1"/>
  <c r="AA292" i="24"/>
  <c r="AB292" i="24" s="1"/>
  <c r="AL293" i="24"/>
  <c r="H279" i="24"/>
  <c r="AA280" i="24"/>
  <c r="AB280" i="24" s="1"/>
  <c r="AG280" i="24"/>
  <c r="AH280" i="24" s="1"/>
  <c r="Q300" i="24"/>
  <c r="AA281" i="24"/>
  <c r="AB281" i="24" s="1"/>
  <c r="AJ249" i="24"/>
  <c r="AK249" i="24" s="1"/>
  <c r="AG269" i="24"/>
  <c r="AH269" i="24" s="1"/>
  <c r="AF253" i="24"/>
  <c r="I242" i="24"/>
  <c r="J242" i="24" s="1"/>
  <c r="I219" i="24"/>
  <c r="J219" i="24" s="1"/>
  <c r="AF285" i="24"/>
  <c r="Z239" i="24"/>
  <c r="N232" i="24"/>
  <c r="Q223" i="24"/>
  <c r="AI224" i="24"/>
  <c r="X271" i="24"/>
  <c r="Y271" i="24" s="1"/>
  <c r="AM247" i="24"/>
  <c r="AN247" i="24" s="1"/>
  <c r="O232" i="24"/>
  <c r="P232" i="24" s="1"/>
  <c r="Q248" i="24"/>
  <c r="T200" i="24"/>
  <c r="AM186" i="24"/>
  <c r="AN186" i="24" s="1"/>
  <c r="R225" i="24"/>
  <c r="S225" i="24" s="1"/>
  <c r="AC162" i="24"/>
  <c r="H147" i="24"/>
  <c r="R182" i="24"/>
  <c r="S182" i="24" s="1"/>
  <c r="T174" i="24"/>
  <c r="E196" i="24"/>
  <c r="U192" i="24"/>
  <c r="V192" i="24" s="1"/>
  <c r="X190" i="24"/>
  <c r="Y190" i="24" s="1"/>
  <c r="U214" i="24"/>
  <c r="V214" i="24" s="1"/>
  <c r="AI144" i="24"/>
  <c r="I188" i="24"/>
  <c r="J188" i="24" s="1"/>
  <c r="X157" i="24"/>
  <c r="Y157" i="24" s="1"/>
  <c r="H103" i="24"/>
  <c r="AL179" i="24"/>
  <c r="O63" i="24"/>
  <c r="P63" i="24" s="1"/>
  <c r="R111" i="24"/>
  <c r="S111" i="24" s="1"/>
  <c r="I132" i="24"/>
  <c r="J132" i="24" s="1"/>
  <c r="L21" i="24"/>
  <c r="M21" i="24" s="1"/>
  <c r="AJ21" i="24"/>
  <c r="AK21" i="24" s="1"/>
  <c r="N21" i="24"/>
  <c r="AA21" i="24"/>
  <c r="AB21" i="24" s="1"/>
  <c r="W74" i="24"/>
  <c r="Z74" i="24"/>
  <c r="AG74" i="24"/>
  <c r="AH74" i="24" s="1"/>
  <c r="N39" i="24"/>
  <c r="AI21" i="24"/>
  <c r="O21" i="24"/>
  <c r="P21" i="24" s="1"/>
  <c r="AF162" i="24"/>
  <c r="I196" i="24"/>
  <c r="J196" i="24" s="1"/>
  <c r="AF144" i="24"/>
  <c r="AF188" i="24"/>
  <c r="H179" i="24"/>
  <c r="H21" i="24"/>
  <c r="U21" i="24"/>
  <c r="V21" i="24" s="1"/>
  <c r="T294" i="24"/>
  <c r="I288" i="24"/>
  <c r="J288" i="24" s="1"/>
  <c r="R293" i="24"/>
  <c r="S293" i="24" s="1"/>
  <c r="AF279" i="24"/>
  <c r="F280" i="24"/>
  <c r="G280" i="24" s="1"/>
  <c r="Q280" i="24"/>
  <c r="AF300" i="24"/>
  <c r="W280" i="24"/>
  <c r="L281" i="24"/>
  <c r="M281" i="24" s="1"/>
  <c r="O252" i="24"/>
  <c r="P252" i="24" s="1"/>
  <c r="I249" i="24"/>
  <c r="J249" i="24" s="1"/>
  <c r="AJ219" i="24"/>
  <c r="AK219" i="24" s="1"/>
  <c r="F269" i="24"/>
  <c r="G269" i="24" s="1"/>
  <c r="R253" i="24"/>
  <c r="S253" i="24" s="1"/>
  <c r="AM242" i="24"/>
  <c r="AN242" i="24" s="1"/>
  <c r="L285" i="24"/>
  <c r="M285" i="24" s="1"/>
  <c r="L239" i="24"/>
  <c r="M239" i="24" s="1"/>
  <c r="E224" i="24"/>
  <c r="AG223" i="24"/>
  <c r="AH223" i="24" s="1"/>
  <c r="U224" i="24"/>
  <c r="V224" i="24" s="1"/>
  <c r="U271" i="24"/>
  <c r="V271" i="24" s="1"/>
  <c r="AJ247" i="24"/>
  <c r="AK247" i="24" s="1"/>
  <c r="AA232" i="24"/>
  <c r="AB232" i="24" s="1"/>
  <c r="R186" i="24"/>
  <c r="S186" i="24" s="1"/>
  <c r="K225" i="24"/>
  <c r="N197" i="24"/>
  <c r="W182" i="24"/>
  <c r="AJ174" i="24"/>
  <c r="AK174" i="24" s="1"/>
  <c r="AJ147" i="24"/>
  <c r="AK147" i="24" s="1"/>
  <c r="L196" i="24"/>
  <c r="M196" i="24" s="1"/>
  <c r="AA192" i="24"/>
  <c r="AB192" i="24" s="1"/>
  <c r="T214" i="24"/>
  <c r="O188" i="24"/>
  <c r="P188" i="24" s="1"/>
  <c r="AM157" i="24"/>
  <c r="AN157" i="24" s="1"/>
  <c r="AG44" i="24"/>
  <c r="AH44" i="24" s="1"/>
  <c r="AC163" i="24"/>
  <c r="E21" i="24"/>
  <c r="T21" i="24"/>
  <c r="AG21" i="24"/>
  <c r="AH21" i="24" s="1"/>
  <c r="E74" i="24"/>
  <c r="T74" i="24"/>
  <c r="AM74" i="24"/>
  <c r="AN74" i="24" s="1"/>
  <c r="W39" i="24"/>
  <c r="AJ279" i="24"/>
  <c r="AK279" i="24" s="1"/>
  <c r="T293" i="24"/>
  <c r="I279" i="24"/>
  <c r="J279" i="24" s="1"/>
  <c r="X300" i="24"/>
  <c r="Y300" i="24" s="1"/>
  <c r="AC242" i="24"/>
  <c r="AA247" i="24"/>
  <c r="AB247" i="24" s="1"/>
  <c r="W248" i="24"/>
  <c r="T162" i="24"/>
  <c r="L174" i="24"/>
  <c r="M174" i="24" s="1"/>
  <c r="I214" i="24"/>
  <c r="J214" i="24" s="1"/>
  <c r="AC294" i="24"/>
  <c r="O288" i="24"/>
  <c r="P288" i="24" s="1"/>
  <c r="X293" i="24"/>
  <c r="Y293" i="24" s="1"/>
  <c r="T280" i="24"/>
  <c r="F300" i="24"/>
  <c r="G300" i="24" s="1"/>
  <c r="O281" i="24"/>
  <c r="P281" i="24" s="1"/>
  <c r="U249" i="24"/>
  <c r="V249" i="24" s="1"/>
  <c r="X253" i="24"/>
  <c r="Y253" i="24" s="1"/>
  <c r="O285" i="24"/>
  <c r="P285" i="24" s="1"/>
  <c r="F239" i="24"/>
  <c r="G239" i="24" s="1"/>
  <c r="Z223" i="24"/>
  <c r="AG224" i="24"/>
  <c r="AH224" i="24" s="1"/>
  <c r="AJ271" i="24"/>
  <c r="AK271" i="24" s="1"/>
  <c r="Q232" i="24"/>
  <c r="AI186" i="24"/>
  <c r="AF225" i="24"/>
  <c r="W197" i="24"/>
  <c r="K174" i="24"/>
  <c r="AA196" i="24"/>
  <c r="AB196" i="24" s="1"/>
  <c r="H192" i="24"/>
  <c r="I185" i="24"/>
  <c r="J185" i="24" s="1"/>
  <c r="AA214" i="24"/>
  <c r="AB214" i="24" s="1"/>
  <c r="E111" i="24"/>
  <c r="R21" i="24"/>
  <c r="S21" i="24" s="1"/>
  <c r="AL163" i="24"/>
  <c r="K21" i="24"/>
  <c r="Z21" i="24"/>
  <c r="AM21" i="24"/>
  <c r="AN21" i="24" s="1"/>
  <c r="AF74" i="24"/>
  <c r="O24" i="24"/>
  <c r="P24" i="24" s="1"/>
  <c r="U24" i="24"/>
  <c r="V24" i="24" s="1"/>
  <c r="AA24" i="24"/>
  <c r="AB24" i="24" s="1"/>
  <c r="I24" i="24"/>
  <c r="J24" i="24" s="1"/>
  <c r="E133" i="24"/>
  <c r="R133" i="24"/>
  <c r="S133" i="24" s="1"/>
  <c r="W133" i="24"/>
  <c r="Q133" i="24"/>
  <c r="F133" i="24"/>
  <c r="G133" i="24" s="1"/>
  <c r="AA133" i="24"/>
  <c r="AB133" i="24" s="1"/>
  <c r="H133" i="24"/>
  <c r="AL133" i="24"/>
  <c r="N133" i="24"/>
  <c r="O133" i="24"/>
  <c r="P133" i="24" s="1"/>
  <c r="X133" i="24"/>
  <c r="Y133" i="24" s="1"/>
  <c r="AD133" i="24"/>
  <c r="AE133" i="24" s="1"/>
  <c r="AG170" i="24"/>
  <c r="AH170" i="24" s="1"/>
  <c r="Z170" i="24"/>
  <c r="AA170" i="24"/>
  <c r="AB170" i="24" s="1"/>
  <c r="R170" i="24"/>
  <c r="S170" i="24" s="1"/>
  <c r="X170" i="24"/>
  <c r="Y170" i="24" s="1"/>
  <c r="E170" i="24"/>
  <c r="F170" i="24"/>
  <c r="G170" i="24" s="1"/>
  <c r="O170" i="24"/>
  <c r="P170" i="24" s="1"/>
  <c r="T170" i="24"/>
  <c r="AJ170" i="24"/>
  <c r="AK170" i="24" s="1"/>
  <c r="Q170" i="24"/>
  <c r="I170" i="24"/>
  <c r="J170" i="24" s="1"/>
  <c r="AI170" i="24"/>
  <c r="AM170" i="24"/>
  <c r="AN170" i="24" s="1"/>
  <c r="H170" i="24"/>
  <c r="AC127" i="24"/>
  <c r="X127" i="24"/>
  <c r="Y127" i="24" s="1"/>
  <c r="AI127" i="24"/>
  <c r="W127" i="24"/>
  <c r="AA127" i="24"/>
  <c r="AB127" i="24" s="1"/>
  <c r="T127" i="24"/>
  <c r="U127" i="24"/>
  <c r="V127" i="24" s="1"/>
  <c r="K127" i="24"/>
  <c r="E127" i="24"/>
  <c r="L127" i="24"/>
  <c r="M127" i="24" s="1"/>
  <c r="AF127" i="24"/>
  <c r="Z127" i="24"/>
  <c r="AL127" i="24"/>
  <c r="N127" i="24"/>
  <c r="H127" i="24"/>
  <c r="T145" i="24"/>
  <c r="L145" i="24"/>
  <c r="M145" i="24" s="1"/>
  <c r="AD178" i="24"/>
  <c r="AE178" i="24" s="1"/>
  <c r="AM178" i="24"/>
  <c r="AN178" i="24" s="1"/>
  <c r="H178" i="24"/>
  <c r="AI178" i="24"/>
  <c r="O178" i="24"/>
  <c r="P178" i="24" s="1"/>
  <c r="W178" i="24"/>
  <c r="AC178" i="24"/>
  <c r="AF178" i="24"/>
  <c r="L178" i="24"/>
  <c r="M178" i="24" s="1"/>
  <c r="AG178" i="24"/>
  <c r="AH178" i="24" s="1"/>
  <c r="E178" i="24"/>
  <c r="Z178" i="24"/>
  <c r="K178" i="24"/>
  <c r="U178" i="24"/>
  <c r="V178" i="24" s="1"/>
  <c r="T178" i="24"/>
  <c r="I178" i="24"/>
  <c r="J178" i="24" s="1"/>
  <c r="AG216" i="24"/>
  <c r="AH216" i="24" s="1"/>
  <c r="Q216" i="24"/>
  <c r="AF216" i="24"/>
  <c r="I216" i="24"/>
  <c r="J216" i="24" s="1"/>
  <c r="AL216" i="24"/>
  <c r="O216" i="24"/>
  <c r="P216" i="24" s="1"/>
  <c r="H216" i="24"/>
  <c r="AJ216" i="24"/>
  <c r="AK216" i="24" s="1"/>
  <c r="X216" i="24"/>
  <c r="Y216" i="24" s="1"/>
  <c r="AI216" i="24"/>
  <c r="F216" i="24"/>
  <c r="G216" i="24" s="1"/>
  <c r="E216" i="24"/>
  <c r="T216" i="24"/>
  <c r="AM216" i="24"/>
  <c r="AN216" i="24" s="1"/>
  <c r="AC216" i="24"/>
  <c r="AA216" i="24"/>
  <c r="AB216" i="24" s="1"/>
  <c r="K216" i="24"/>
  <c r="K278" i="24"/>
  <c r="R278" i="24"/>
  <c r="S278" i="24" s="1"/>
  <c r="X282" i="24"/>
  <c r="Y282" i="24" s="1"/>
  <c r="W282" i="24"/>
  <c r="O282" i="24"/>
  <c r="P282" i="24" s="1"/>
  <c r="Q282" i="24"/>
  <c r="AM282" i="24"/>
  <c r="AN282" i="24" s="1"/>
  <c r="AI282" i="24"/>
  <c r="Z282" i="24"/>
  <c r="H282" i="24"/>
  <c r="K282" i="24"/>
  <c r="U282" i="24"/>
  <c r="V282" i="24" s="1"/>
  <c r="R282" i="24"/>
  <c r="S282" i="24" s="1"/>
  <c r="L282" i="24"/>
  <c r="M282" i="24" s="1"/>
  <c r="AD282" i="24"/>
  <c r="AE282" i="24" s="1"/>
  <c r="AF282" i="24"/>
  <c r="T215" i="24"/>
  <c r="F215" i="24"/>
  <c r="G215" i="24" s="1"/>
  <c r="AA215" i="24"/>
  <c r="AB215" i="24" s="1"/>
  <c r="AF215" i="24"/>
  <c r="L215" i="24"/>
  <c r="M215" i="24" s="1"/>
  <c r="W215" i="24"/>
  <c r="N215" i="24"/>
  <c r="I215" i="24"/>
  <c r="J215" i="24" s="1"/>
  <c r="AI215" i="24"/>
  <c r="X215" i="24"/>
  <c r="Y215" i="24" s="1"/>
  <c r="R215" i="24"/>
  <c r="S215" i="24" s="1"/>
  <c r="L261" i="24"/>
  <c r="M261" i="24" s="1"/>
  <c r="AI261" i="24"/>
  <c r="AM261" i="24"/>
  <c r="AN261" i="24" s="1"/>
  <c r="AG261" i="24"/>
  <c r="AH261" i="24" s="1"/>
  <c r="AA261" i="24"/>
  <c r="AB261" i="24" s="1"/>
  <c r="K261" i="24"/>
  <c r="R261" i="24"/>
  <c r="S261" i="24" s="1"/>
  <c r="O261" i="24"/>
  <c r="P261" i="24" s="1"/>
  <c r="R291" i="24"/>
  <c r="S291" i="24" s="1"/>
  <c r="I291" i="24"/>
  <c r="J291" i="24" s="1"/>
  <c r="AM291" i="24"/>
  <c r="AN291" i="24" s="1"/>
  <c r="AC291" i="24"/>
  <c r="L291" i="24"/>
  <c r="M291" i="24" s="1"/>
  <c r="Z291" i="24"/>
  <c r="F291" i="24"/>
  <c r="G291" i="24" s="1"/>
  <c r="Q291" i="24"/>
  <c r="AJ291" i="24"/>
  <c r="AK291" i="24" s="1"/>
  <c r="AA291" i="24"/>
  <c r="AB291" i="24" s="1"/>
  <c r="AF291" i="24"/>
  <c r="N94" i="24"/>
  <c r="I94" i="24"/>
  <c r="J94" i="24" s="1"/>
  <c r="AL94" i="24"/>
  <c r="AD94" i="24"/>
  <c r="AE94" i="24" s="1"/>
  <c r="T13" i="24"/>
  <c r="Q13" i="24"/>
  <c r="K13" i="24"/>
  <c r="AG13" i="24"/>
  <c r="AH13" i="24" s="1"/>
  <c r="AG23" i="24"/>
  <c r="AH23" i="24" s="1"/>
  <c r="T23" i="24"/>
  <c r="AA23" i="24"/>
  <c r="AB23" i="24" s="1"/>
  <c r="R23" i="24"/>
  <c r="S23" i="24" s="1"/>
  <c r="N23" i="24"/>
  <c r="W23" i="24"/>
  <c r="AC23" i="24"/>
  <c r="AF23" i="24"/>
  <c r="O23" i="24"/>
  <c r="P23" i="24" s="1"/>
  <c r="AI23" i="24"/>
  <c r="Z23" i="24"/>
  <c r="H23" i="24"/>
  <c r="W291" i="24"/>
  <c r="H261" i="24"/>
  <c r="T246" i="24"/>
  <c r="L216" i="24"/>
  <c r="M216" i="24" s="1"/>
  <c r="AA13" i="24"/>
  <c r="AB13" i="24" s="1"/>
  <c r="O291" i="24"/>
  <c r="P291" i="24" s="1"/>
  <c r="AJ282" i="24"/>
  <c r="AK282" i="24" s="1"/>
  <c r="I246" i="24"/>
  <c r="J246" i="24" s="1"/>
  <c r="U216" i="24"/>
  <c r="V216" i="24" s="1"/>
  <c r="AD236" i="24"/>
  <c r="AE236" i="24" s="1"/>
  <c r="U236" i="24"/>
  <c r="V236" i="24" s="1"/>
  <c r="W236" i="24"/>
  <c r="F236" i="24"/>
  <c r="G236" i="24" s="1"/>
  <c r="E236" i="24"/>
  <c r="T236" i="24"/>
  <c r="R236" i="24"/>
  <c r="S236" i="24" s="1"/>
  <c r="Q236" i="24"/>
  <c r="AF236" i="24"/>
  <c r="L236" i="24"/>
  <c r="M236" i="24" s="1"/>
  <c r="H236" i="24"/>
  <c r="AM236" i="24"/>
  <c r="AN236" i="24" s="1"/>
  <c r="AL236" i="24"/>
  <c r="AG236" i="24"/>
  <c r="AH236" i="24" s="1"/>
  <c r="O236" i="24"/>
  <c r="P236" i="24" s="1"/>
  <c r="Z236" i="24"/>
  <c r="AJ236" i="24"/>
  <c r="AK236" i="24" s="1"/>
  <c r="I236" i="24"/>
  <c r="J236" i="24" s="1"/>
  <c r="AD31" i="24"/>
  <c r="AE31" i="24" s="1"/>
  <c r="L31" i="24"/>
  <c r="M31" i="24" s="1"/>
  <c r="AF31" i="24"/>
  <c r="Q31" i="24"/>
  <c r="E31" i="24"/>
  <c r="AJ31" i="24"/>
  <c r="AK31" i="24" s="1"/>
  <c r="F31" i="24"/>
  <c r="G31" i="24" s="1"/>
  <c r="Z31" i="24"/>
  <c r="AC148" i="24"/>
  <c r="O148" i="24"/>
  <c r="P148" i="24" s="1"/>
  <c r="Q148" i="24"/>
  <c r="X148" i="24"/>
  <c r="Y148" i="24" s="1"/>
  <c r="H148" i="24"/>
  <c r="K148" i="24"/>
  <c r="Z148" i="24"/>
  <c r="F148" i="24"/>
  <c r="G148" i="24" s="1"/>
  <c r="AM148" i="24"/>
  <c r="AN148" i="24" s="1"/>
  <c r="AI148" i="24"/>
  <c r="T148" i="24"/>
  <c r="AJ148" i="24"/>
  <c r="AK148" i="24" s="1"/>
  <c r="AL252" i="24"/>
  <c r="AC252" i="24"/>
  <c r="AD252" i="24"/>
  <c r="AE252" i="24" s="1"/>
  <c r="N252" i="24"/>
  <c r="F252" i="24"/>
  <c r="G252" i="24" s="1"/>
  <c r="AM252" i="24"/>
  <c r="AN252" i="24" s="1"/>
  <c r="AA252" i="24"/>
  <c r="AB252" i="24" s="1"/>
  <c r="F159" i="24"/>
  <c r="G159" i="24" s="1"/>
  <c r="AL159" i="24"/>
  <c r="E159" i="24"/>
  <c r="X159" i="24"/>
  <c r="Y159" i="24" s="1"/>
  <c r="AF159" i="24"/>
  <c r="R159" i="24"/>
  <c r="S159" i="24" s="1"/>
  <c r="O159" i="24"/>
  <c r="P159" i="24" s="1"/>
  <c r="N159" i="24"/>
  <c r="W159" i="24"/>
  <c r="L159" i="24"/>
  <c r="M159" i="24" s="1"/>
  <c r="Q159" i="24"/>
  <c r="U159" i="24"/>
  <c r="V159" i="24" s="1"/>
  <c r="AG159" i="24"/>
  <c r="AH159" i="24" s="1"/>
  <c r="AJ159" i="24"/>
  <c r="AK159" i="24" s="1"/>
  <c r="R270" i="24"/>
  <c r="S270" i="24" s="1"/>
  <c r="E282" i="24"/>
  <c r="Q127" i="24"/>
  <c r="X291" i="24"/>
  <c r="Y291" i="24" s="1"/>
  <c r="AG282" i="24"/>
  <c r="AH282" i="24" s="1"/>
  <c r="Q252" i="24"/>
  <c r="Q215" i="24"/>
  <c r="X236" i="24"/>
  <c r="Y236" i="24" s="1"/>
  <c r="T227" i="24"/>
  <c r="L155" i="24"/>
  <c r="M155" i="24" s="1"/>
  <c r="F23" i="24"/>
  <c r="G23" i="24" s="1"/>
  <c r="AI106" i="24"/>
  <c r="AD106" i="24"/>
  <c r="AE106" i="24" s="1"/>
  <c r="U106" i="24"/>
  <c r="V106" i="24" s="1"/>
  <c r="AG106" i="24"/>
  <c r="AH106" i="24" s="1"/>
  <c r="E106" i="24"/>
  <c r="T106" i="24"/>
  <c r="X106" i="24"/>
  <c r="Y106" i="24" s="1"/>
  <c r="H106" i="24"/>
  <c r="K62" i="24"/>
  <c r="X62" i="24"/>
  <c r="Y62" i="24" s="1"/>
  <c r="O62" i="24"/>
  <c r="P62" i="24" s="1"/>
  <c r="AF62" i="24"/>
  <c r="L62" i="24"/>
  <c r="M62" i="24" s="1"/>
  <c r="N62" i="24"/>
  <c r="U62" i="24"/>
  <c r="V62" i="24" s="1"/>
  <c r="Q246" i="24"/>
  <c r="E246" i="24"/>
  <c r="K246" i="24"/>
  <c r="W246" i="24"/>
  <c r="X246" i="24"/>
  <c r="Y246" i="24" s="1"/>
  <c r="AF246" i="24"/>
  <c r="AG246" i="24"/>
  <c r="AH246" i="24" s="1"/>
  <c r="AJ246" i="24"/>
  <c r="AK246" i="24" s="1"/>
  <c r="AC246" i="24"/>
  <c r="Z246" i="24"/>
  <c r="O246" i="24"/>
  <c r="P246" i="24" s="1"/>
  <c r="AM226" i="24"/>
  <c r="AN226" i="24" s="1"/>
  <c r="L226" i="24"/>
  <c r="M226" i="24" s="1"/>
  <c r="N226" i="24"/>
  <c r="O226" i="24"/>
  <c r="P226" i="24" s="1"/>
  <c r="AL226" i="24"/>
  <c r="I226" i="24"/>
  <c r="J226" i="24" s="1"/>
  <c r="Q226" i="24"/>
  <c r="AG226" i="24"/>
  <c r="AH226" i="24" s="1"/>
  <c r="T226" i="24"/>
  <c r="AF226" i="24"/>
  <c r="Z226" i="24"/>
  <c r="U226" i="24"/>
  <c r="V226" i="24" s="1"/>
  <c r="K226" i="24"/>
  <c r="AA226" i="24"/>
  <c r="AB226" i="24" s="1"/>
  <c r="AI226" i="24"/>
  <c r="X226" i="24"/>
  <c r="Y226" i="24" s="1"/>
  <c r="R226" i="24"/>
  <c r="S226" i="24" s="1"/>
  <c r="H155" i="24"/>
  <c r="Q155" i="24"/>
  <c r="F155" i="24"/>
  <c r="G155" i="24" s="1"/>
  <c r="K155" i="24"/>
  <c r="AD155" i="24"/>
  <c r="AE155" i="24" s="1"/>
  <c r="N155" i="24"/>
  <c r="W155" i="24"/>
  <c r="AJ155" i="24"/>
  <c r="AK155" i="24" s="1"/>
  <c r="U155" i="24"/>
  <c r="V155" i="24" s="1"/>
  <c r="AA155" i="24"/>
  <c r="AB155" i="24" s="1"/>
  <c r="AC155" i="24"/>
  <c r="T155" i="24"/>
  <c r="AF155" i="24"/>
  <c r="X155" i="24"/>
  <c r="Y155" i="24" s="1"/>
  <c r="Z155" i="24"/>
  <c r="R155" i="24"/>
  <c r="S155" i="24" s="1"/>
  <c r="U291" i="24"/>
  <c r="V291" i="24" s="1"/>
  <c r="AC236" i="24"/>
  <c r="AD216" i="24"/>
  <c r="AE216" i="24" s="1"/>
  <c r="AI62" i="24"/>
  <c r="AG291" i="24"/>
  <c r="AH291" i="24" s="1"/>
  <c r="E215" i="24"/>
  <c r="AA236" i="24"/>
  <c r="AB236" i="24" s="1"/>
  <c r="AJ261" i="24"/>
  <c r="AK261" i="24" s="1"/>
  <c r="N282" i="24"/>
  <c r="K252" i="24"/>
  <c r="X252" i="24"/>
  <c r="Y252" i="24" s="1"/>
  <c r="R246" i="24"/>
  <c r="S246" i="24" s="1"/>
  <c r="AJ178" i="24"/>
  <c r="AK178" i="24" s="1"/>
  <c r="E105" i="24"/>
  <c r="AJ105" i="24"/>
  <c r="AK105" i="24" s="1"/>
  <c r="R105" i="24"/>
  <c r="S105" i="24" s="1"/>
  <c r="Z105" i="24"/>
  <c r="X105" i="24"/>
  <c r="Y105" i="24" s="1"/>
  <c r="AI105" i="24"/>
  <c r="K105" i="24"/>
  <c r="AF105" i="24"/>
  <c r="AM105" i="24"/>
  <c r="AN105" i="24" s="1"/>
  <c r="W181" i="24"/>
  <c r="R181" i="24"/>
  <c r="S181" i="24" s="1"/>
  <c r="AG181" i="24"/>
  <c r="AH181" i="24" s="1"/>
  <c r="T181" i="24"/>
  <c r="N181" i="24"/>
  <c r="AD181" i="24"/>
  <c r="AE181" i="24" s="1"/>
  <c r="AF181" i="24"/>
  <c r="I181" i="24"/>
  <c r="J181" i="24" s="1"/>
  <c r="X181" i="24"/>
  <c r="Y181" i="24" s="1"/>
  <c r="AC181" i="24"/>
  <c r="AL181" i="24"/>
  <c r="E181" i="24"/>
  <c r="K181" i="24"/>
  <c r="AJ181" i="24"/>
  <c r="AK181" i="24" s="1"/>
  <c r="Z181" i="24"/>
  <c r="AA181" i="24"/>
  <c r="AB181" i="24" s="1"/>
  <c r="AD183" i="24"/>
  <c r="AE183" i="24" s="1"/>
  <c r="H183" i="24"/>
  <c r="I183" i="24"/>
  <c r="J183" i="24" s="1"/>
  <c r="R183" i="24"/>
  <c r="S183" i="24" s="1"/>
  <c r="AL183" i="24"/>
  <c r="T183" i="24"/>
  <c r="AI183" i="24"/>
  <c r="AC183" i="24"/>
  <c r="AA183" i="24"/>
  <c r="AB183" i="24" s="1"/>
  <c r="K183" i="24"/>
  <c r="U183" i="24"/>
  <c r="V183" i="24" s="1"/>
  <c r="Z183" i="24"/>
  <c r="Q183" i="24"/>
  <c r="F183" i="24"/>
  <c r="G183" i="24" s="1"/>
  <c r="W183" i="24"/>
  <c r="AJ165" i="24"/>
  <c r="AK165" i="24" s="1"/>
  <c r="AF165" i="24"/>
  <c r="I165" i="24"/>
  <c r="J165" i="24" s="1"/>
  <c r="H165" i="24"/>
  <c r="AD165" i="24"/>
  <c r="AE165" i="24" s="1"/>
  <c r="N165" i="24"/>
  <c r="AA165" i="24"/>
  <c r="AB165" i="24" s="1"/>
  <c r="T165" i="24"/>
  <c r="F165" i="24"/>
  <c r="G165" i="24" s="1"/>
  <c r="AI165" i="24"/>
  <c r="AM165" i="24"/>
  <c r="AN165" i="24" s="1"/>
  <c r="AL165" i="24"/>
  <c r="U165" i="24"/>
  <c r="V165" i="24" s="1"/>
  <c r="W165" i="24"/>
  <c r="K165" i="24"/>
  <c r="O165" i="24"/>
  <c r="P165" i="24" s="1"/>
  <c r="X165" i="24"/>
  <c r="Y165" i="24" s="1"/>
  <c r="AI227" i="24"/>
  <c r="F227" i="24"/>
  <c r="G227" i="24" s="1"/>
  <c r="AF227" i="24"/>
  <c r="R227" i="24"/>
  <c r="S227" i="24" s="1"/>
  <c r="L227" i="24"/>
  <c r="M227" i="24" s="1"/>
  <c r="AL227" i="24"/>
  <c r="O227" i="24"/>
  <c r="P227" i="24" s="1"/>
  <c r="E227" i="24"/>
  <c r="AM227" i="24"/>
  <c r="AN227" i="24" s="1"/>
  <c r="Q227" i="24"/>
  <c r="W227" i="24"/>
  <c r="Z227" i="24"/>
  <c r="K227" i="24"/>
  <c r="X227" i="24"/>
  <c r="Y227" i="24" s="1"/>
  <c r="AC227" i="24"/>
  <c r="U227" i="24"/>
  <c r="V227" i="24" s="1"/>
  <c r="AJ112" i="24"/>
  <c r="AK112" i="24" s="1"/>
  <c r="U112" i="24"/>
  <c r="V112" i="24" s="1"/>
  <c r="AG215" i="24"/>
  <c r="AH215" i="24" s="1"/>
  <c r="AG24" i="24"/>
  <c r="AH24" i="24" s="1"/>
  <c r="I282" i="24"/>
  <c r="J282" i="24" s="1"/>
  <c r="Q178" i="24"/>
  <c r="L183" i="24"/>
  <c r="M183" i="24" s="1"/>
  <c r="F226" i="24"/>
  <c r="G226" i="24" s="1"/>
  <c r="AD291" i="24"/>
  <c r="AE291" i="24" s="1"/>
  <c r="N261" i="24"/>
  <c r="AL282" i="24"/>
  <c r="AI252" i="24"/>
  <c r="AM246" i="24"/>
  <c r="AN246" i="24" s="1"/>
  <c r="AA178" i="24"/>
  <c r="AB178" i="24" s="1"/>
  <c r="H227" i="24"/>
  <c r="H181" i="24"/>
  <c r="AF170" i="24"/>
  <c r="L22" i="24"/>
  <c r="M22" i="24" s="1"/>
  <c r="U22" i="24"/>
  <c r="V22" i="24" s="1"/>
  <c r="K22" i="24"/>
  <c r="AI22" i="24"/>
  <c r="AM22" i="24"/>
  <c r="AN22" i="24" s="1"/>
  <c r="Q22" i="24"/>
  <c r="R22" i="24"/>
  <c r="S22" i="24" s="1"/>
  <c r="R102" i="24"/>
  <c r="S102" i="24" s="1"/>
  <c r="W102" i="24"/>
  <c r="E102" i="24"/>
  <c r="E123" i="24"/>
  <c r="N123" i="24"/>
  <c r="AA123" i="24"/>
  <c r="AB123" i="24" s="1"/>
  <c r="K123" i="24"/>
  <c r="U20" i="24"/>
  <c r="V20" i="24" s="1"/>
  <c r="AA20" i="24"/>
  <c r="AB20" i="24" s="1"/>
  <c r="O20" i="24"/>
  <c r="P20" i="24" s="1"/>
  <c r="E134" i="24"/>
  <c r="U134" i="24"/>
  <c r="V134" i="24" s="1"/>
  <c r="O294" i="24"/>
  <c r="P294" i="24" s="1"/>
  <c r="AD294" i="24"/>
  <c r="AE294" i="24" s="1"/>
  <c r="X288" i="24"/>
  <c r="Y288" i="24" s="1"/>
  <c r="U279" i="24"/>
  <c r="V279" i="24" s="1"/>
  <c r="AD281" i="24"/>
  <c r="AE281" i="24" s="1"/>
  <c r="AF281" i="24"/>
  <c r="Q281" i="24"/>
  <c r="W249" i="24"/>
  <c r="O249" i="24"/>
  <c r="P249" i="24" s="1"/>
  <c r="E253" i="24"/>
  <c r="W239" i="24"/>
  <c r="Q239" i="24"/>
  <c r="AF224" i="24"/>
  <c r="AM224" i="24"/>
  <c r="AN224" i="24" s="1"/>
  <c r="T225" i="24"/>
  <c r="K200" i="24"/>
  <c r="L225" i="24"/>
  <c r="M225" i="24" s="1"/>
  <c r="AF185" i="24"/>
  <c r="N180" i="24"/>
  <c r="K158" i="24"/>
  <c r="AF169" i="24"/>
  <c r="Q142" i="24"/>
  <c r="AM117" i="24"/>
  <c r="AN117" i="24" s="1"/>
  <c r="Z97" i="24"/>
  <c r="R89" i="24"/>
  <c r="S89" i="24" s="1"/>
  <c r="AG20" i="24"/>
  <c r="AH20" i="24" s="1"/>
  <c r="F134" i="24"/>
  <c r="G134" i="24" s="1"/>
  <c r="U89" i="24"/>
  <c r="V89" i="24" s="1"/>
  <c r="AF54" i="24"/>
  <c r="AM55" i="24"/>
  <c r="AN55" i="24" s="1"/>
  <c r="K17" i="24"/>
  <c r="AL243" i="24"/>
  <c r="AA243" i="24"/>
  <c r="AB243" i="24" s="1"/>
  <c r="AD184" i="24"/>
  <c r="AE184" i="24" s="1"/>
  <c r="L184" i="24"/>
  <c r="M184" i="24" s="1"/>
  <c r="Z184" i="24"/>
  <c r="AJ253" i="24"/>
  <c r="AK253" i="24" s="1"/>
  <c r="H253" i="24"/>
  <c r="H225" i="24"/>
  <c r="AI225" i="24"/>
  <c r="AD225" i="24"/>
  <c r="AE225" i="24" s="1"/>
  <c r="E225" i="24"/>
  <c r="U225" i="24"/>
  <c r="V225" i="24" s="1"/>
  <c r="AJ86" i="24"/>
  <c r="AK86" i="24" s="1"/>
  <c r="AI86" i="24"/>
  <c r="L86" i="24"/>
  <c r="M86" i="24" s="1"/>
  <c r="AM86" i="24"/>
  <c r="AN86" i="24" s="1"/>
  <c r="AF86" i="24"/>
  <c r="AA86" i="24"/>
  <c r="AB86" i="24" s="1"/>
  <c r="K82" i="24"/>
  <c r="AC82" i="24"/>
  <c r="AJ79" i="24"/>
  <c r="AK79" i="24" s="1"/>
  <c r="AF79" i="24"/>
  <c r="F79" i="24"/>
  <c r="G79" i="24" s="1"/>
  <c r="T79" i="24"/>
  <c r="N79" i="24"/>
  <c r="X79" i="24"/>
  <c r="Y79" i="24" s="1"/>
  <c r="AA79" i="24"/>
  <c r="AB79" i="24" s="1"/>
  <c r="AG79" i="24"/>
  <c r="AH79" i="24" s="1"/>
  <c r="E79" i="24"/>
  <c r="AI79" i="24"/>
  <c r="U79" i="24"/>
  <c r="V79" i="24" s="1"/>
  <c r="L79" i="24"/>
  <c r="M79" i="24" s="1"/>
  <c r="I79" i="24"/>
  <c r="J79" i="24" s="1"/>
  <c r="W79" i="24"/>
  <c r="AM294" i="24"/>
  <c r="AN294" i="24" s="1"/>
  <c r="U288" i="24"/>
  <c r="V288" i="24" s="1"/>
  <c r="AG281" i="24"/>
  <c r="AH281" i="24" s="1"/>
  <c r="AI281" i="24"/>
  <c r="Z249" i="24"/>
  <c r="R249" i="24"/>
  <c r="S249" i="24" s="1"/>
  <c r="AG249" i="24"/>
  <c r="AH249" i="24" s="1"/>
  <c r="Q253" i="24"/>
  <c r="U253" i="24"/>
  <c r="V253" i="24" s="1"/>
  <c r="R239" i="24"/>
  <c r="S239" i="24" s="1"/>
  <c r="AA198" i="24"/>
  <c r="AB198" i="24" s="1"/>
  <c r="W224" i="24"/>
  <c r="AD198" i="24"/>
  <c r="AE198" i="24" s="1"/>
  <c r="O225" i="24"/>
  <c r="P225" i="24" s="1"/>
  <c r="AA225" i="24"/>
  <c r="AB225" i="24" s="1"/>
  <c r="Z225" i="24"/>
  <c r="U185" i="24"/>
  <c r="V185" i="24" s="1"/>
  <c r="E194" i="24"/>
  <c r="T103" i="24"/>
  <c r="Q79" i="24"/>
  <c r="AL86" i="24"/>
  <c r="U27" i="24"/>
  <c r="V27" i="24" s="1"/>
  <c r="AA27" i="24"/>
  <c r="AB27" i="24" s="1"/>
  <c r="T27" i="24"/>
  <c r="R27" i="24"/>
  <c r="S27" i="24" s="1"/>
  <c r="L56" i="24"/>
  <c r="M56" i="24" s="1"/>
  <c r="AA56" i="24"/>
  <c r="AB56" i="24" s="1"/>
  <c r="AF56" i="24"/>
  <c r="AG40" i="24"/>
  <c r="AH40" i="24" s="1"/>
  <c r="O40" i="24"/>
  <c r="P40" i="24" s="1"/>
  <c r="AA40" i="24"/>
  <c r="AB40" i="24" s="1"/>
  <c r="O65" i="24"/>
  <c r="P65" i="24" s="1"/>
  <c r="E65" i="24"/>
  <c r="AG65" i="24"/>
  <c r="AH65" i="24" s="1"/>
  <c r="W65" i="24"/>
  <c r="AM65" i="24"/>
  <c r="AN65" i="24" s="1"/>
  <c r="I65" i="24"/>
  <c r="J65" i="24" s="1"/>
  <c r="AF65" i="24"/>
  <c r="R65" i="24"/>
  <c r="S65" i="24" s="1"/>
  <c r="AI65" i="24"/>
  <c r="AF80" i="24"/>
  <c r="F80" i="24"/>
  <c r="G80" i="24" s="1"/>
  <c r="T80" i="24"/>
  <c r="W80" i="24"/>
  <c r="N80" i="24"/>
  <c r="Q80" i="24"/>
  <c r="L80" i="24"/>
  <c r="M80" i="24" s="1"/>
  <c r="Q34" i="24"/>
  <c r="O34" i="24"/>
  <c r="P34" i="24" s="1"/>
  <c r="AL34" i="24"/>
  <c r="AJ34" i="24"/>
  <c r="AK34" i="24" s="1"/>
  <c r="I34" i="24"/>
  <c r="J34" i="24" s="1"/>
  <c r="AM34" i="24"/>
  <c r="AN34" i="24" s="1"/>
  <c r="H34" i="24"/>
  <c r="U34" i="24"/>
  <c r="V34" i="24" s="1"/>
  <c r="X34" i="24"/>
  <c r="Y34" i="24" s="1"/>
  <c r="E16" i="24"/>
  <c r="U16" i="24"/>
  <c r="V16" i="24" s="1"/>
  <c r="F16" i="24"/>
  <c r="G16" i="24" s="1"/>
  <c r="AF16" i="24"/>
  <c r="K16" i="24"/>
  <c r="I16" i="24"/>
  <c r="J16" i="24" s="1"/>
  <c r="AD16" i="24"/>
  <c r="AE16" i="24" s="1"/>
  <c r="O16" i="24"/>
  <c r="P16" i="24" s="1"/>
  <c r="X16" i="24"/>
  <c r="Y16" i="24" s="1"/>
  <c r="H16" i="24"/>
  <c r="H64" i="24"/>
  <c r="AD64" i="24"/>
  <c r="AE64" i="24" s="1"/>
  <c r="K119" i="24"/>
  <c r="AC119" i="24"/>
  <c r="E195" i="24"/>
  <c r="AA195" i="24"/>
  <c r="AB195" i="24" s="1"/>
  <c r="AG185" i="24"/>
  <c r="AH185" i="24" s="1"/>
  <c r="AC185" i="24"/>
  <c r="O185" i="24"/>
  <c r="P185" i="24" s="1"/>
  <c r="K185" i="24"/>
  <c r="X185" i="24"/>
  <c r="Y185" i="24" s="1"/>
  <c r="N185" i="24"/>
  <c r="R185" i="24"/>
  <c r="S185" i="24" s="1"/>
  <c r="AJ224" i="24"/>
  <c r="AK224" i="24" s="1"/>
  <c r="AA224" i="24"/>
  <c r="AB224" i="24" s="1"/>
  <c r="AL224" i="24"/>
  <c r="E239" i="24"/>
  <c r="AL239" i="24"/>
  <c r="X242" i="24"/>
  <c r="Y242" i="24" s="1"/>
  <c r="O242" i="24"/>
  <c r="P242" i="24" s="1"/>
  <c r="U294" i="24"/>
  <c r="V294" i="24" s="1"/>
  <c r="AL279" i="24"/>
  <c r="Z281" i="24"/>
  <c r="F294" i="24"/>
  <c r="G294" i="24" s="1"/>
  <c r="I294" i="24"/>
  <c r="J294" i="24" s="1"/>
  <c r="AA288" i="24"/>
  <c r="AB288" i="24" s="1"/>
  <c r="AM281" i="24"/>
  <c r="AN281" i="24" s="1"/>
  <c r="N281" i="24"/>
  <c r="E249" i="24"/>
  <c r="X249" i="24"/>
  <c r="Y249" i="24" s="1"/>
  <c r="AM249" i="24"/>
  <c r="AN249" i="24" s="1"/>
  <c r="F253" i="24"/>
  <c r="G253" i="24" s="1"/>
  <c r="AA253" i="24"/>
  <c r="AB253" i="24" s="1"/>
  <c r="L242" i="24"/>
  <c r="M242" i="24" s="1"/>
  <c r="AM239" i="24"/>
  <c r="AN239" i="24" s="1"/>
  <c r="R198" i="24"/>
  <c r="S198" i="24" s="1"/>
  <c r="I224" i="24"/>
  <c r="J224" i="24" s="1"/>
  <c r="X224" i="24"/>
  <c r="Y224" i="24" s="1"/>
  <c r="Z198" i="24"/>
  <c r="Q225" i="24"/>
  <c r="AM185" i="24"/>
  <c r="AN185" i="24" s="1"/>
  <c r="T185" i="24"/>
  <c r="T123" i="24"/>
  <c r="H102" i="24"/>
  <c r="AA142" i="24"/>
  <c r="AB142" i="24" s="1"/>
  <c r="L97" i="24"/>
  <c r="M97" i="24" s="1"/>
  <c r="AL64" i="24"/>
  <c r="X82" i="24"/>
  <c r="Y82" i="24" s="1"/>
  <c r="R79" i="24"/>
  <c r="S79" i="24" s="1"/>
  <c r="AD6" i="24"/>
  <c r="AE6" i="24" s="1"/>
  <c r="K86" i="24"/>
  <c r="Z288" i="24"/>
  <c r="F281" i="24"/>
  <c r="G281" i="24" s="1"/>
  <c r="N249" i="24"/>
  <c r="L253" i="24"/>
  <c r="M253" i="24" s="1"/>
  <c r="AG253" i="24"/>
  <c r="AH253" i="24" s="1"/>
  <c r="R242" i="24"/>
  <c r="S242" i="24" s="1"/>
  <c r="H239" i="24"/>
  <c r="Z224" i="24"/>
  <c r="H198" i="24"/>
  <c r="O224" i="24"/>
  <c r="P224" i="24" s="1"/>
  <c r="AD224" i="24"/>
  <c r="AE224" i="24" s="1"/>
  <c r="AG198" i="24"/>
  <c r="AH198" i="24" s="1"/>
  <c r="I225" i="24"/>
  <c r="J225" i="24" s="1"/>
  <c r="AM225" i="24"/>
  <c r="AN225" i="24" s="1"/>
  <c r="AL185" i="24"/>
  <c r="AA185" i="24"/>
  <c r="AB185" i="24" s="1"/>
  <c r="AL123" i="24"/>
  <c r="L123" i="24"/>
  <c r="M123" i="24" s="1"/>
  <c r="X134" i="24"/>
  <c r="Y134" i="24" s="1"/>
  <c r="AM82" i="24"/>
  <c r="AN82" i="24" s="1"/>
  <c r="O79" i="24"/>
  <c r="P79" i="24" s="1"/>
  <c r="Z79" i="24"/>
  <c r="I17" i="24"/>
  <c r="J17" i="24" s="1"/>
  <c r="AL17" i="24"/>
  <c r="AI17" i="24"/>
  <c r="AG17" i="24"/>
  <c r="AH17" i="24" s="1"/>
  <c r="Z17" i="24"/>
  <c r="E17" i="24"/>
  <c r="E97" i="24"/>
  <c r="AM97" i="24"/>
  <c r="AN97" i="24" s="1"/>
  <c r="K97" i="24"/>
  <c r="O97" i="24"/>
  <c r="P97" i="24" s="1"/>
  <c r="AL97" i="24"/>
  <c r="AJ97" i="24"/>
  <c r="AK97" i="24" s="1"/>
  <c r="AC97" i="24"/>
  <c r="N97" i="24"/>
  <c r="F97" i="24"/>
  <c r="G97" i="24" s="1"/>
  <c r="AC142" i="24"/>
  <c r="AD142" i="24"/>
  <c r="AE142" i="24" s="1"/>
  <c r="N142" i="24"/>
  <c r="AM142" i="24"/>
  <c r="AN142" i="24" s="1"/>
  <c r="H142" i="24"/>
  <c r="O142" i="24"/>
  <c r="P142" i="24" s="1"/>
  <c r="AF142" i="24"/>
  <c r="K142" i="24"/>
  <c r="R142" i="24"/>
  <c r="S142" i="24" s="1"/>
  <c r="K117" i="24"/>
  <c r="AG117" i="24"/>
  <c r="AH117" i="24" s="1"/>
  <c r="AD117" i="24"/>
  <c r="AE117" i="24" s="1"/>
  <c r="AF117" i="24"/>
  <c r="O117" i="24"/>
  <c r="P117" i="24" s="1"/>
  <c r="Z117" i="24"/>
  <c r="AJ117" i="24"/>
  <c r="AK117" i="24" s="1"/>
  <c r="Q117" i="24"/>
  <c r="I117" i="24"/>
  <c r="J117" i="24" s="1"/>
  <c r="H89" i="24"/>
  <c r="K89" i="24"/>
  <c r="E89" i="24"/>
  <c r="I89" i="24"/>
  <c r="J89" i="24" s="1"/>
  <c r="AF89" i="24"/>
  <c r="AG89" i="24"/>
  <c r="AH89" i="24" s="1"/>
  <c r="T89" i="24"/>
  <c r="F89" i="24"/>
  <c r="G89" i="24" s="1"/>
  <c r="N89" i="24"/>
  <c r="X89" i="24"/>
  <c r="Y89" i="24" s="1"/>
  <c r="Q89" i="24"/>
  <c r="H169" i="24"/>
  <c r="AA169" i="24"/>
  <c r="AB169" i="24" s="1"/>
  <c r="L169" i="24"/>
  <c r="M169" i="24" s="1"/>
  <c r="Q169" i="24"/>
  <c r="AG169" i="24"/>
  <c r="AH169" i="24" s="1"/>
  <c r="F169" i="24"/>
  <c r="G169" i="24" s="1"/>
  <c r="W169" i="24"/>
  <c r="U169" i="24"/>
  <c r="V169" i="24" s="1"/>
  <c r="AL169" i="24"/>
  <c r="T169" i="24"/>
  <c r="AD169" i="24"/>
  <c r="AE169" i="24" s="1"/>
  <c r="Z169" i="24"/>
  <c r="T160" i="24"/>
  <c r="H160" i="24"/>
  <c r="U55" i="24"/>
  <c r="V55" i="24" s="1"/>
  <c r="O55" i="24"/>
  <c r="P55" i="24" s="1"/>
  <c r="AL55" i="24"/>
  <c r="K55" i="24"/>
  <c r="E55" i="24"/>
  <c r="N55" i="24"/>
  <c r="R55" i="24"/>
  <c r="S55" i="24" s="1"/>
  <c r="AC55" i="24"/>
  <c r="AF55" i="24"/>
  <c r="F55" i="24"/>
  <c r="G55" i="24" s="1"/>
  <c r="AD55" i="24"/>
  <c r="AE55" i="24" s="1"/>
  <c r="AC180" i="24"/>
  <c r="AL180" i="24"/>
  <c r="AG180" i="24"/>
  <c r="AH180" i="24" s="1"/>
  <c r="AA180" i="24"/>
  <c r="AB180" i="24" s="1"/>
  <c r="AJ180" i="24"/>
  <c r="AK180" i="24" s="1"/>
  <c r="Z180" i="24"/>
  <c r="H180" i="24"/>
  <c r="L180" i="24"/>
  <c r="M180" i="24" s="1"/>
  <c r="K180" i="24"/>
  <c r="I234" i="24"/>
  <c r="J234" i="24" s="1"/>
  <c r="H234" i="24"/>
  <c r="N158" i="24"/>
  <c r="AI158" i="24"/>
  <c r="W158" i="24"/>
  <c r="I158" i="24"/>
  <c r="J158" i="24" s="1"/>
  <c r="E158" i="24"/>
  <c r="U158" i="24"/>
  <c r="V158" i="24" s="1"/>
  <c r="Z158" i="24"/>
  <c r="AJ158" i="24"/>
  <c r="AK158" i="24" s="1"/>
  <c r="L158" i="24"/>
  <c r="M158" i="24" s="1"/>
  <c r="Z131" i="24"/>
  <c r="L131" i="24"/>
  <c r="M131" i="24" s="1"/>
  <c r="T131" i="24"/>
  <c r="E131" i="24"/>
  <c r="N131" i="24"/>
  <c r="U131" i="24"/>
  <c r="V131" i="24" s="1"/>
  <c r="W131" i="24"/>
  <c r="AG209" i="24"/>
  <c r="AH209" i="24" s="1"/>
  <c r="R209" i="24"/>
  <c r="S209" i="24" s="1"/>
  <c r="T209" i="24"/>
  <c r="I209" i="24"/>
  <c r="J209" i="24" s="1"/>
  <c r="AL209" i="24"/>
  <c r="Z212" i="24"/>
  <c r="AC212" i="24"/>
  <c r="AF212" i="24"/>
  <c r="R212" i="24"/>
  <c r="S212" i="24" s="1"/>
  <c r="H212" i="24"/>
  <c r="K212" i="24"/>
  <c r="F212" i="24"/>
  <c r="G212" i="24" s="1"/>
  <c r="X212" i="24"/>
  <c r="Y212" i="24" s="1"/>
  <c r="AA265" i="24"/>
  <c r="AB265" i="24" s="1"/>
  <c r="Z265" i="24"/>
  <c r="I265" i="24"/>
  <c r="J265" i="24" s="1"/>
  <c r="N265" i="24"/>
  <c r="I100" i="24"/>
  <c r="J100" i="24" s="1"/>
  <c r="AG100" i="24"/>
  <c r="AH100" i="24" s="1"/>
  <c r="R61" i="24"/>
  <c r="S61" i="24" s="1"/>
  <c r="T43" i="24"/>
  <c r="AC101" i="24"/>
  <c r="R101" i="24"/>
  <c r="S101" i="24" s="1"/>
  <c r="AD50" i="24"/>
  <c r="AE50" i="24" s="1"/>
  <c r="AJ50" i="24"/>
  <c r="AK50" i="24" s="1"/>
  <c r="T50" i="24"/>
  <c r="X4" i="24"/>
  <c r="Y4" i="24" s="1"/>
  <c r="L4" i="24"/>
  <c r="M4" i="24" s="1"/>
  <c r="I4" i="24"/>
  <c r="J4" i="24" s="1"/>
  <c r="I88" i="24"/>
  <c r="J88" i="24" s="1"/>
  <c r="W88" i="24"/>
  <c r="AG188" i="24"/>
  <c r="AH188" i="24" s="1"/>
  <c r="AI188" i="24"/>
  <c r="H129" i="24"/>
  <c r="Q129" i="24"/>
  <c r="X95" i="24"/>
  <c r="Y95" i="24" s="1"/>
  <c r="F95" i="24"/>
  <c r="G95" i="24" s="1"/>
  <c r="N107" i="24"/>
  <c r="T107" i="24"/>
  <c r="T179" i="24"/>
  <c r="Q179" i="24"/>
  <c r="O26" i="24"/>
  <c r="P26" i="24" s="1"/>
  <c r="X26" i="24"/>
  <c r="Y26" i="24" s="1"/>
  <c r="AJ138" i="24"/>
  <c r="AK138" i="24" s="1"/>
  <c r="AM138" i="24"/>
  <c r="AN138" i="24" s="1"/>
  <c r="K177" i="24"/>
  <c r="U177" i="24"/>
  <c r="V177" i="24" s="1"/>
  <c r="AG15" i="24"/>
  <c r="AH15" i="24" s="1"/>
  <c r="AD177" i="24"/>
  <c r="AE177" i="24" s="1"/>
  <c r="O3" i="24"/>
  <c r="P3" i="24" s="1"/>
  <c r="AL113" i="24"/>
  <c r="X113" i="24"/>
  <c r="Y113" i="24" s="1"/>
  <c r="AF113" i="24"/>
  <c r="AM113" i="24"/>
  <c r="AN113" i="24" s="1"/>
  <c r="Q113" i="24"/>
  <c r="H113" i="24"/>
  <c r="U113" i="24"/>
  <c r="V113" i="24" s="1"/>
  <c r="T113" i="24"/>
  <c r="N113" i="24"/>
  <c r="K113" i="24"/>
  <c r="AJ113" i="24"/>
  <c r="AK113" i="24" s="1"/>
  <c r="I12" i="24"/>
  <c r="J12" i="24" s="1"/>
  <c r="O12" i="24"/>
  <c r="P12" i="24" s="1"/>
  <c r="AG12" i="24"/>
  <c r="AH12" i="24" s="1"/>
  <c r="U12" i="24"/>
  <c r="V12" i="24" s="1"/>
  <c r="AA12" i="24"/>
  <c r="AB12" i="24" s="1"/>
  <c r="AI14" i="24"/>
  <c r="L14" i="24"/>
  <c r="M14" i="24" s="1"/>
  <c r="W14" i="24"/>
  <c r="F14" i="24"/>
  <c r="G14" i="24" s="1"/>
  <c r="N14" i="24"/>
  <c r="Q14" i="24"/>
  <c r="AC14" i="24"/>
  <c r="AD14" i="24"/>
  <c r="AE14" i="24" s="1"/>
  <c r="AL14" i="24"/>
  <c r="K14" i="24"/>
  <c r="U14" i="24"/>
  <c r="V14" i="24" s="1"/>
  <c r="AJ14" i="24"/>
  <c r="AK14" i="24" s="1"/>
  <c r="R69" i="24"/>
  <c r="S69" i="24" s="1"/>
  <c r="AC69" i="24"/>
  <c r="AI69" i="24"/>
  <c r="O69" i="24"/>
  <c r="P69" i="24" s="1"/>
  <c r="U69" i="24"/>
  <c r="V69" i="24" s="1"/>
  <c r="X69" i="24"/>
  <c r="Y69" i="24" s="1"/>
  <c r="H69" i="24"/>
  <c r="T69" i="24"/>
  <c r="W69" i="24"/>
  <c r="F69" i="24"/>
  <c r="G69" i="24" s="1"/>
  <c r="N69" i="24"/>
  <c r="Q69" i="24"/>
  <c r="AF69" i="24"/>
  <c r="L69" i="24"/>
  <c r="M69" i="24" s="1"/>
  <c r="AM69" i="24"/>
  <c r="AN69" i="24" s="1"/>
  <c r="I69" i="24"/>
  <c r="J69" i="24" s="1"/>
  <c r="AA69" i="24"/>
  <c r="AB69" i="24" s="1"/>
  <c r="AD69" i="24"/>
  <c r="AE69" i="24" s="1"/>
  <c r="E69" i="24"/>
  <c r="Z69" i="24"/>
  <c r="E113" i="24"/>
  <c r="E14" i="24"/>
  <c r="AC103" i="24"/>
  <c r="X103" i="24"/>
  <c r="Y103" i="24" s="1"/>
  <c r="AL103" i="24"/>
  <c r="W103" i="24"/>
  <c r="AD103" i="24"/>
  <c r="AE103" i="24" s="1"/>
  <c r="N103" i="24"/>
  <c r="AJ103" i="24"/>
  <c r="AK103" i="24" s="1"/>
  <c r="AF103" i="24"/>
  <c r="L103" i="24"/>
  <c r="M103" i="24" s="1"/>
  <c r="Z103" i="24"/>
  <c r="AA103" i="24"/>
  <c r="AB103" i="24" s="1"/>
  <c r="Q103" i="24"/>
  <c r="Z6" i="24"/>
  <c r="AM6" i="24"/>
  <c r="AN6" i="24" s="1"/>
  <c r="AI6" i="24"/>
  <c r="W6" i="24"/>
  <c r="AC6" i="24"/>
  <c r="AA6" i="24"/>
  <c r="AB6" i="24" s="1"/>
  <c r="AJ6" i="24"/>
  <c r="AK6" i="24" s="1"/>
  <c r="Q6" i="24"/>
  <c r="R6" i="24"/>
  <c r="S6" i="24" s="1"/>
  <c r="T6" i="24"/>
  <c r="AL6" i="24"/>
  <c r="L6" i="24"/>
  <c r="M6" i="24" s="1"/>
  <c r="AF6" i="24"/>
  <c r="N6" i="24"/>
  <c r="K6" i="24"/>
  <c r="H6" i="24"/>
  <c r="F6" i="24"/>
  <c r="G6" i="24" s="1"/>
  <c r="AG6" i="24"/>
  <c r="AH6" i="24" s="1"/>
  <c r="U6" i="24"/>
  <c r="V6" i="24" s="1"/>
  <c r="X11" i="24"/>
  <c r="Y11" i="24" s="1"/>
  <c r="AL11" i="24"/>
  <c r="AC235" i="24"/>
  <c r="F285" i="24"/>
  <c r="G285" i="24" s="1"/>
  <c r="AD193" i="24"/>
  <c r="AE193" i="24" s="1"/>
  <c r="I271" i="24"/>
  <c r="J271" i="24" s="1"/>
  <c r="U247" i="24"/>
  <c r="V247" i="24" s="1"/>
  <c r="AI248" i="24"/>
  <c r="L248" i="24"/>
  <c r="M248" i="24" s="1"/>
  <c r="Z197" i="24"/>
  <c r="AJ162" i="24"/>
  <c r="AK162" i="24" s="1"/>
  <c r="Q196" i="24"/>
  <c r="AC196" i="24"/>
  <c r="AC214" i="24"/>
  <c r="T144" i="24"/>
  <c r="AL188" i="24"/>
  <c r="U129" i="24"/>
  <c r="V129" i="24" s="1"/>
  <c r="W113" i="24"/>
  <c r="L94" i="24"/>
  <c r="M94" i="24" s="1"/>
  <c r="I6" i="24"/>
  <c r="J6" i="24" s="1"/>
  <c r="I41" i="24"/>
  <c r="J41" i="24" s="1"/>
  <c r="AA41" i="24"/>
  <c r="AB41" i="24" s="1"/>
  <c r="O41" i="24"/>
  <c r="P41" i="24" s="1"/>
  <c r="AJ41" i="24"/>
  <c r="AK41" i="24" s="1"/>
  <c r="H41" i="24"/>
  <c r="N242" i="24"/>
  <c r="Z242" i="24"/>
  <c r="W242" i="24"/>
  <c r="AL242" i="24"/>
  <c r="Q242" i="24"/>
  <c r="AJ242" i="24"/>
  <c r="AK242" i="24" s="1"/>
  <c r="K242" i="24"/>
  <c r="E242" i="24"/>
  <c r="AD242" i="24"/>
  <c r="AE242" i="24" s="1"/>
  <c r="AF242" i="24"/>
  <c r="U242" i="24"/>
  <c r="V242" i="24" s="1"/>
  <c r="F242" i="24"/>
  <c r="G242" i="24" s="1"/>
  <c r="F113" i="24"/>
  <c r="G113" i="24" s="1"/>
  <c r="L113" i="24"/>
  <c r="M113" i="24" s="1"/>
  <c r="AI113" i="24"/>
  <c r="AA14" i="24"/>
  <c r="AB14" i="24" s="1"/>
  <c r="AL54" i="24"/>
  <c r="Z54" i="24"/>
  <c r="AD54" i="24"/>
  <c r="AE54" i="24" s="1"/>
  <c r="I54" i="24"/>
  <c r="J54" i="24" s="1"/>
  <c r="H54" i="24"/>
  <c r="W54" i="24"/>
  <c r="AJ54" i="24"/>
  <c r="AK54" i="24" s="1"/>
  <c r="AL61" i="24"/>
  <c r="K61" i="24"/>
  <c r="AC61" i="24"/>
  <c r="AG8" i="24"/>
  <c r="AH8" i="24" s="1"/>
  <c r="O8" i="24"/>
  <c r="P8" i="24" s="1"/>
  <c r="AA8" i="24"/>
  <c r="AB8" i="24" s="1"/>
  <c r="AJ188" i="24"/>
  <c r="AK188" i="24" s="1"/>
  <c r="K188" i="24"/>
  <c r="AA188" i="24"/>
  <c r="AB188" i="24" s="1"/>
  <c r="F188" i="24"/>
  <c r="G188" i="24" s="1"/>
  <c r="Z188" i="24"/>
  <c r="U188" i="24"/>
  <c r="V188" i="24" s="1"/>
  <c r="W188" i="24"/>
  <c r="E188" i="24"/>
  <c r="X188" i="24"/>
  <c r="Y188" i="24" s="1"/>
  <c r="Q188" i="24"/>
  <c r="I108" i="24"/>
  <c r="J108" i="24" s="1"/>
  <c r="L108" i="24"/>
  <c r="M108" i="24" s="1"/>
  <c r="R43" i="24"/>
  <c r="S43" i="24" s="1"/>
  <c r="Q43" i="24"/>
  <c r="H43" i="24"/>
  <c r="O43" i="24"/>
  <c r="P43" i="24" s="1"/>
  <c r="L208" i="24"/>
  <c r="M208" i="24" s="1"/>
  <c r="T208" i="24"/>
  <c r="AL162" i="24"/>
  <c r="U162" i="24"/>
  <c r="V162" i="24" s="1"/>
  <c r="AA162" i="24"/>
  <c r="AB162" i="24" s="1"/>
  <c r="E162" i="24"/>
  <c r="H162" i="24"/>
  <c r="N162" i="24"/>
  <c r="Q162" i="24"/>
  <c r="H107" i="24"/>
  <c r="X107" i="24"/>
  <c r="Y107" i="24" s="1"/>
  <c r="AI107" i="24"/>
  <c r="I107" i="24"/>
  <c r="J107" i="24" s="1"/>
  <c r="AC107" i="24"/>
  <c r="O107" i="24"/>
  <c r="P107" i="24" s="1"/>
  <c r="AL107" i="24"/>
  <c r="AJ107" i="24"/>
  <c r="AK107" i="24" s="1"/>
  <c r="AM107" i="24"/>
  <c r="AN107" i="24" s="1"/>
  <c r="E107" i="24"/>
  <c r="AG179" i="24"/>
  <c r="AH179" i="24" s="1"/>
  <c r="AD179" i="24"/>
  <c r="AE179" i="24" s="1"/>
  <c r="F179" i="24"/>
  <c r="G179" i="24" s="1"/>
  <c r="Z179" i="24"/>
  <c r="U179" i="24"/>
  <c r="V179" i="24" s="1"/>
  <c r="AI179" i="24"/>
  <c r="AC179" i="24"/>
  <c r="AA179" i="24"/>
  <c r="AB179" i="24" s="1"/>
  <c r="N179" i="24"/>
  <c r="AM179" i="24"/>
  <c r="AN179" i="24" s="1"/>
  <c r="W179" i="24"/>
  <c r="K179" i="24"/>
  <c r="E179" i="24"/>
  <c r="X179" i="24"/>
  <c r="Y179" i="24" s="1"/>
  <c r="R271" i="24"/>
  <c r="S271" i="24" s="1"/>
  <c r="AL271" i="24"/>
  <c r="AM271" i="24"/>
  <c r="AN271" i="24" s="1"/>
  <c r="AD271" i="24"/>
  <c r="AE271" i="24" s="1"/>
  <c r="AF271" i="24"/>
  <c r="W271" i="24"/>
  <c r="AC271" i="24"/>
  <c r="H271" i="24"/>
  <c r="L271" i="24"/>
  <c r="M271" i="24" s="1"/>
  <c r="E271" i="24"/>
  <c r="N174" i="24"/>
  <c r="X174" i="24"/>
  <c r="Y174" i="24" s="1"/>
  <c r="E174" i="24"/>
  <c r="AM174" i="24"/>
  <c r="AN174" i="24" s="1"/>
  <c r="AL174" i="24"/>
  <c r="F174" i="24"/>
  <c r="G174" i="24" s="1"/>
  <c r="W174" i="24"/>
  <c r="O174" i="24"/>
  <c r="P174" i="24" s="1"/>
  <c r="Z174" i="24"/>
  <c r="L214" i="24"/>
  <c r="M214" i="24" s="1"/>
  <c r="AD214" i="24"/>
  <c r="AE214" i="24" s="1"/>
  <c r="AL214" i="24"/>
  <c r="F214" i="24"/>
  <c r="G214" i="24" s="1"/>
  <c r="X214" i="24"/>
  <c r="Y214" i="24" s="1"/>
  <c r="K214" i="24"/>
  <c r="AM214" i="24"/>
  <c r="AN214" i="24" s="1"/>
  <c r="W214" i="24"/>
  <c r="H214" i="24"/>
  <c r="Z214" i="24"/>
  <c r="T219" i="24"/>
  <c r="AI219" i="24"/>
  <c r="AA219" i="24"/>
  <c r="AB219" i="24" s="1"/>
  <c r="O219" i="24"/>
  <c r="P219" i="24" s="1"/>
  <c r="W285" i="24"/>
  <c r="Z285" i="24"/>
  <c r="H285" i="24"/>
  <c r="Q285" i="24"/>
  <c r="AJ285" i="24"/>
  <c r="AK285" i="24" s="1"/>
  <c r="AA285" i="24"/>
  <c r="AB285" i="24" s="1"/>
  <c r="N285" i="24"/>
  <c r="AG285" i="24"/>
  <c r="AH285" i="24" s="1"/>
  <c r="R285" i="24"/>
  <c r="S285" i="24" s="1"/>
  <c r="I102" i="24"/>
  <c r="J102" i="24" s="1"/>
  <c r="AD102" i="24"/>
  <c r="AE102" i="24" s="1"/>
  <c r="AF102" i="24"/>
  <c r="F102" i="24"/>
  <c r="G102" i="24" s="1"/>
  <c r="U102" i="24"/>
  <c r="V102" i="24" s="1"/>
  <c r="AG102" i="24"/>
  <c r="AH102" i="24" s="1"/>
  <c r="AC102" i="24"/>
  <c r="U70" i="24"/>
  <c r="V70" i="24" s="1"/>
  <c r="I70" i="24"/>
  <c r="J70" i="24" s="1"/>
  <c r="T70" i="24"/>
  <c r="AL70" i="24"/>
  <c r="Z70" i="24"/>
  <c r="E82" i="24"/>
  <c r="AG82" i="24"/>
  <c r="AH82" i="24" s="1"/>
  <c r="T82" i="24"/>
  <c r="AA82" i="24"/>
  <c r="AB82" i="24" s="1"/>
  <c r="AJ82" i="24"/>
  <c r="AK82" i="24" s="1"/>
  <c r="AI82" i="24"/>
  <c r="U82" i="24"/>
  <c r="V82" i="24" s="1"/>
  <c r="AL82" i="24"/>
  <c r="Q82" i="24"/>
  <c r="R82" i="24"/>
  <c r="S82" i="24" s="1"/>
  <c r="F82" i="24"/>
  <c r="G82" i="24" s="1"/>
  <c r="Z82" i="24"/>
  <c r="O82" i="24"/>
  <c r="P82" i="24" s="1"/>
  <c r="I82" i="24"/>
  <c r="J82" i="24" s="1"/>
  <c r="H82" i="24"/>
  <c r="W82" i="24"/>
  <c r="K300" i="24"/>
  <c r="N219" i="24"/>
  <c r="X285" i="24"/>
  <c r="Y285" i="24" s="1"/>
  <c r="AC285" i="24"/>
  <c r="F271" i="24"/>
  <c r="G271" i="24" s="1"/>
  <c r="T271" i="24"/>
  <c r="W247" i="24"/>
  <c r="Z248" i="24"/>
  <c r="AM197" i="24"/>
  <c r="AN197" i="24" s="1"/>
  <c r="AD174" i="24"/>
  <c r="AE174" i="24" s="1"/>
  <c r="U174" i="24"/>
  <c r="V174" i="24" s="1"/>
  <c r="W196" i="24"/>
  <c r="AF214" i="24"/>
  <c r="O144" i="24"/>
  <c r="P144" i="24" s="1"/>
  <c r="L188" i="24"/>
  <c r="M188" i="24" s="1"/>
  <c r="AG108" i="24"/>
  <c r="AH108" i="24" s="1"/>
  <c r="F103" i="24"/>
  <c r="G103" i="24" s="1"/>
  <c r="O113" i="24"/>
  <c r="P113" i="24" s="1"/>
  <c r="E103" i="24"/>
  <c r="X102" i="24"/>
  <c r="Y102" i="24" s="1"/>
  <c r="AJ179" i="24"/>
  <c r="AK179" i="24" s="1"/>
  <c r="X85" i="24"/>
  <c r="Y85" i="24" s="1"/>
  <c r="K54" i="24"/>
  <c r="U8" i="24"/>
  <c r="V8" i="24" s="1"/>
  <c r="Q70" i="24"/>
  <c r="O6" i="24"/>
  <c r="P6" i="24" s="1"/>
  <c r="AG69" i="24"/>
  <c r="AH69" i="24" s="1"/>
  <c r="AI94" i="24"/>
  <c r="AG94" i="24"/>
  <c r="AH94" i="24" s="1"/>
  <c r="T94" i="24"/>
  <c r="Q94" i="24"/>
  <c r="AA94" i="24"/>
  <c r="AB94" i="24" s="1"/>
  <c r="AC94" i="24"/>
  <c r="H94" i="24"/>
  <c r="E94" i="24"/>
  <c r="U94" i="24"/>
  <c r="V94" i="24" s="1"/>
  <c r="AA28" i="24"/>
  <c r="AB28" i="24" s="1"/>
  <c r="AG28" i="24"/>
  <c r="AH28" i="24" s="1"/>
  <c r="I28" i="24"/>
  <c r="J28" i="24" s="1"/>
  <c r="O28" i="24"/>
  <c r="P28" i="24" s="1"/>
  <c r="U28" i="24"/>
  <c r="V28" i="24" s="1"/>
  <c r="K69" i="24"/>
  <c r="O9" i="24"/>
  <c r="P9" i="24" s="1"/>
  <c r="AF9" i="24"/>
  <c r="AI9" i="24"/>
  <c r="X9" i="24"/>
  <c r="Y9" i="24" s="1"/>
  <c r="U9" i="24"/>
  <c r="V9" i="24" s="1"/>
  <c r="AL69" i="24"/>
  <c r="AM10" i="24"/>
  <c r="AN10" i="24" s="1"/>
  <c r="R10" i="24"/>
  <c r="S10" i="24" s="1"/>
  <c r="L10" i="24"/>
  <c r="M10" i="24" s="1"/>
  <c r="AI10" i="24"/>
  <c r="Q116" i="24"/>
  <c r="E116" i="24"/>
  <c r="L116" i="24"/>
  <c r="M116" i="24" s="1"/>
  <c r="U116" i="24"/>
  <c r="V116" i="24" s="1"/>
  <c r="I116" i="24"/>
  <c r="J116" i="24" s="1"/>
  <c r="AI129" i="24"/>
  <c r="Z129" i="24"/>
  <c r="O129" i="24"/>
  <c r="P129" i="24" s="1"/>
  <c r="AC129" i="24"/>
  <c r="T129" i="24"/>
  <c r="AJ129" i="24"/>
  <c r="AK129" i="24" s="1"/>
  <c r="E129" i="24"/>
  <c r="I129" i="24"/>
  <c r="J129" i="24" s="1"/>
  <c r="AG129" i="24"/>
  <c r="AH129" i="24" s="1"/>
  <c r="W129" i="24"/>
  <c r="X129" i="24"/>
  <c r="Y129" i="24" s="1"/>
  <c r="AF129" i="24"/>
  <c r="AJ90" i="24"/>
  <c r="AK90" i="24" s="1"/>
  <c r="I90" i="24"/>
  <c r="J90" i="24" s="1"/>
  <c r="T90" i="24"/>
  <c r="W90" i="24"/>
  <c r="AL90" i="24"/>
  <c r="AC90" i="24"/>
  <c r="H95" i="24"/>
  <c r="AD95" i="24"/>
  <c r="AE95" i="24" s="1"/>
  <c r="AI95" i="24"/>
  <c r="AC95" i="24"/>
  <c r="R95" i="24"/>
  <c r="S95" i="24" s="1"/>
  <c r="AM95" i="24"/>
  <c r="AN95" i="24" s="1"/>
  <c r="E95" i="24"/>
  <c r="O95" i="24"/>
  <c r="P95" i="24" s="1"/>
  <c r="R193" i="24"/>
  <c r="S193" i="24" s="1"/>
  <c r="K193" i="24"/>
  <c r="L193" i="24"/>
  <c r="M193" i="24" s="1"/>
  <c r="AJ193" i="24"/>
  <c r="AK193" i="24" s="1"/>
  <c r="H193" i="24"/>
  <c r="E144" i="24"/>
  <c r="L144" i="24"/>
  <c r="M144" i="24" s="1"/>
  <c r="AL144" i="24"/>
  <c r="AA144" i="24"/>
  <c r="AB144" i="24" s="1"/>
  <c r="W144" i="24"/>
  <c r="N144" i="24"/>
  <c r="U144" i="24"/>
  <c r="V144" i="24" s="1"/>
  <c r="F144" i="24"/>
  <c r="G144" i="24" s="1"/>
  <c r="X197" i="24"/>
  <c r="Y197" i="24" s="1"/>
  <c r="E197" i="24"/>
  <c r="AA197" i="24"/>
  <c r="AB197" i="24" s="1"/>
  <c r="R197" i="24"/>
  <c r="S197" i="24" s="1"/>
  <c r="AF197" i="24"/>
  <c r="O197" i="24"/>
  <c r="P197" i="24" s="1"/>
  <c r="I197" i="24"/>
  <c r="J197" i="24" s="1"/>
  <c r="H197" i="24"/>
  <c r="AL196" i="24"/>
  <c r="AF196" i="24"/>
  <c r="AG196" i="24"/>
  <c r="AH196" i="24" s="1"/>
  <c r="T196" i="24"/>
  <c r="U196" i="24"/>
  <c r="V196" i="24" s="1"/>
  <c r="AJ196" i="24"/>
  <c r="AK196" i="24" s="1"/>
  <c r="AI196" i="24"/>
  <c r="N196" i="24"/>
  <c r="X247" i="24"/>
  <c r="Y247" i="24" s="1"/>
  <c r="O247" i="24"/>
  <c r="P247" i="24" s="1"/>
  <c r="AF247" i="24"/>
  <c r="R247" i="24"/>
  <c r="S247" i="24" s="1"/>
  <c r="I247" i="24"/>
  <c r="J247" i="24" s="1"/>
  <c r="AC247" i="24"/>
  <c r="AG247" i="24"/>
  <c r="AH247" i="24" s="1"/>
  <c r="Q247" i="24"/>
  <c r="AC248" i="24"/>
  <c r="AF248" i="24"/>
  <c r="H248" i="24"/>
  <c r="U248" i="24"/>
  <c r="V248" i="24" s="1"/>
  <c r="K248" i="24"/>
  <c r="AJ248" i="24"/>
  <c r="AK248" i="24" s="1"/>
  <c r="I248" i="24"/>
  <c r="J248" i="24" s="1"/>
  <c r="N248" i="24"/>
  <c r="O235" i="24"/>
  <c r="P235" i="24" s="1"/>
  <c r="L235" i="24"/>
  <c r="M235" i="24" s="1"/>
  <c r="N235" i="24"/>
  <c r="H235" i="24"/>
  <c r="K235" i="24"/>
  <c r="AA293" i="24"/>
  <c r="AB293" i="24" s="1"/>
  <c r="L293" i="24"/>
  <c r="M293" i="24" s="1"/>
  <c r="W293" i="24"/>
  <c r="U293" i="24"/>
  <c r="V293" i="24" s="1"/>
  <c r="F293" i="24"/>
  <c r="G293" i="24" s="1"/>
  <c r="AD293" i="24"/>
  <c r="AE293" i="24" s="1"/>
  <c r="AI293" i="24"/>
  <c r="AA300" i="24"/>
  <c r="AB300" i="24" s="1"/>
  <c r="H300" i="24"/>
  <c r="AD300" i="24"/>
  <c r="AE300" i="24" s="1"/>
  <c r="U300" i="24"/>
  <c r="V300" i="24" s="1"/>
  <c r="N300" i="24"/>
  <c r="E300" i="24"/>
  <c r="AC300" i="24"/>
  <c r="AJ300" i="24"/>
  <c r="AK300" i="24" s="1"/>
  <c r="R300" i="24"/>
  <c r="S300" i="24" s="1"/>
  <c r="H242" i="24"/>
  <c r="AA242" i="24"/>
  <c r="AB242" i="24" s="1"/>
  <c r="AC293" i="24"/>
  <c r="I293" i="24"/>
  <c r="J293" i="24" s="1"/>
  <c r="L300" i="24"/>
  <c r="M300" i="24" s="1"/>
  <c r="O300" i="24"/>
  <c r="P300" i="24" s="1"/>
  <c r="AM235" i="24"/>
  <c r="AN235" i="24" s="1"/>
  <c r="W219" i="24"/>
  <c r="AG235" i="24"/>
  <c r="AH235" i="24" s="1"/>
  <c r="AI242" i="24"/>
  <c r="AG242" i="24"/>
  <c r="AH242" i="24" s="1"/>
  <c r="I285" i="24"/>
  <c r="J285" i="24" s="1"/>
  <c r="AI285" i="24"/>
  <c r="O193" i="24"/>
  <c r="P193" i="24" s="1"/>
  <c r="Q271" i="24"/>
  <c r="Z271" i="24"/>
  <c r="E247" i="24"/>
  <c r="L247" i="24"/>
  <c r="M247" i="24" s="1"/>
  <c r="AA248" i="24"/>
  <c r="AB248" i="24" s="1"/>
  <c r="E248" i="24"/>
  <c r="T197" i="24"/>
  <c r="L197" i="24"/>
  <c r="M197" i="24" s="1"/>
  <c r="O162" i="24"/>
  <c r="P162" i="24" s="1"/>
  <c r="H174" i="24"/>
  <c r="AA174" i="24"/>
  <c r="AB174" i="24" s="1"/>
  <c r="F196" i="24"/>
  <c r="G196" i="24" s="1"/>
  <c r="AI214" i="24"/>
  <c r="O214" i="24"/>
  <c r="P214" i="24" s="1"/>
  <c r="AM144" i="24"/>
  <c r="AN144" i="24" s="1"/>
  <c r="Q144" i="24"/>
  <c r="R188" i="24"/>
  <c r="S188" i="24" s="1"/>
  <c r="Q108" i="24"/>
  <c r="N129" i="24"/>
  <c r="I113" i="24"/>
  <c r="J113" i="24" s="1"/>
  <c r="K103" i="24"/>
  <c r="Q102" i="24"/>
  <c r="L179" i="24"/>
  <c r="M179" i="24" s="1"/>
  <c r="AF85" i="24"/>
  <c r="AG85" i="24"/>
  <c r="AH85" i="24" s="1"/>
  <c r="I8" i="24"/>
  <c r="J8" i="24" s="1"/>
  <c r="E70" i="24"/>
  <c r="K11" i="24"/>
  <c r="AJ69" i="24"/>
  <c r="AK69" i="24" s="1"/>
  <c r="AM81" i="24"/>
  <c r="AN81" i="24" s="1"/>
  <c r="O81" i="24"/>
  <c r="P81" i="24" s="1"/>
  <c r="AJ81" i="24"/>
  <c r="AK81" i="24" s="1"/>
  <c r="U81" i="24"/>
  <c r="V81" i="24" s="1"/>
  <c r="AM29" i="24"/>
  <c r="AN29" i="24" s="1"/>
  <c r="Z29" i="24"/>
  <c r="K29" i="24"/>
  <c r="AG29" i="24"/>
  <c r="AH29" i="24" s="1"/>
  <c r="T29" i="24"/>
  <c r="E29" i="24"/>
  <c r="L29" i="24"/>
  <c r="M29" i="24" s="1"/>
  <c r="AA29" i="24"/>
  <c r="AB29" i="24" s="1"/>
  <c r="N29" i="24"/>
  <c r="AJ29" i="24"/>
  <c r="AK29" i="24" s="1"/>
  <c r="I29" i="24"/>
  <c r="J29" i="24" s="1"/>
  <c r="AC29" i="24"/>
  <c r="H29" i="24"/>
  <c r="W29" i="24"/>
  <c r="AI29" i="24"/>
  <c r="O29" i="24"/>
  <c r="P29" i="24" s="1"/>
  <c r="AC113" i="24"/>
  <c r="X60" i="24"/>
  <c r="Y60" i="24" s="1"/>
  <c r="O60" i="24"/>
  <c r="P60" i="24" s="1"/>
  <c r="W60" i="24"/>
  <c r="R60" i="24"/>
  <c r="S60" i="24" s="1"/>
  <c r="AC60" i="24"/>
  <c r="AA235" i="24"/>
  <c r="AB235" i="24" s="1"/>
  <c r="AM219" i="24"/>
  <c r="AN219" i="24" s="1"/>
  <c r="AD285" i="24"/>
  <c r="AE285" i="24" s="1"/>
  <c r="AI193" i="24"/>
  <c r="AG271" i="24"/>
  <c r="AH271" i="24" s="1"/>
  <c r="N247" i="24"/>
  <c r="AD247" i="24"/>
  <c r="AE247" i="24" s="1"/>
  <c r="AD248" i="24"/>
  <c r="AE248" i="24" s="1"/>
  <c r="U197" i="24"/>
  <c r="V197" i="24" s="1"/>
  <c r="AD197" i="24"/>
  <c r="AE197" i="24" s="1"/>
  <c r="I162" i="24"/>
  <c r="J162" i="24" s="1"/>
  <c r="Q174" i="24"/>
  <c r="AG174" i="24"/>
  <c r="AH174" i="24" s="1"/>
  <c r="O196" i="24"/>
  <c r="P196" i="24" s="1"/>
  <c r="E214" i="24"/>
  <c r="AG214" i="24"/>
  <c r="AH214" i="24" s="1"/>
  <c r="R144" i="24"/>
  <c r="S144" i="24" s="1"/>
  <c r="AC144" i="24"/>
  <c r="AD188" i="24"/>
  <c r="AE188" i="24" s="1"/>
  <c r="AL129" i="24"/>
  <c r="AG113" i="24"/>
  <c r="AH113" i="24" s="1"/>
  <c r="AI103" i="24"/>
  <c r="AF179" i="24"/>
  <c r="AA107" i="24"/>
  <c r="AB107" i="24" s="1"/>
  <c r="E6" i="24"/>
  <c r="R14" i="24"/>
  <c r="S14" i="24" s="1"/>
  <c r="Z66" i="24"/>
  <c r="AJ66" i="24"/>
  <c r="AK66" i="24" s="1"/>
  <c r="X66" i="24"/>
  <c r="Y66" i="24" s="1"/>
  <c r="F66" i="24"/>
  <c r="G66" i="24" s="1"/>
  <c r="AC66" i="24"/>
  <c r="AM66" i="24"/>
  <c r="AN66" i="24" s="1"/>
  <c r="AF66" i="24"/>
  <c r="H66" i="24"/>
  <c r="U66" i="24"/>
  <c r="V66" i="24" s="1"/>
  <c r="AL66" i="24"/>
  <c r="W66" i="24"/>
  <c r="AA66" i="24"/>
  <c r="AB66" i="24" s="1"/>
  <c r="O66" i="24"/>
  <c r="P66" i="24" s="1"/>
  <c r="I66" i="24"/>
  <c r="J66" i="24" s="1"/>
  <c r="R66" i="24"/>
  <c r="S66" i="24" s="1"/>
  <c r="W67" i="24"/>
  <c r="AI67" i="24"/>
  <c r="AI35" i="24"/>
  <c r="K35" i="24"/>
  <c r="I125" i="24"/>
  <c r="J125" i="24" s="1"/>
  <c r="W125" i="24"/>
  <c r="AL125" i="24"/>
  <c r="W194" i="24"/>
  <c r="X194" i="24"/>
  <c r="Y194" i="24" s="1"/>
  <c r="AL194" i="24"/>
  <c r="I109" i="24"/>
  <c r="J109" i="24" s="1"/>
  <c r="T109" i="24"/>
  <c r="N114" i="24"/>
  <c r="AG114" i="24"/>
  <c r="AH114" i="24" s="1"/>
  <c r="E114" i="24"/>
  <c r="Z88" i="24"/>
  <c r="AC88" i="24"/>
  <c r="H88" i="24"/>
  <c r="AJ88" i="24"/>
  <c r="AK88" i="24" s="1"/>
  <c r="K88" i="24"/>
  <c r="O88" i="24"/>
  <c r="P88" i="24" s="1"/>
  <c r="L88" i="24"/>
  <c r="M88" i="24" s="1"/>
  <c r="AC22" i="24"/>
  <c r="E22" i="24"/>
  <c r="AD22" i="24"/>
  <c r="AE22" i="24" s="1"/>
  <c r="AA22" i="24"/>
  <c r="AB22" i="24" s="1"/>
  <c r="X22" i="24"/>
  <c r="Y22" i="24" s="1"/>
  <c r="W22" i="24"/>
  <c r="AC105" i="24"/>
  <c r="T105" i="24"/>
  <c r="U105" i="24"/>
  <c r="V105" i="24" s="1"/>
  <c r="W105" i="24"/>
  <c r="N105" i="24"/>
  <c r="I105" i="24"/>
  <c r="J105" i="24" s="1"/>
  <c r="Q105" i="24"/>
  <c r="H105" i="24"/>
  <c r="AD105" i="24"/>
  <c r="AE105" i="24" s="1"/>
  <c r="AL105" i="24"/>
  <c r="O105" i="24"/>
  <c r="P105" i="24" s="1"/>
  <c r="AF133" i="24"/>
  <c r="AJ133" i="24"/>
  <c r="AK133" i="24" s="1"/>
  <c r="AI133" i="24"/>
  <c r="Z133" i="24"/>
  <c r="U133" i="24"/>
  <c r="V133" i="24" s="1"/>
  <c r="AC133" i="24"/>
  <c r="T133" i="24"/>
  <c r="AM133" i="24"/>
  <c r="AN133" i="24" s="1"/>
  <c r="K133" i="24"/>
  <c r="I133" i="24"/>
  <c r="J133" i="24" s="1"/>
  <c r="Q106" i="24"/>
  <c r="AJ106" i="24"/>
  <c r="AK106" i="24" s="1"/>
  <c r="I106" i="24"/>
  <c r="J106" i="24" s="1"/>
  <c r="W106" i="24"/>
  <c r="AF106" i="24"/>
  <c r="K106" i="24"/>
  <c r="AC106" i="24"/>
  <c r="O106" i="24"/>
  <c r="P106" i="24" s="1"/>
  <c r="X31" i="24"/>
  <c r="Y31" i="24" s="1"/>
  <c r="AI31" i="24"/>
  <c r="T31" i="24"/>
  <c r="AC31" i="24"/>
  <c r="N31" i="24"/>
  <c r="W31" i="24"/>
  <c r="H31" i="24"/>
  <c r="R31" i="24"/>
  <c r="S31" i="24" s="1"/>
  <c r="AL31" i="24"/>
  <c r="AM62" i="24"/>
  <c r="AN62" i="24" s="1"/>
  <c r="E62" i="24"/>
  <c r="AD62" i="24"/>
  <c r="AE62" i="24" s="1"/>
  <c r="F62" i="24"/>
  <c r="G62" i="24" s="1"/>
  <c r="H62" i="24"/>
  <c r="AG62" i="24"/>
  <c r="AH62" i="24" s="1"/>
  <c r="AL62" i="24"/>
  <c r="AJ62" i="24"/>
  <c r="AK62" i="24" s="1"/>
  <c r="AA62" i="24"/>
  <c r="AB62" i="24" s="1"/>
  <c r="R62" i="24"/>
  <c r="S62" i="24" s="1"/>
  <c r="W62" i="24"/>
  <c r="I62" i="24"/>
  <c r="J62" i="24" s="1"/>
  <c r="Q62" i="24"/>
  <c r="Z62" i="24"/>
  <c r="E148" i="24"/>
  <c r="L148" i="24"/>
  <c r="M148" i="24" s="1"/>
  <c r="AD148" i="24"/>
  <c r="AE148" i="24" s="1"/>
  <c r="AL148" i="24"/>
  <c r="AA148" i="24"/>
  <c r="AB148" i="24" s="1"/>
  <c r="U148" i="24"/>
  <c r="V148" i="24" s="1"/>
  <c r="AF148" i="24"/>
  <c r="R148" i="24"/>
  <c r="S148" i="24" s="1"/>
  <c r="AG148" i="24"/>
  <c r="AH148" i="24" s="1"/>
  <c r="W148" i="24"/>
  <c r="N148" i="24"/>
  <c r="I148" i="24"/>
  <c r="J148" i="24" s="1"/>
  <c r="AG165" i="24"/>
  <c r="AH165" i="24" s="1"/>
  <c r="R165" i="24"/>
  <c r="S165" i="24" s="1"/>
  <c r="Z165" i="24"/>
  <c r="AJ226" i="24"/>
  <c r="AK226" i="24" s="1"/>
  <c r="H226" i="24"/>
  <c r="E226" i="24"/>
  <c r="AD226" i="24"/>
  <c r="AE226" i="24" s="1"/>
  <c r="W226" i="24"/>
  <c r="AC226" i="24"/>
  <c r="AM25" i="24"/>
  <c r="AN25" i="24" s="1"/>
  <c r="AG25" i="24"/>
  <c r="AH25" i="24" s="1"/>
  <c r="Z25" i="24"/>
  <c r="T25" i="24"/>
  <c r="E25" i="24"/>
  <c r="I27" i="24"/>
  <c r="J27" i="24" s="1"/>
  <c r="L27" i="24"/>
  <c r="M27" i="24" s="1"/>
  <c r="H27" i="24"/>
  <c r="F27" i="24"/>
  <c r="G27" i="24" s="1"/>
  <c r="AC27" i="24"/>
  <c r="AF27" i="24"/>
  <c r="F38" i="24"/>
  <c r="G38" i="24" s="1"/>
  <c r="N38" i="24"/>
  <c r="AL38" i="24"/>
  <c r="H38" i="24"/>
  <c r="E132" i="24"/>
  <c r="K132" i="24"/>
  <c r="N132" i="24"/>
  <c r="T99" i="24"/>
  <c r="E99" i="24"/>
  <c r="AF4" i="24"/>
  <c r="AC4" i="24"/>
  <c r="K4" i="24"/>
  <c r="AI4" i="24"/>
  <c r="L13" i="24"/>
  <c r="M13" i="24" s="1"/>
  <c r="AM13" i="24"/>
  <c r="AN13" i="24" s="1"/>
  <c r="T4" i="24"/>
  <c r="AC13" i="24"/>
  <c r="AD79" i="24"/>
  <c r="AE79" i="24" s="1"/>
  <c r="H4" i="24"/>
  <c r="N13" i="24"/>
  <c r="Z4" i="24"/>
  <c r="U191" i="24"/>
  <c r="V191" i="24" s="1"/>
  <c r="AA191" i="24"/>
  <c r="AB191" i="24" s="1"/>
  <c r="K191" i="24"/>
  <c r="H191" i="24"/>
  <c r="AM191" i="24"/>
  <c r="AN191" i="24" s="1"/>
  <c r="Z191" i="24"/>
  <c r="W200" i="24"/>
  <c r="Q191" i="24"/>
  <c r="I195" i="24"/>
  <c r="J195" i="24" s="1"/>
  <c r="AI184" i="24"/>
  <c r="AI119" i="24"/>
  <c r="AD194" i="24"/>
  <c r="AE194" i="24" s="1"/>
  <c r="E125" i="24"/>
  <c r="X114" i="24"/>
  <c r="Y114" i="24" s="1"/>
  <c r="AF49" i="24"/>
  <c r="W35" i="24"/>
  <c r="AF109" i="24"/>
  <c r="AA59" i="24"/>
  <c r="AB59" i="24" s="1"/>
  <c r="H59" i="24"/>
  <c r="U59" i="24"/>
  <c r="V59" i="24" s="1"/>
  <c r="I59" i="24"/>
  <c r="J59" i="24" s="1"/>
  <c r="X46" i="24"/>
  <c r="Y46" i="24" s="1"/>
  <c r="Q46" i="24"/>
  <c r="K46" i="24"/>
  <c r="O46" i="24"/>
  <c r="P46" i="24" s="1"/>
  <c r="AC46" i="24"/>
  <c r="X176" i="24"/>
  <c r="Y176" i="24" s="1"/>
  <c r="AG176" i="24"/>
  <c r="AH176" i="24" s="1"/>
  <c r="R176" i="24"/>
  <c r="S176" i="24" s="1"/>
  <c r="F176" i="24"/>
  <c r="G176" i="24" s="1"/>
  <c r="AF176" i="24"/>
  <c r="X172" i="24"/>
  <c r="Y172" i="24" s="1"/>
  <c r="R172" i="24"/>
  <c r="S172" i="24" s="1"/>
  <c r="F172" i="24"/>
  <c r="G172" i="24" s="1"/>
  <c r="AF172" i="24"/>
  <c r="AG164" i="24"/>
  <c r="AH164" i="24" s="1"/>
  <c r="I164" i="24"/>
  <c r="J164" i="24" s="1"/>
  <c r="F164" i="24"/>
  <c r="G164" i="24" s="1"/>
  <c r="AF164" i="24"/>
  <c r="L104" i="24"/>
  <c r="M104" i="24" s="1"/>
  <c r="T104" i="24"/>
  <c r="K206" i="24"/>
  <c r="AM206" i="24"/>
  <c r="AN206" i="24" s="1"/>
  <c r="E206" i="24"/>
  <c r="W206" i="24"/>
  <c r="Z206" i="24"/>
  <c r="AG42" i="24"/>
  <c r="AH42" i="24" s="1"/>
  <c r="AD42" i="24"/>
  <c r="AE42" i="24" s="1"/>
  <c r="AI93" i="24"/>
  <c r="E93" i="24"/>
  <c r="AL93" i="24"/>
  <c r="AA93" i="24"/>
  <c r="AB93" i="24" s="1"/>
  <c r="AD93" i="24"/>
  <c r="AE93" i="24" s="1"/>
  <c r="AM93" i="24"/>
  <c r="AN93" i="24" s="1"/>
  <c r="W199" i="24"/>
  <c r="AI199" i="24"/>
  <c r="Q199" i="24"/>
  <c r="U199" i="24"/>
  <c r="V199" i="24" s="1"/>
  <c r="E175" i="24"/>
  <c r="AM175" i="24"/>
  <c r="AN175" i="24" s="1"/>
  <c r="AL175" i="24"/>
  <c r="K175" i="24"/>
  <c r="X175" i="24"/>
  <c r="Y175" i="24" s="1"/>
  <c r="AM154" i="24"/>
  <c r="AN154" i="24" s="1"/>
  <c r="R154" i="24"/>
  <c r="S154" i="24" s="1"/>
  <c r="Q154" i="24"/>
  <c r="AJ139" i="24"/>
  <c r="AK139" i="24" s="1"/>
  <c r="X139" i="24"/>
  <c r="Y139" i="24" s="1"/>
  <c r="F266" i="24"/>
  <c r="G266" i="24" s="1"/>
  <c r="AA266" i="24"/>
  <c r="AB266" i="24" s="1"/>
  <c r="AG266" i="24"/>
  <c r="AH266" i="24" s="1"/>
  <c r="W266" i="24"/>
  <c r="Z266" i="24"/>
  <c r="Q266" i="24"/>
  <c r="T250" i="24"/>
  <c r="I250" i="24"/>
  <c r="J250" i="24" s="1"/>
  <c r="AJ250" i="24"/>
  <c r="AK250" i="24" s="1"/>
  <c r="O228" i="24"/>
  <c r="P228" i="24" s="1"/>
  <c r="I228" i="24"/>
  <c r="J228" i="24" s="1"/>
  <c r="AJ228" i="24"/>
  <c r="AK228" i="24" s="1"/>
  <c r="E228" i="24"/>
  <c r="AM228" i="24"/>
  <c r="AN228" i="24" s="1"/>
  <c r="T228" i="24"/>
  <c r="I167" i="24"/>
  <c r="J167" i="24" s="1"/>
  <c r="Q167" i="24"/>
  <c r="N167" i="24"/>
  <c r="F167" i="24"/>
  <c r="G167" i="24" s="1"/>
  <c r="K167" i="24"/>
  <c r="L238" i="24"/>
  <c r="M238" i="24" s="1"/>
  <c r="F238" i="24"/>
  <c r="G238" i="24" s="1"/>
  <c r="AM238" i="24"/>
  <c r="AN238" i="24" s="1"/>
  <c r="N238" i="24"/>
  <c r="AJ220" i="24"/>
  <c r="AK220" i="24" s="1"/>
  <c r="AC220" i="24"/>
  <c r="AD220" i="24"/>
  <c r="AE220" i="24" s="1"/>
  <c r="H220" i="24"/>
  <c r="R220" i="24"/>
  <c r="S220" i="24" s="1"/>
  <c r="AI220" i="24"/>
  <c r="AA220" i="24"/>
  <c r="AB220" i="24" s="1"/>
  <c r="W220" i="24"/>
  <c r="L218" i="24"/>
  <c r="M218" i="24" s="1"/>
  <c r="F218" i="24"/>
  <c r="G218" i="24" s="1"/>
  <c r="AM218" i="24"/>
  <c r="AN218" i="24" s="1"/>
  <c r="T218" i="24"/>
  <c r="AI283" i="24"/>
  <c r="Q283" i="24"/>
  <c r="AL283" i="24"/>
  <c r="F283" i="24"/>
  <c r="G283" i="24" s="1"/>
  <c r="AF283" i="24"/>
  <c r="AG283" i="24"/>
  <c r="AH283" i="24" s="1"/>
  <c r="AG112" i="24"/>
  <c r="AH112" i="24" s="1"/>
  <c r="T112" i="24"/>
  <c r="F53" i="24"/>
  <c r="G53" i="24" s="1"/>
  <c r="I53" i="24"/>
  <c r="J53" i="24" s="1"/>
  <c r="AI53" i="24"/>
  <c r="AM53" i="24"/>
  <c r="AN53" i="24" s="1"/>
  <c r="H53" i="24"/>
  <c r="AC53" i="24"/>
  <c r="AD53" i="24"/>
  <c r="AE53" i="24" s="1"/>
  <c r="AJ53" i="24"/>
  <c r="AK53" i="24" s="1"/>
  <c r="W53" i="24"/>
  <c r="U53" i="24"/>
  <c r="V53" i="24" s="1"/>
  <c r="AA53" i="24"/>
  <c r="AB53" i="24" s="1"/>
  <c r="AL53" i="24"/>
  <c r="T53" i="24"/>
  <c r="K53" i="24"/>
  <c r="X53" i="24"/>
  <c r="Y53" i="24" s="1"/>
  <c r="AG279" i="24"/>
  <c r="AH279" i="24" s="1"/>
  <c r="K279" i="24"/>
  <c r="AD279" i="24"/>
  <c r="AE279" i="24" s="1"/>
  <c r="E279" i="24"/>
  <c r="W279" i="24"/>
  <c r="AA279" i="24"/>
  <c r="AB279" i="24" s="1"/>
  <c r="R279" i="24"/>
  <c r="S279" i="24" s="1"/>
  <c r="F279" i="24"/>
  <c r="G279" i="24" s="1"/>
  <c r="AM279" i="24"/>
  <c r="AN279" i="24" s="1"/>
  <c r="AF134" i="24"/>
  <c r="AG134" i="24"/>
  <c r="AH134" i="24" s="1"/>
  <c r="AC134" i="24"/>
  <c r="N134" i="24"/>
  <c r="T134" i="24"/>
  <c r="AA134" i="24"/>
  <c r="AB134" i="24" s="1"/>
  <c r="Q134" i="24"/>
  <c r="AJ134" i="24"/>
  <c r="AK134" i="24" s="1"/>
  <c r="K134" i="24"/>
  <c r="H134" i="24"/>
  <c r="AL134" i="24"/>
  <c r="AM134" i="24"/>
  <c r="AN134" i="24" s="1"/>
  <c r="Z134" i="24"/>
  <c r="I134" i="24"/>
  <c r="J134" i="24" s="1"/>
  <c r="W134" i="24"/>
  <c r="AA290" i="24"/>
  <c r="AB290" i="24" s="1"/>
  <c r="AG290" i="24"/>
  <c r="AH290" i="24" s="1"/>
  <c r="AJ290" i="24"/>
  <c r="AK290" i="24" s="1"/>
  <c r="X279" i="24"/>
  <c r="Y279" i="24" s="1"/>
  <c r="I284" i="24"/>
  <c r="J284" i="24" s="1"/>
  <c r="T286" i="24"/>
  <c r="E277" i="24"/>
  <c r="AC297" i="24"/>
  <c r="AI297" i="24"/>
  <c r="O297" i="24"/>
  <c r="P297" i="24" s="1"/>
  <c r="AC299" i="24"/>
  <c r="F299" i="24"/>
  <c r="G299" i="24" s="1"/>
  <c r="AL264" i="24"/>
  <c r="U264" i="24"/>
  <c r="V264" i="24" s="1"/>
  <c r="I258" i="24"/>
  <c r="J258" i="24" s="1"/>
  <c r="AD258" i="24"/>
  <c r="AE258" i="24" s="1"/>
  <c r="X283" i="24"/>
  <c r="Y283" i="24" s="1"/>
  <c r="AA254" i="24"/>
  <c r="AB254" i="24" s="1"/>
  <c r="AJ231" i="24"/>
  <c r="AK231" i="24" s="1"/>
  <c r="O266" i="24"/>
  <c r="P266" i="24" s="1"/>
  <c r="AD238" i="24"/>
  <c r="AE238" i="24" s="1"/>
  <c r="O250" i="24"/>
  <c r="P250" i="24" s="1"/>
  <c r="AC240" i="24"/>
  <c r="U240" i="24"/>
  <c r="V240" i="24" s="1"/>
  <c r="W228" i="24"/>
  <c r="AL191" i="24"/>
  <c r="AI175" i="24"/>
  <c r="Q195" i="24"/>
  <c r="U195" i="24"/>
  <c r="V195" i="24" s="1"/>
  <c r="T139" i="24"/>
  <c r="F184" i="24"/>
  <c r="G184" i="24" s="1"/>
  <c r="Z164" i="24"/>
  <c r="Z119" i="24"/>
  <c r="L112" i="24"/>
  <c r="M112" i="24" s="1"/>
  <c r="AG104" i="24"/>
  <c r="AH104" i="24" s="1"/>
  <c r="AL167" i="24"/>
  <c r="U125" i="24"/>
  <c r="V125" i="24" s="1"/>
  <c r="Q125" i="24"/>
  <c r="AG154" i="24"/>
  <c r="AH154" i="24" s="1"/>
  <c r="I114" i="24"/>
  <c r="J114" i="24" s="1"/>
  <c r="L134" i="24"/>
  <c r="M134" i="24" s="1"/>
  <c r="O53" i="24"/>
  <c r="P53" i="24" s="1"/>
  <c r="Q53" i="24"/>
  <c r="AC109" i="24"/>
  <c r="W59" i="24"/>
  <c r="AJ45" i="24"/>
  <c r="AK45" i="24" s="1"/>
  <c r="H130" i="24"/>
  <c r="AC130" i="24"/>
  <c r="E130" i="24"/>
  <c r="Z130" i="24"/>
  <c r="AL130" i="24"/>
  <c r="F130" i="24"/>
  <c r="G130" i="24" s="1"/>
  <c r="W130" i="24"/>
  <c r="Q85" i="24"/>
  <c r="AM85" i="24"/>
  <c r="AN85" i="24" s="1"/>
  <c r="AA85" i="24"/>
  <c r="AB85" i="24" s="1"/>
  <c r="H85" i="24"/>
  <c r="K85" i="24"/>
  <c r="W85" i="24"/>
  <c r="T85" i="24"/>
  <c r="O85" i="24"/>
  <c r="P85" i="24" s="1"/>
  <c r="AJ85" i="24"/>
  <c r="AK85" i="24" s="1"/>
  <c r="N85" i="24"/>
  <c r="AG64" i="24"/>
  <c r="AH64" i="24" s="1"/>
  <c r="AI64" i="24"/>
  <c r="Z64" i="24"/>
  <c r="O64" i="24"/>
  <c r="P64" i="24" s="1"/>
  <c r="E64" i="24"/>
  <c r="AM64" i="24"/>
  <c r="AN64" i="24" s="1"/>
  <c r="AJ64" i="24"/>
  <c r="AK64" i="24" s="1"/>
  <c r="AF64" i="24"/>
  <c r="R64" i="24"/>
  <c r="S64" i="24" s="1"/>
  <c r="Q64" i="24"/>
  <c r="AA194" i="24"/>
  <c r="AB194" i="24" s="1"/>
  <c r="AM194" i="24"/>
  <c r="AN194" i="24" s="1"/>
  <c r="U194" i="24"/>
  <c r="V194" i="24" s="1"/>
  <c r="R194" i="24"/>
  <c r="S194" i="24" s="1"/>
  <c r="AF194" i="24"/>
  <c r="AI194" i="24"/>
  <c r="F194" i="24"/>
  <c r="G194" i="24" s="1"/>
  <c r="L194" i="24"/>
  <c r="M194" i="24" s="1"/>
  <c r="Z194" i="24"/>
  <c r="T194" i="24"/>
  <c r="AC194" i="24"/>
  <c r="K194" i="24"/>
  <c r="N194" i="24"/>
  <c r="I96" i="24"/>
  <c r="J96" i="24" s="1"/>
  <c r="Q96" i="24"/>
  <c r="AG96" i="24"/>
  <c r="AH96" i="24" s="1"/>
  <c r="T96" i="24"/>
  <c r="AD243" i="24"/>
  <c r="AE243" i="24" s="1"/>
  <c r="N243" i="24"/>
  <c r="F243" i="24"/>
  <c r="G243" i="24" s="1"/>
  <c r="L149" i="24"/>
  <c r="M149" i="24" s="1"/>
  <c r="T149" i="24"/>
  <c r="AM200" i="24"/>
  <c r="AN200" i="24" s="1"/>
  <c r="I200" i="24"/>
  <c r="J200" i="24" s="1"/>
  <c r="AC200" i="24"/>
  <c r="AG200" i="24"/>
  <c r="AH200" i="24" s="1"/>
  <c r="N200" i="24"/>
  <c r="U200" i="24"/>
  <c r="V200" i="24" s="1"/>
  <c r="F200" i="24"/>
  <c r="G200" i="24" s="1"/>
  <c r="W243" i="24"/>
  <c r="W191" i="24"/>
  <c r="X184" i="24"/>
  <c r="Y184" i="24" s="1"/>
  <c r="AA119" i="24"/>
  <c r="AB119" i="24" s="1"/>
  <c r="X125" i="24"/>
  <c r="Y125" i="24" s="1"/>
  <c r="R114" i="24"/>
  <c r="S114" i="24" s="1"/>
  <c r="K64" i="24"/>
  <c r="F109" i="24"/>
  <c r="G109" i="24" s="1"/>
  <c r="AM30" i="24"/>
  <c r="AN30" i="24" s="1"/>
  <c r="AD30" i="24"/>
  <c r="AE30" i="24" s="1"/>
  <c r="X30" i="24"/>
  <c r="Y30" i="24" s="1"/>
  <c r="O121" i="24"/>
  <c r="P121" i="24" s="1"/>
  <c r="AL121" i="24"/>
  <c r="F150" i="24"/>
  <c r="G150" i="24" s="1"/>
  <c r="AD150" i="24"/>
  <c r="AE150" i="24" s="1"/>
  <c r="Q48" i="24"/>
  <c r="E48" i="24"/>
  <c r="AM256" i="24"/>
  <c r="AN256" i="24" s="1"/>
  <c r="AC256" i="24"/>
  <c r="E256" i="24"/>
  <c r="AA256" i="24"/>
  <c r="AB256" i="24" s="1"/>
  <c r="W256" i="24"/>
  <c r="H287" i="24"/>
  <c r="E297" i="24"/>
  <c r="R297" i="24"/>
  <c r="S297" i="24" s="1"/>
  <c r="AG297" i="24"/>
  <c r="AH297" i="24" s="1"/>
  <c r="N299" i="24"/>
  <c r="AD299" i="24"/>
  <c r="AE299" i="24" s="1"/>
  <c r="Q258" i="24"/>
  <c r="AA258" i="24"/>
  <c r="AB258" i="24" s="1"/>
  <c r="H283" i="24"/>
  <c r="AI254" i="24"/>
  <c r="F254" i="24"/>
  <c r="G254" i="24" s="1"/>
  <c r="L266" i="24"/>
  <c r="M266" i="24" s="1"/>
  <c r="AC243" i="24"/>
  <c r="AM243" i="24"/>
  <c r="AN243" i="24" s="1"/>
  <c r="X218" i="24"/>
  <c r="Y218" i="24" s="1"/>
  <c r="Q238" i="24"/>
  <c r="AA238" i="24"/>
  <c r="AB238" i="24" s="1"/>
  <c r="U250" i="24"/>
  <c r="V250" i="24" s="1"/>
  <c r="U206" i="24"/>
  <c r="V206" i="24" s="1"/>
  <c r="E240" i="24"/>
  <c r="R240" i="24"/>
  <c r="S240" i="24" s="1"/>
  <c r="AD199" i="24"/>
  <c r="AE199" i="24" s="1"/>
  <c r="Q172" i="24"/>
  <c r="AM176" i="24"/>
  <c r="AN176" i="24" s="1"/>
  <c r="R228" i="24"/>
  <c r="S228" i="24" s="1"/>
  <c r="I220" i="24"/>
  <c r="J220" i="24" s="1"/>
  <c r="AD195" i="24"/>
  <c r="AE195" i="24" s="1"/>
  <c r="R187" i="24"/>
  <c r="S187" i="24" s="1"/>
  <c r="AC184" i="24"/>
  <c r="E120" i="24"/>
  <c r="Q112" i="24"/>
  <c r="H194" i="24"/>
  <c r="X167" i="24"/>
  <c r="Y167" i="24" s="1"/>
  <c r="L114" i="24"/>
  <c r="M114" i="24" s="1"/>
  <c r="F85" i="24"/>
  <c r="G85" i="24" s="1"/>
  <c r="Q49" i="24"/>
  <c r="F64" i="24"/>
  <c r="G64" i="24" s="1"/>
  <c r="F122" i="24"/>
  <c r="G122" i="24" s="1"/>
  <c r="R134" i="24"/>
  <c r="S134" i="24" s="1"/>
  <c r="AG109" i="24"/>
  <c r="AH109" i="24" s="1"/>
  <c r="E42" i="24"/>
  <c r="I46" i="24"/>
  <c r="J46" i="24" s="1"/>
  <c r="O191" i="24"/>
  <c r="P191" i="24" s="1"/>
  <c r="R35" i="24"/>
  <c r="S35" i="24" s="1"/>
  <c r="AL35" i="24"/>
  <c r="X35" i="24"/>
  <c r="Y35" i="24" s="1"/>
  <c r="AF35" i="24"/>
  <c r="L35" i="24"/>
  <c r="M35" i="24" s="1"/>
  <c r="Z35" i="24"/>
  <c r="F35" i="24"/>
  <c r="G35" i="24" s="1"/>
  <c r="N35" i="24"/>
  <c r="H35" i="24"/>
  <c r="AJ35" i="24"/>
  <c r="AK35" i="24" s="1"/>
  <c r="AA35" i="24"/>
  <c r="AB35" i="24" s="1"/>
  <c r="AD35" i="24"/>
  <c r="AE35" i="24" s="1"/>
  <c r="Q35" i="24"/>
  <c r="AF125" i="24"/>
  <c r="AM125" i="24"/>
  <c r="AN125" i="24" s="1"/>
  <c r="AI125" i="24"/>
  <c r="Z125" i="24"/>
  <c r="O125" i="24"/>
  <c r="P125" i="24" s="1"/>
  <c r="AC125" i="24"/>
  <c r="T125" i="24"/>
  <c r="AJ125" i="24"/>
  <c r="AK125" i="24" s="1"/>
  <c r="AD125" i="24"/>
  <c r="AE125" i="24" s="1"/>
  <c r="K125" i="24"/>
  <c r="AG125" i="24"/>
  <c r="AH125" i="24" s="1"/>
  <c r="L141" i="24"/>
  <c r="M141" i="24" s="1"/>
  <c r="T141" i="24"/>
  <c r="U45" i="24"/>
  <c r="V45" i="24" s="1"/>
  <c r="W45" i="24"/>
  <c r="O45" i="24"/>
  <c r="P45" i="24" s="1"/>
  <c r="Q45" i="24"/>
  <c r="AL45" i="24"/>
  <c r="I45" i="24"/>
  <c r="J45" i="24" s="1"/>
  <c r="R45" i="24"/>
  <c r="S45" i="24" s="1"/>
  <c r="AF45" i="24"/>
  <c r="AC45" i="24"/>
  <c r="L45" i="24"/>
  <c r="M45" i="24" s="1"/>
  <c r="F189" i="24"/>
  <c r="G189" i="24" s="1"/>
  <c r="R189" i="24"/>
  <c r="S189" i="24" s="1"/>
  <c r="AG189" i="24"/>
  <c r="AH189" i="24" s="1"/>
  <c r="AL189" i="24"/>
  <c r="O189" i="24"/>
  <c r="P189" i="24" s="1"/>
  <c r="N189" i="24"/>
  <c r="AF189" i="24"/>
  <c r="AM189" i="24"/>
  <c r="AN189" i="24" s="1"/>
  <c r="Q189" i="24"/>
  <c r="AA189" i="24"/>
  <c r="AB189" i="24" s="1"/>
  <c r="Z189" i="24"/>
  <c r="AI189" i="24"/>
  <c r="X189" i="24"/>
  <c r="Y189" i="24" s="1"/>
  <c r="W184" i="24"/>
  <c r="O184" i="24"/>
  <c r="P184" i="24" s="1"/>
  <c r="AA184" i="24"/>
  <c r="AB184" i="24" s="1"/>
  <c r="E184" i="24"/>
  <c r="AJ184" i="24"/>
  <c r="AK184" i="24" s="1"/>
  <c r="T184" i="24"/>
  <c r="AM184" i="24"/>
  <c r="AN184" i="24" s="1"/>
  <c r="R184" i="24"/>
  <c r="S184" i="24" s="1"/>
  <c r="Q184" i="24"/>
  <c r="K184" i="24"/>
  <c r="Q118" i="24"/>
  <c r="X118" i="24"/>
  <c r="Y118" i="24" s="1"/>
  <c r="H135" i="24"/>
  <c r="U135" i="24"/>
  <c r="V135" i="24" s="1"/>
  <c r="AJ230" i="24"/>
  <c r="AK230" i="24" s="1"/>
  <c r="T230" i="24"/>
  <c r="AM152" i="24"/>
  <c r="AN152" i="24" s="1"/>
  <c r="AL152" i="24"/>
  <c r="AD201" i="24"/>
  <c r="AE201" i="24" s="1"/>
  <c r="R201" i="24"/>
  <c r="S201" i="24" s="1"/>
  <c r="I201" i="24"/>
  <c r="J201" i="24" s="1"/>
  <c r="O203" i="24"/>
  <c r="P203" i="24" s="1"/>
  <c r="AM203" i="24"/>
  <c r="AN203" i="24" s="1"/>
  <c r="I203" i="24"/>
  <c r="J203" i="24" s="1"/>
  <c r="W203" i="24"/>
  <c r="AG210" i="24"/>
  <c r="AH210" i="24" s="1"/>
  <c r="Q210" i="24"/>
  <c r="I210" i="24"/>
  <c r="J210" i="24" s="1"/>
  <c r="AG264" i="24"/>
  <c r="AH264" i="24" s="1"/>
  <c r="R264" i="24"/>
  <c r="S264" i="24" s="1"/>
  <c r="AA264" i="24"/>
  <c r="AB264" i="24" s="1"/>
  <c r="L264" i="24"/>
  <c r="M264" i="24" s="1"/>
  <c r="K264" i="24"/>
  <c r="E231" i="24"/>
  <c r="O231" i="24"/>
  <c r="P231" i="24" s="1"/>
  <c r="Z231" i="24"/>
  <c r="F290" i="24"/>
  <c r="G290" i="24" s="1"/>
  <c r="AI279" i="24"/>
  <c r="N279" i="24"/>
  <c r="AJ284" i="24"/>
  <c r="AK284" i="24" s="1"/>
  <c r="N286" i="24"/>
  <c r="AD277" i="24"/>
  <c r="AE277" i="24" s="1"/>
  <c r="E290" i="24"/>
  <c r="L290" i="24"/>
  <c r="M290" i="24" s="1"/>
  <c r="N287" i="24"/>
  <c r="O279" i="24"/>
  <c r="P279" i="24" s="1"/>
  <c r="T279" i="24"/>
  <c r="AD286" i="24"/>
  <c r="AE286" i="24" s="1"/>
  <c r="AF277" i="24"/>
  <c r="K297" i="24"/>
  <c r="X297" i="24"/>
  <c r="Y297" i="24" s="1"/>
  <c r="AM297" i="24"/>
  <c r="AN297" i="24" s="1"/>
  <c r="I299" i="24"/>
  <c r="J299" i="24" s="1"/>
  <c r="AF264" i="24"/>
  <c r="AD264" i="24"/>
  <c r="AE264" i="24" s="1"/>
  <c r="AL258" i="24"/>
  <c r="R283" i="24"/>
  <c r="S283" i="24" s="1"/>
  <c r="N283" i="24"/>
  <c r="Z254" i="24"/>
  <c r="Q231" i="24"/>
  <c r="X266" i="24"/>
  <c r="Y266" i="24" s="1"/>
  <c r="Q243" i="24"/>
  <c r="AD218" i="24"/>
  <c r="AE218" i="24" s="1"/>
  <c r="K238" i="24"/>
  <c r="I230" i="24"/>
  <c r="J230" i="24" s="1"/>
  <c r="AJ206" i="24"/>
  <c r="AK206" i="24" s="1"/>
  <c r="AF250" i="24"/>
  <c r="U204" i="24"/>
  <c r="V204" i="24" s="1"/>
  <c r="T240" i="24"/>
  <c r="O199" i="24"/>
  <c r="P199" i="24" s="1"/>
  <c r="U172" i="24"/>
  <c r="V172" i="24" s="1"/>
  <c r="AI176" i="24"/>
  <c r="X228" i="24"/>
  <c r="Y228" i="24" s="1"/>
  <c r="U220" i="24"/>
  <c r="V220" i="24" s="1"/>
  <c r="AG184" i="24"/>
  <c r="AH184" i="24" s="1"/>
  <c r="I112" i="24"/>
  <c r="J112" i="24" s="1"/>
  <c r="O194" i="24"/>
  <c r="P194" i="24" s="1"/>
  <c r="AD167" i="24"/>
  <c r="AE167" i="24" s="1"/>
  <c r="H125" i="24"/>
  <c r="AD85" i="24"/>
  <c r="AE85" i="24" s="1"/>
  <c r="L64" i="24"/>
  <c r="M64" i="24" s="1"/>
  <c r="AL122" i="24"/>
  <c r="AD134" i="24"/>
  <c r="AE134" i="24" s="1"/>
  <c r="AG53" i="24"/>
  <c r="AH53" i="24" s="1"/>
  <c r="L42" i="24"/>
  <c r="M42" i="24" s="1"/>
  <c r="E189" i="24"/>
  <c r="E191" i="24"/>
  <c r="AI49" i="24"/>
  <c r="H49" i="24"/>
  <c r="AC49" i="24"/>
  <c r="X49" i="24"/>
  <c r="Y49" i="24" s="1"/>
  <c r="K49" i="24"/>
  <c r="E49" i="24"/>
  <c r="U49" i="24"/>
  <c r="V49" i="24" s="1"/>
  <c r="AA49" i="24"/>
  <c r="AB49" i="24" s="1"/>
  <c r="L49" i="24"/>
  <c r="M49" i="24" s="1"/>
  <c r="AD109" i="24"/>
  <c r="AE109" i="24" s="1"/>
  <c r="AL109" i="24"/>
  <c r="AJ109" i="24"/>
  <c r="AK109" i="24" s="1"/>
  <c r="Q109" i="24"/>
  <c r="AM109" i="24"/>
  <c r="AN109" i="24" s="1"/>
  <c r="K109" i="24"/>
  <c r="O109" i="24"/>
  <c r="P109" i="24" s="1"/>
  <c r="E109" i="24"/>
  <c r="AA109" i="24"/>
  <c r="AB109" i="24" s="1"/>
  <c r="N109" i="24"/>
  <c r="H109" i="24"/>
  <c r="X109" i="24"/>
  <c r="Y109" i="24" s="1"/>
  <c r="W109" i="24"/>
  <c r="R109" i="24"/>
  <c r="S109" i="24" s="1"/>
  <c r="T119" i="24"/>
  <c r="E119" i="24"/>
  <c r="N119" i="24"/>
  <c r="U119" i="24"/>
  <c r="V119" i="24" s="1"/>
  <c r="X119" i="24"/>
  <c r="Y119" i="24" s="1"/>
  <c r="L119" i="24"/>
  <c r="M119" i="24" s="1"/>
  <c r="H119" i="24"/>
  <c r="AL119" i="24"/>
  <c r="W119" i="24"/>
  <c r="AC195" i="24"/>
  <c r="K195" i="24"/>
  <c r="AM195" i="24"/>
  <c r="AN195" i="24" s="1"/>
  <c r="H195" i="24"/>
  <c r="X195" i="24"/>
  <c r="Y195" i="24" s="1"/>
  <c r="AG195" i="24"/>
  <c r="AH195" i="24" s="1"/>
  <c r="AF195" i="24"/>
  <c r="AI195" i="24"/>
  <c r="O195" i="24"/>
  <c r="P195" i="24" s="1"/>
  <c r="AL195" i="24"/>
  <c r="AF114" i="24"/>
  <c r="H114" i="24"/>
  <c r="AL114" i="24"/>
  <c r="AC114" i="24"/>
  <c r="F114" i="24"/>
  <c r="G114" i="24" s="1"/>
  <c r="Z114" i="24"/>
  <c r="U114" i="24"/>
  <c r="V114" i="24" s="1"/>
  <c r="AJ114" i="24"/>
  <c r="AK114" i="24" s="1"/>
  <c r="Q114" i="24"/>
  <c r="AD114" i="24"/>
  <c r="AE114" i="24" s="1"/>
  <c r="AA200" i="24"/>
  <c r="AB200" i="24" s="1"/>
  <c r="T195" i="24"/>
  <c r="U184" i="24"/>
  <c r="V184" i="24" s="1"/>
  <c r="Q194" i="24"/>
  <c r="T49" i="24"/>
  <c r="AI45" i="24"/>
  <c r="F68" i="24"/>
  <c r="G68" i="24" s="1"/>
  <c r="L68" i="24"/>
  <c r="M68" i="24" s="1"/>
  <c r="Z68" i="24"/>
  <c r="AF68" i="24"/>
  <c r="I241" i="24"/>
  <c r="J241" i="24" s="1"/>
  <c r="AL241" i="24"/>
  <c r="AD241" i="24"/>
  <c r="AE241" i="24" s="1"/>
  <c r="Z126" i="24"/>
  <c r="AG126" i="24"/>
  <c r="AH126" i="24" s="1"/>
  <c r="AA262" i="24"/>
  <c r="AB262" i="24" s="1"/>
  <c r="AD262" i="24"/>
  <c r="AE262" i="24" s="1"/>
  <c r="X262" i="24"/>
  <c r="Y262" i="24" s="1"/>
  <c r="Z187" i="24"/>
  <c r="Q187" i="24"/>
  <c r="AA187" i="24"/>
  <c r="AB187" i="24" s="1"/>
  <c r="N166" i="24"/>
  <c r="AC166" i="24"/>
  <c r="F258" i="24"/>
  <c r="G258" i="24" s="1"/>
  <c r="K258" i="24"/>
  <c r="AM258" i="24"/>
  <c r="AN258" i="24" s="1"/>
  <c r="W258" i="24"/>
  <c r="X254" i="24"/>
  <c r="Y254" i="24" s="1"/>
  <c r="O254" i="24"/>
  <c r="P254" i="24" s="1"/>
  <c r="T254" i="24"/>
  <c r="R254" i="24"/>
  <c r="S254" i="24" s="1"/>
  <c r="I254" i="24"/>
  <c r="J254" i="24" s="1"/>
  <c r="AL254" i="24"/>
  <c r="L254" i="24"/>
  <c r="M254" i="24" s="1"/>
  <c r="Q254" i="24"/>
  <c r="F240" i="24"/>
  <c r="G240" i="24" s="1"/>
  <c r="AL240" i="24"/>
  <c r="AM240" i="24"/>
  <c r="AN240" i="24" s="1"/>
  <c r="AI240" i="24"/>
  <c r="AG240" i="24"/>
  <c r="AH240" i="24" s="1"/>
  <c r="K240" i="24"/>
  <c r="AC279" i="24"/>
  <c r="O47" i="24"/>
  <c r="P47" i="24" s="1"/>
  <c r="AF47" i="24"/>
  <c r="AG47" i="24"/>
  <c r="AH47" i="24" s="1"/>
  <c r="AM47" i="24"/>
  <c r="AN47" i="24" s="1"/>
  <c r="K47" i="24"/>
  <c r="I47" i="24"/>
  <c r="J47" i="24" s="1"/>
  <c r="U47" i="24"/>
  <c r="V47" i="24" s="1"/>
  <c r="T47" i="24"/>
  <c r="T290" i="24"/>
  <c r="Q290" i="24"/>
  <c r="L279" i="24"/>
  <c r="M279" i="24" s="1"/>
  <c r="Z279" i="24"/>
  <c r="AL297" i="24"/>
  <c r="AD297" i="24"/>
  <c r="AE297" i="24" s="1"/>
  <c r="Q299" i="24"/>
  <c r="O299" i="24"/>
  <c r="P299" i="24" s="1"/>
  <c r="E264" i="24"/>
  <c r="AJ264" i="24"/>
  <c r="AK264" i="24" s="1"/>
  <c r="H258" i="24"/>
  <c r="L258" i="24"/>
  <c r="M258" i="24" s="1"/>
  <c r="AM283" i="24"/>
  <c r="AN283" i="24" s="1"/>
  <c r="T256" i="24"/>
  <c r="E254" i="24"/>
  <c r="AJ254" i="24"/>
  <c r="AK254" i="24" s="1"/>
  <c r="AG231" i="24"/>
  <c r="AH231" i="24" s="1"/>
  <c r="AD266" i="24"/>
  <c r="AE266" i="24" s="1"/>
  <c r="K243" i="24"/>
  <c r="AJ218" i="24"/>
  <c r="AK218" i="24" s="1"/>
  <c r="W238" i="24"/>
  <c r="AL262" i="24"/>
  <c r="O230" i="24"/>
  <c r="P230" i="24" s="1"/>
  <c r="N206" i="24"/>
  <c r="F250" i="24"/>
  <c r="G250" i="24" s="1"/>
  <c r="AJ210" i="24"/>
  <c r="AK210" i="24" s="1"/>
  <c r="W240" i="24"/>
  <c r="AD240" i="24"/>
  <c r="AE240" i="24" s="1"/>
  <c r="Q200" i="24"/>
  <c r="AA199" i="24"/>
  <c r="AB199" i="24" s="1"/>
  <c r="AD172" i="24"/>
  <c r="AE172" i="24" s="1"/>
  <c r="AL200" i="24"/>
  <c r="AD176" i="24"/>
  <c r="AE176" i="24" s="1"/>
  <c r="AG220" i="24"/>
  <c r="AH220" i="24" s="1"/>
  <c r="N175" i="24"/>
  <c r="H139" i="24"/>
  <c r="L195" i="24"/>
  <c r="M195" i="24" s="1"/>
  <c r="H184" i="24"/>
  <c r="T164" i="24"/>
  <c r="Q119" i="24"/>
  <c r="L96" i="24"/>
  <c r="M96" i="24" s="1"/>
  <c r="N184" i="24"/>
  <c r="O152" i="24"/>
  <c r="P152" i="24" s="1"/>
  <c r="AG194" i="24"/>
  <c r="AH194" i="24" s="1"/>
  <c r="AJ194" i="24"/>
  <c r="AK194" i="24" s="1"/>
  <c r="AF118" i="24"/>
  <c r="N125" i="24"/>
  <c r="Q201" i="24"/>
  <c r="O114" i="24"/>
  <c r="P114" i="24" s="1"/>
  <c r="AL85" i="24"/>
  <c r="X64" i="24"/>
  <c r="Y64" i="24" s="1"/>
  <c r="O134" i="24"/>
  <c r="P134" i="24" s="1"/>
  <c r="E35" i="24"/>
  <c r="L53" i="24"/>
  <c r="M53" i="24" s="1"/>
  <c r="AJ48" i="24"/>
  <c r="AK48" i="24" s="1"/>
  <c r="U109" i="24"/>
  <c r="V109" i="24" s="1"/>
  <c r="AD189" i="24"/>
  <c r="AE189" i="24" s="1"/>
  <c r="L41" i="24"/>
  <c r="M41" i="24" s="1"/>
  <c r="AC41" i="24"/>
  <c r="AF94" i="24"/>
  <c r="F94" i="24"/>
  <c r="G94" i="24" s="1"/>
  <c r="K94" i="24"/>
  <c r="X94" i="24"/>
  <c r="Y94" i="24" s="1"/>
  <c r="AM94" i="24"/>
  <c r="AN94" i="24" s="1"/>
  <c r="AJ94" i="24"/>
  <c r="AK94" i="24" s="1"/>
  <c r="U13" i="24"/>
  <c r="V13" i="24" s="1"/>
  <c r="H13" i="24"/>
  <c r="AJ13" i="24"/>
  <c r="AK13" i="24" s="1"/>
  <c r="O13" i="24"/>
  <c r="P13" i="24" s="1"/>
  <c r="AI13" i="24"/>
  <c r="AD13" i="24"/>
  <c r="AE13" i="24" s="1"/>
  <c r="AL13" i="24"/>
  <c r="W13" i="24"/>
  <c r="R13" i="24"/>
  <c r="S13" i="24" s="1"/>
  <c r="I13" i="24"/>
  <c r="J13" i="24" s="1"/>
  <c r="E13" i="24"/>
  <c r="AF13" i="24"/>
  <c r="F13" i="24"/>
  <c r="G13" i="24" s="1"/>
  <c r="Z13" i="24"/>
  <c r="X13" i="24"/>
  <c r="Y13" i="24" s="1"/>
  <c r="AM23" i="24"/>
  <c r="AN23" i="24" s="1"/>
  <c r="L23" i="24"/>
  <c r="M23" i="24" s="1"/>
  <c r="AL23" i="24"/>
  <c r="AJ23" i="24"/>
  <c r="AK23" i="24" s="1"/>
  <c r="Q23" i="24"/>
  <c r="U23" i="24"/>
  <c r="V23" i="24" s="1"/>
  <c r="I23" i="24"/>
  <c r="J23" i="24" s="1"/>
  <c r="AD23" i="24"/>
  <c r="AE23" i="24" s="1"/>
  <c r="K23" i="24"/>
  <c r="X23" i="24"/>
  <c r="Y23" i="24" s="1"/>
  <c r="E23" i="24"/>
  <c r="AI54" i="24"/>
  <c r="AG54" i="24"/>
  <c r="AH54" i="24" s="1"/>
  <c r="R54" i="24"/>
  <c r="S54" i="24" s="1"/>
  <c r="X54" i="24"/>
  <c r="Y54" i="24" s="1"/>
  <c r="T54" i="24"/>
  <c r="AM54" i="24"/>
  <c r="AN54" i="24" s="1"/>
  <c r="L54" i="24"/>
  <c r="M54" i="24" s="1"/>
  <c r="Q54" i="24"/>
  <c r="AA54" i="24"/>
  <c r="AB54" i="24" s="1"/>
  <c r="F54" i="24"/>
  <c r="G54" i="24" s="1"/>
  <c r="Q10" i="24"/>
  <c r="X10" i="24"/>
  <c r="Y10" i="24" s="1"/>
  <c r="E10" i="24"/>
  <c r="AJ10" i="24"/>
  <c r="AK10" i="24" s="1"/>
  <c r="AD10" i="24"/>
  <c r="AE10" i="24" s="1"/>
  <c r="Q90" i="24"/>
  <c r="X90" i="24"/>
  <c r="Y90" i="24" s="1"/>
  <c r="U90" i="24"/>
  <c r="V90" i="24" s="1"/>
  <c r="O90" i="24"/>
  <c r="P90" i="24" s="1"/>
  <c r="N90" i="24"/>
  <c r="AD90" i="24"/>
  <c r="AE90" i="24" s="1"/>
  <c r="R90" i="24"/>
  <c r="S90" i="24" s="1"/>
  <c r="H90" i="24"/>
  <c r="L90" i="24"/>
  <c r="M90" i="24" s="1"/>
  <c r="AA90" i="24"/>
  <c r="AB90" i="24" s="1"/>
  <c r="AG43" i="24"/>
  <c r="AH43" i="24" s="1"/>
  <c r="F43" i="24"/>
  <c r="G43" i="24" s="1"/>
  <c r="Z43" i="24"/>
  <c r="AA43" i="24"/>
  <c r="AB43" i="24" s="1"/>
  <c r="AJ43" i="24"/>
  <c r="AK43" i="24" s="1"/>
  <c r="K43" i="24"/>
  <c r="AM43" i="24"/>
  <c r="AN43" i="24" s="1"/>
  <c r="AD43" i="24"/>
  <c r="AE43" i="24" s="1"/>
  <c r="E43" i="24"/>
  <c r="X43" i="24"/>
  <c r="Y43" i="24" s="1"/>
  <c r="AF43" i="24"/>
  <c r="AL95" i="24"/>
  <c r="W95" i="24"/>
  <c r="I95" i="24"/>
  <c r="J95" i="24" s="1"/>
  <c r="AF95" i="24"/>
  <c r="Q95" i="24"/>
  <c r="AG95" i="24"/>
  <c r="AH95" i="24" s="1"/>
  <c r="Z95" i="24"/>
  <c r="K95" i="24"/>
  <c r="U95" i="24"/>
  <c r="V95" i="24" s="1"/>
  <c r="AD107" i="24"/>
  <c r="AE107" i="24" s="1"/>
  <c r="AF107" i="24"/>
  <c r="Q107" i="24"/>
  <c r="AG107" i="24"/>
  <c r="AH107" i="24" s="1"/>
  <c r="Z107" i="24"/>
  <c r="K107" i="24"/>
  <c r="U107" i="24"/>
  <c r="V107" i="24" s="1"/>
  <c r="AG27" i="24"/>
  <c r="AH27" i="24" s="1"/>
  <c r="AI27" i="24"/>
  <c r="Z27" i="24"/>
  <c r="AM27" i="24"/>
  <c r="AN27" i="24" s="1"/>
  <c r="AJ27" i="24"/>
  <c r="AK27" i="24" s="1"/>
  <c r="Q27" i="24"/>
  <c r="AD27" i="24"/>
  <c r="AE27" i="24" s="1"/>
  <c r="K27" i="24"/>
  <c r="O27" i="24"/>
  <c r="P27" i="24" s="1"/>
  <c r="X27" i="24"/>
  <c r="Y27" i="24" s="1"/>
  <c r="E27" i="24"/>
  <c r="AF5" i="24"/>
  <c r="W5" i="24"/>
  <c r="H5" i="24"/>
  <c r="X5" i="24"/>
  <c r="Y5" i="24" s="1"/>
  <c r="AD41" i="24"/>
  <c r="AE41" i="24" s="1"/>
  <c r="U41" i="24"/>
  <c r="V41" i="24" s="1"/>
  <c r="AI41" i="24"/>
  <c r="R41" i="24"/>
  <c r="S41" i="24" s="1"/>
  <c r="AF41" i="24"/>
  <c r="K41" i="24"/>
  <c r="X41" i="24"/>
  <c r="Y41" i="24" s="1"/>
  <c r="Z41" i="24"/>
  <c r="T41" i="24"/>
  <c r="N41" i="24"/>
  <c r="AD4" i="24"/>
  <c r="AE4" i="24" s="1"/>
  <c r="F4" i="24"/>
  <c r="G4" i="24" s="1"/>
  <c r="W4" i="24"/>
  <c r="AG4" i="24"/>
  <c r="AH4" i="24" s="1"/>
  <c r="AJ4" i="24"/>
  <c r="AK4" i="24" s="1"/>
  <c r="AM4" i="24"/>
  <c r="AN4" i="24" s="1"/>
  <c r="AA4" i="24"/>
  <c r="AB4" i="24" s="1"/>
  <c r="U4" i="24"/>
  <c r="V4" i="24" s="1"/>
  <c r="Q4" i="24"/>
  <c r="AM19" i="24"/>
  <c r="AN19" i="24" s="1"/>
  <c r="AG19" i="24"/>
  <c r="AH19" i="24" s="1"/>
  <c r="AI19" i="24"/>
  <c r="Z19" i="24"/>
  <c r="AC19" i="24"/>
  <c r="T19" i="24"/>
  <c r="U19" i="24"/>
  <c r="V19" i="24" s="1"/>
  <c r="AD19" i="24"/>
  <c r="AE19" i="24" s="1"/>
  <c r="Q19" i="24"/>
  <c r="H19" i="24"/>
  <c r="AJ19" i="24"/>
  <c r="AK19" i="24" s="1"/>
  <c r="AL19" i="24"/>
  <c r="X19" i="24"/>
  <c r="Y19" i="24" s="1"/>
  <c r="AF19" i="24"/>
  <c r="O19" i="24"/>
  <c r="P19" i="24" s="1"/>
  <c r="R19" i="24"/>
  <c r="S19" i="24" s="1"/>
  <c r="N19" i="24"/>
  <c r="I19" i="24"/>
  <c r="J19" i="24" s="1"/>
  <c r="O70" i="24"/>
  <c r="P70" i="24" s="1"/>
  <c r="AD70" i="24"/>
  <c r="AE70" i="24" s="1"/>
  <c r="R70" i="24"/>
  <c r="S70" i="24" s="1"/>
  <c r="F70" i="24"/>
  <c r="G70" i="24" s="1"/>
  <c r="K70" i="24"/>
  <c r="AM70" i="24"/>
  <c r="AN70" i="24" s="1"/>
  <c r="AF70" i="24"/>
  <c r="X70" i="24"/>
  <c r="Y70" i="24" s="1"/>
  <c r="AG70" i="24"/>
  <c r="AH70" i="24" s="1"/>
  <c r="L70" i="24"/>
  <c r="M70" i="24" s="1"/>
  <c r="AJ70" i="24"/>
  <c r="AK70" i="24" s="1"/>
  <c r="AA95" i="24"/>
  <c r="AB95" i="24" s="1"/>
  <c r="T95" i="24"/>
  <c r="O54" i="24"/>
  <c r="P54" i="24" s="1"/>
  <c r="H70" i="24"/>
  <c r="AA70" i="24"/>
  <c r="AB70" i="24" s="1"/>
  <c r="W43" i="24"/>
  <c r="K90" i="24"/>
  <c r="AG41" i="24"/>
  <c r="AH41" i="24" s="1"/>
  <c r="W19" i="24"/>
  <c r="AJ80" i="24"/>
  <c r="AK80" i="24" s="1"/>
  <c r="K80" i="24"/>
  <c r="AD80" i="24"/>
  <c r="AE80" i="24" s="1"/>
  <c r="AA80" i="24"/>
  <c r="AB80" i="24" s="1"/>
  <c r="N54" i="24"/>
  <c r="L95" i="24"/>
  <c r="M95" i="24" s="1"/>
  <c r="U54" i="24"/>
  <c r="V54" i="24" s="1"/>
  <c r="N70" i="24"/>
  <c r="AC43" i="24"/>
  <c r="AF90" i="24"/>
  <c r="E41" i="24"/>
  <c r="AM41" i="24"/>
  <c r="AN41" i="24" s="1"/>
  <c r="F19" i="24"/>
  <c r="G19" i="24" s="1"/>
  <c r="AM56" i="24"/>
  <c r="AN56" i="24" s="1"/>
  <c r="AC56" i="24"/>
  <c r="I36" i="24"/>
  <c r="J36" i="24" s="1"/>
  <c r="O36" i="24"/>
  <c r="P36" i="24" s="1"/>
  <c r="AA57" i="24"/>
  <c r="AB57" i="24" s="1"/>
  <c r="X57" i="24"/>
  <c r="Y57" i="24" s="1"/>
  <c r="AI57" i="24"/>
  <c r="AG57" i="24"/>
  <c r="AH57" i="24" s="1"/>
  <c r="E54" i="24"/>
  <c r="AJ95" i="24"/>
  <c r="AK95" i="24" s="1"/>
  <c r="W70" i="24"/>
  <c r="AI43" i="24"/>
  <c r="K10" i="24"/>
  <c r="U10" i="24"/>
  <c r="V10" i="24" s="1"/>
  <c r="F90" i="24"/>
  <c r="G90" i="24" s="1"/>
  <c r="Q41" i="24"/>
  <c r="L19" i="24"/>
  <c r="M19" i="24" s="1"/>
  <c r="E4" i="24"/>
  <c r="R4" i="24"/>
  <c r="S4" i="24" s="1"/>
  <c r="AJ5" i="24"/>
  <c r="AK5" i="24" s="1"/>
  <c r="AD86" i="24"/>
  <c r="AE86" i="24" s="1"/>
  <c r="W86" i="24"/>
  <c r="Z86" i="24"/>
  <c r="Q86" i="24"/>
  <c r="R86" i="24"/>
  <c r="S86" i="24" s="1"/>
  <c r="E86" i="24"/>
  <c r="N86" i="24"/>
  <c r="O86" i="24"/>
  <c r="P86" i="24" s="1"/>
  <c r="I86" i="24"/>
  <c r="J86" i="24" s="1"/>
  <c r="H86" i="24"/>
  <c r="AG33" i="24"/>
  <c r="AH33" i="24" s="1"/>
  <c r="T33" i="24"/>
  <c r="E33" i="24"/>
  <c r="Z33" i="24"/>
  <c r="F33" i="24"/>
  <c r="G33" i="24" s="1"/>
  <c r="AM33" i="24"/>
  <c r="AN33" i="24" s="1"/>
  <c r="N33" i="24"/>
  <c r="AA33" i="24"/>
  <c r="AB33" i="24" s="1"/>
  <c r="H33" i="24"/>
  <c r="AL88" i="24"/>
  <c r="X88" i="24"/>
  <c r="Y88" i="24" s="1"/>
  <c r="AM9" i="24"/>
  <c r="AN9" i="24" s="1"/>
  <c r="I9" i="24"/>
  <c r="J9" i="24" s="1"/>
  <c r="R9" i="24"/>
  <c r="S9" i="24" s="1"/>
  <c r="AL9" i="24"/>
  <c r="L9" i="24"/>
  <c r="M9" i="24" s="1"/>
  <c r="H9" i="24"/>
  <c r="F9" i="24"/>
  <c r="G9" i="24" s="1"/>
  <c r="L52" i="24"/>
  <c r="M52" i="24" s="1"/>
  <c r="AI52" i="24"/>
  <c r="AL52" i="24"/>
  <c r="K52" i="24"/>
  <c r="AD52" i="24"/>
  <c r="AE52" i="24" s="1"/>
  <c r="AG52" i="24"/>
  <c r="AH52" i="24" s="1"/>
  <c r="H52" i="24"/>
  <c r="F52" i="24"/>
  <c r="G52" i="24" s="1"/>
  <c r="AG83" i="24"/>
  <c r="AH83" i="24" s="1"/>
  <c r="O83" i="24"/>
  <c r="P83" i="24" s="1"/>
  <c r="AI83" i="24"/>
  <c r="AL83" i="24"/>
  <c r="AM83" i="24"/>
  <c r="AN83" i="24" s="1"/>
  <c r="H83" i="24"/>
  <c r="U83" i="24"/>
  <c r="V83" i="24" s="1"/>
  <c r="I83" i="24"/>
  <c r="J83" i="24" s="1"/>
  <c r="E52" i="24"/>
  <c r="I52" i="24"/>
  <c r="J52" i="24" s="1"/>
  <c r="Q9" i="24"/>
  <c r="AF17" i="24"/>
  <c r="Q17" i="24"/>
  <c r="R17" i="24"/>
  <c r="S17" i="24" s="1"/>
  <c r="AA17" i="24"/>
  <c r="AB17" i="24" s="1"/>
  <c r="N17" i="24"/>
  <c r="AJ17" i="24"/>
  <c r="AK17" i="24" s="1"/>
  <c r="L17" i="24"/>
  <c r="M17" i="24" s="1"/>
  <c r="AC89" i="24"/>
  <c r="AJ89" i="24"/>
  <c r="AK89" i="24" s="1"/>
  <c r="O89" i="24"/>
  <c r="P89" i="24" s="1"/>
  <c r="L55" i="24"/>
  <c r="M55" i="24" s="1"/>
  <c r="AI55" i="24"/>
  <c r="R75" i="24"/>
  <c r="S75" i="24" s="1"/>
  <c r="N75" i="24"/>
  <c r="K34" i="24"/>
  <c r="L34" i="24"/>
  <c r="M34" i="24" s="1"/>
  <c r="AC34" i="24"/>
  <c r="F34" i="24"/>
  <c r="G34" i="24" s="1"/>
  <c r="E34" i="24"/>
  <c r="AG34" i="24"/>
  <c r="AH34" i="24" s="1"/>
  <c r="Z16" i="24"/>
  <c r="AJ16" i="24"/>
  <c r="AK16" i="24" s="1"/>
  <c r="AM16" i="24"/>
  <c r="AN16" i="24" s="1"/>
  <c r="L16" i="24"/>
  <c r="M16" i="24" s="1"/>
  <c r="R16" i="24"/>
  <c r="S16" i="24" s="1"/>
  <c r="T16" i="24"/>
  <c r="AL16" i="24"/>
  <c r="Q16" i="24"/>
  <c r="AF82" i="24"/>
  <c r="E88" i="24"/>
  <c r="N88" i="24"/>
  <c r="AG88" i="24"/>
  <c r="AH88" i="24" s="1"/>
  <c r="W17" i="24"/>
  <c r="O17" i="24"/>
  <c r="P17" i="24" s="1"/>
  <c r="W83" i="24"/>
  <c r="Q83" i="24"/>
  <c r="AC52" i="24"/>
  <c r="O52" i="24"/>
  <c r="P52" i="24" s="1"/>
  <c r="W9" i="24"/>
  <c r="W16" i="24"/>
  <c r="AI16" i="24"/>
  <c r="AI88" i="24"/>
  <c r="T88" i="24"/>
  <c r="AM88" i="24"/>
  <c r="AN88" i="24" s="1"/>
  <c r="T83" i="24"/>
  <c r="T52" i="24"/>
  <c r="AC17" i="24"/>
  <c r="U17" i="24"/>
  <c r="V17" i="24" s="1"/>
  <c r="L83" i="24"/>
  <c r="M83" i="24" s="1"/>
  <c r="R83" i="24"/>
  <c r="S83" i="24" s="1"/>
  <c r="N52" i="24"/>
  <c r="U52" i="24"/>
  <c r="V52" i="24" s="1"/>
  <c r="AC9" i="24"/>
  <c r="Z22" i="24"/>
  <c r="AA31" i="24"/>
  <c r="AB31" i="24" s="1"/>
  <c r="K31" i="24"/>
  <c r="H22" i="24"/>
  <c r="AL22" i="24"/>
  <c r="AJ22" i="24"/>
  <c r="AK22" i="24" s="1"/>
  <c r="F177" i="24"/>
  <c r="G177" i="24" s="1"/>
  <c r="AG3" i="24"/>
  <c r="AH3" i="24" s="1"/>
  <c r="I3" i="24"/>
  <c r="J3" i="24" s="1"/>
  <c r="F22" i="24"/>
  <c r="G22" i="24" s="1"/>
  <c r="I91" i="24"/>
  <c r="J91" i="24" s="1"/>
  <c r="U91" i="24"/>
  <c r="V91" i="24" s="1"/>
  <c r="R91" i="24"/>
  <c r="S91" i="24" s="1"/>
  <c r="F91" i="24"/>
  <c r="G91" i="24" s="1"/>
  <c r="AM91" i="24"/>
  <c r="AN91" i="24" s="1"/>
  <c r="AG91" i="24"/>
  <c r="AH91" i="24" s="1"/>
  <c r="O91" i="24"/>
  <c r="P91" i="24" s="1"/>
  <c r="AF91" i="24"/>
  <c r="Q91" i="24"/>
  <c r="T91" i="24"/>
  <c r="E91" i="24"/>
  <c r="N91" i="24"/>
  <c r="AA91" i="24"/>
  <c r="AB91" i="24" s="1"/>
  <c r="H91" i="24"/>
  <c r="X91" i="24"/>
  <c r="Y91" i="24" s="1"/>
  <c r="AI91" i="24"/>
  <c r="AD91" i="24"/>
  <c r="AE91" i="24" s="1"/>
  <c r="K91" i="24"/>
  <c r="T18" i="24"/>
  <c r="AF18" i="24"/>
  <c r="AM18" i="24"/>
  <c r="AN18" i="24" s="1"/>
  <c r="AA18" i="24"/>
  <c r="AB18" i="24" s="1"/>
  <c r="Z18" i="24"/>
  <c r="O18" i="24"/>
  <c r="P18" i="24" s="1"/>
  <c r="N18" i="24"/>
  <c r="I18" i="24"/>
  <c r="J18" i="24" s="1"/>
  <c r="H18" i="24"/>
  <c r="AI18" i="24"/>
  <c r="X18" i="24"/>
  <c r="Y18" i="24" s="1"/>
  <c r="K18" i="24"/>
  <c r="L18" i="24"/>
  <c r="M18" i="24" s="1"/>
  <c r="Q18" i="24"/>
  <c r="U18" i="24"/>
  <c r="V18" i="24" s="1"/>
  <c r="AG18" i="24"/>
  <c r="AH18" i="24" s="1"/>
  <c r="E18" i="24"/>
  <c r="AL18" i="24"/>
  <c r="W18" i="24"/>
  <c r="AD18" i="24"/>
  <c r="AE18" i="24" s="1"/>
  <c r="AM32" i="24"/>
  <c r="AN32" i="24" s="1"/>
  <c r="AJ32" i="24"/>
  <c r="AK32" i="24" s="1"/>
  <c r="T32" i="24"/>
  <c r="E32" i="24"/>
  <c r="X32" i="24"/>
  <c r="Y32" i="24" s="1"/>
  <c r="F32" i="24"/>
  <c r="G32" i="24" s="1"/>
  <c r="W32" i="24"/>
  <c r="AF32" i="24"/>
  <c r="K32" i="24"/>
  <c r="Z32" i="24"/>
  <c r="AD32" i="24"/>
  <c r="AE32" i="24" s="1"/>
  <c r="H32" i="24"/>
  <c r="AC32" i="24"/>
  <c r="Q32" i="24"/>
  <c r="AL32" i="24"/>
  <c r="N32" i="24"/>
  <c r="AI32" i="24"/>
  <c r="L32" i="24"/>
  <c r="M32" i="24" s="1"/>
  <c r="R32" i="24"/>
  <c r="S32" i="24" s="1"/>
  <c r="I32" i="24"/>
  <c r="J32" i="24" s="1"/>
  <c r="U32" i="24"/>
  <c r="V32" i="24" s="1"/>
  <c r="AA32" i="24"/>
  <c r="AB32" i="24" s="1"/>
  <c r="O32" i="24"/>
  <c r="P32" i="24" s="1"/>
  <c r="W110" i="24"/>
  <c r="AJ110" i="24"/>
  <c r="AK110" i="24" s="1"/>
  <c r="R110" i="24"/>
  <c r="S110" i="24" s="1"/>
  <c r="K110" i="24"/>
  <c r="AG110" i="24"/>
  <c r="AH110" i="24" s="1"/>
  <c r="E110" i="24"/>
  <c r="T110" i="24"/>
  <c r="F110" i="24"/>
  <c r="G110" i="24" s="1"/>
  <c r="I110" i="24"/>
  <c r="J110" i="24" s="1"/>
  <c r="AM110" i="24"/>
  <c r="AN110" i="24" s="1"/>
  <c r="X110" i="24"/>
  <c r="Y110" i="24" s="1"/>
  <c r="N110" i="24"/>
  <c r="H110" i="24"/>
  <c r="AL110" i="24"/>
  <c r="Z110" i="24"/>
  <c r="L110" i="24"/>
  <c r="M110" i="24" s="1"/>
  <c r="Q110" i="24"/>
  <c r="AD110" i="24"/>
  <c r="AE110" i="24" s="1"/>
  <c r="U110" i="24"/>
  <c r="V110" i="24" s="1"/>
  <c r="AI110" i="24"/>
  <c r="AF132" i="24"/>
  <c r="F132" i="24"/>
  <c r="G132" i="24" s="1"/>
  <c r="U132" i="24"/>
  <c r="V132" i="24" s="1"/>
  <c r="Q132" i="24"/>
  <c r="AM132" i="24"/>
  <c r="AN132" i="24" s="1"/>
  <c r="AD132" i="24"/>
  <c r="AE132" i="24" s="1"/>
  <c r="AI132" i="24"/>
  <c r="AL132" i="24"/>
  <c r="W132" i="24"/>
  <c r="X132" i="24"/>
  <c r="Y132" i="24" s="1"/>
  <c r="Z132" i="24"/>
  <c r="AG132" i="24"/>
  <c r="AH132" i="24" s="1"/>
  <c r="AA132" i="24"/>
  <c r="AB132" i="24" s="1"/>
  <c r="H132" i="24"/>
  <c r="AC132" i="24"/>
  <c r="O132" i="24"/>
  <c r="P132" i="24" s="1"/>
  <c r="AJ132" i="24"/>
  <c r="AK132" i="24" s="1"/>
  <c r="T132" i="24"/>
  <c r="AF147" i="24"/>
  <c r="AG147" i="24"/>
  <c r="AH147" i="24" s="1"/>
  <c r="R147" i="24"/>
  <c r="S147" i="24" s="1"/>
  <c r="E147" i="24"/>
  <c r="AA147" i="24"/>
  <c r="AB147" i="24" s="1"/>
  <c r="K147" i="24"/>
  <c r="Z147" i="24"/>
  <c r="I147" i="24"/>
  <c r="J147" i="24" s="1"/>
  <c r="W147" i="24"/>
  <c r="F147" i="24"/>
  <c r="G147" i="24" s="1"/>
  <c r="AM147" i="24"/>
  <c r="AN147" i="24" s="1"/>
  <c r="O147" i="24"/>
  <c r="P147" i="24" s="1"/>
  <c r="AC147" i="24"/>
  <c r="U147" i="24"/>
  <c r="V147" i="24" s="1"/>
  <c r="Q147" i="24"/>
  <c r="AL147" i="24"/>
  <c r="AD147" i="24"/>
  <c r="AE147" i="24" s="1"/>
  <c r="N147" i="24"/>
  <c r="AI147" i="24"/>
  <c r="L147" i="24"/>
  <c r="M147" i="24" s="1"/>
  <c r="F111" i="24"/>
  <c r="G111" i="24" s="1"/>
  <c r="I111" i="24"/>
  <c r="J111" i="24" s="1"/>
  <c r="N111" i="24"/>
  <c r="U111" i="24"/>
  <c r="V111" i="24" s="1"/>
  <c r="AM111" i="24"/>
  <c r="AN111" i="24" s="1"/>
  <c r="AI111" i="24"/>
  <c r="L111" i="24"/>
  <c r="M111" i="24" s="1"/>
  <c r="AL111" i="24"/>
  <c r="W111" i="24"/>
  <c r="X111" i="24"/>
  <c r="Y111" i="24" s="1"/>
  <c r="AF111" i="24"/>
  <c r="Q111" i="24"/>
  <c r="AG111" i="24"/>
  <c r="AH111" i="24" s="1"/>
  <c r="AJ111" i="24"/>
  <c r="AK111" i="24" s="1"/>
  <c r="AA111" i="24"/>
  <c r="AB111" i="24" s="1"/>
  <c r="Z111" i="24"/>
  <c r="O111" i="24"/>
  <c r="P111" i="24" s="1"/>
  <c r="AC111" i="24"/>
  <c r="O99" i="24"/>
  <c r="P99" i="24" s="1"/>
  <c r="U99" i="24"/>
  <c r="V99" i="24" s="1"/>
  <c r="AG99" i="24"/>
  <c r="AH99" i="24" s="1"/>
  <c r="I99" i="24"/>
  <c r="J99" i="24" s="1"/>
  <c r="Z99" i="24"/>
  <c r="K99" i="24"/>
  <c r="F99" i="24"/>
  <c r="G99" i="24" s="1"/>
  <c r="N99" i="24"/>
  <c r="AJ99" i="24"/>
  <c r="AK99" i="24" s="1"/>
  <c r="AI99" i="24"/>
  <c r="AA99" i="24"/>
  <c r="AB99" i="24" s="1"/>
  <c r="AC99" i="24"/>
  <c r="X99" i="24"/>
  <c r="Y99" i="24" s="1"/>
  <c r="L99" i="24"/>
  <c r="M99" i="24" s="1"/>
  <c r="AF99" i="24"/>
  <c r="R99" i="24"/>
  <c r="S99" i="24" s="1"/>
  <c r="AL99" i="24"/>
  <c r="AM99" i="24"/>
  <c r="AN99" i="24" s="1"/>
  <c r="W99" i="24"/>
  <c r="AI192" i="24"/>
  <c r="N192" i="24"/>
  <c r="I192" i="24"/>
  <c r="J192" i="24" s="1"/>
  <c r="AC192" i="24"/>
  <c r="Z192" i="24"/>
  <c r="AD192" i="24"/>
  <c r="AE192" i="24" s="1"/>
  <c r="W192" i="24"/>
  <c r="O192" i="24"/>
  <c r="P192" i="24" s="1"/>
  <c r="AF192" i="24"/>
  <c r="X192" i="24"/>
  <c r="Y192" i="24" s="1"/>
  <c r="T192" i="24"/>
  <c r="AJ192" i="24"/>
  <c r="AK192" i="24" s="1"/>
  <c r="K192" i="24"/>
  <c r="AG192" i="24"/>
  <c r="AH192" i="24" s="1"/>
  <c r="F192" i="24"/>
  <c r="G192" i="24" s="1"/>
  <c r="I39" i="24"/>
  <c r="J39" i="24" s="1"/>
  <c r="AG39" i="24"/>
  <c r="AH39" i="24" s="1"/>
  <c r="X39" i="24"/>
  <c r="Y39" i="24" s="1"/>
  <c r="K39" i="24"/>
  <c r="AA39" i="24"/>
  <c r="AB39" i="24" s="1"/>
  <c r="AM39" i="24"/>
  <c r="AN39" i="24" s="1"/>
  <c r="U39" i="24"/>
  <c r="V39" i="24" s="1"/>
  <c r="R39" i="24"/>
  <c r="S39" i="24" s="1"/>
  <c r="E39" i="24"/>
  <c r="L39" i="24"/>
  <c r="M39" i="24" s="1"/>
  <c r="AL39" i="24"/>
  <c r="AI39" i="24"/>
  <c r="Z39" i="24"/>
  <c r="AC39" i="24"/>
  <c r="T39" i="24"/>
  <c r="H39" i="24"/>
  <c r="AJ39" i="24"/>
  <c r="AK39" i="24" s="1"/>
  <c r="AD39" i="24"/>
  <c r="AE39" i="24" s="1"/>
  <c r="Q39" i="24"/>
  <c r="O39" i="24"/>
  <c r="P39" i="24" s="1"/>
  <c r="AF39" i="24"/>
  <c r="AJ92" i="24"/>
  <c r="AK92" i="24" s="1"/>
  <c r="AA92" i="24"/>
  <c r="AB92" i="24" s="1"/>
  <c r="Z92" i="24"/>
  <c r="N92" i="24"/>
  <c r="AM92" i="24"/>
  <c r="AN92" i="24" s="1"/>
  <c r="X92" i="24"/>
  <c r="Y92" i="24" s="1"/>
  <c r="K92" i="24"/>
  <c r="AL92" i="24"/>
  <c r="W92" i="24"/>
  <c r="H92" i="24"/>
  <c r="AD92" i="24"/>
  <c r="AE92" i="24" s="1"/>
  <c r="R92" i="24"/>
  <c r="S92" i="24" s="1"/>
  <c r="E92" i="24"/>
  <c r="O92" i="24"/>
  <c r="P92" i="24" s="1"/>
  <c r="F92" i="24"/>
  <c r="G92" i="24" s="1"/>
  <c r="AI92" i="24"/>
  <c r="AF92" i="24"/>
  <c r="AC92" i="24"/>
  <c r="U92" i="24"/>
  <c r="V92" i="24" s="1"/>
  <c r="I92" i="24"/>
  <c r="J92" i="24" s="1"/>
  <c r="L92" i="24"/>
  <c r="M92" i="24" s="1"/>
  <c r="T92" i="24"/>
  <c r="Q92" i="24"/>
  <c r="H186" i="24"/>
  <c r="K186" i="24"/>
  <c r="E186" i="24"/>
  <c r="W186" i="24"/>
  <c r="AC186" i="24"/>
  <c r="T186" i="24"/>
  <c r="Q186" i="24"/>
  <c r="AF186" i="24"/>
  <c r="F186" i="24"/>
  <c r="G186" i="24" s="1"/>
  <c r="AA186" i="24"/>
  <c r="AB186" i="24" s="1"/>
  <c r="AJ186" i="24"/>
  <c r="AK186" i="24" s="1"/>
  <c r="U186" i="24"/>
  <c r="V186" i="24" s="1"/>
  <c r="L186" i="24"/>
  <c r="M186" i="24" s="1"/>
  <c r="AL186" i="24"/>
  <c r="AF143" i="24"/>
  <c r="AM143" i="24"/>
  <c r="AN143" i="24" s="1"/>
  <c r="Z143" i="24"/>
  <c r="AI143" i="24"/>
  <c r="U143" i="24"/>
  <c r="V143" i="24" s="1"/>
  <c r="F143" i="24"/>
  <c r="G143" i="24" s="1"/>
  <c r="E143" i="24"/>
  <c r="Q143" i="24"/>
  <c r="AC143" i="24"/>
  <c r="K143" i="24"/>
  <c r="AD143" i="24"/>
  <c r="AE143" i="24" s="1"/>
  <c r="AA143" i="24"/>
  <c r="AB143" i="24" s="1"/>
  <c r="W143" i="24"/>
  <c r="N143" i="24"/>
  <c r="I143" i="24"/>
  <c r="J143" i="24" s="1"/>
  <c r="AL143" i="24"/>
  <c r="AG143" i="24"/>
  <c r="AH143" i="24" s="1"/>
  <c r="R143" i="24"/>
  <c r="S143" i="24" s="1"/>
  <c r="O143" i="24"/>
  <c r="P143" i="24" s="1"/>
  <c r="L143" i="24"/>
  <c r="M143" i="24" s="1"/>
  <c r="AJ143" i="24"/>
  <c r="AK143" i="24" s="1"/>
  <c r="X143" i="24"/>
  <c r="Y143" i="24" s="1"/>
  <c r="AF151" i="24"/>
  <c r="AI151" i="24"/>
  <c r="U151" i="24"/>
  <c r="V151" i="24" s="1"/>
  <c r="F151" i="24"/>
  <c r="G151" i="24" s="1"/>
  <c r="AC151" i="24"/>
  <c r="K151" i="24"/>
  <c r="W151" i="24"/>
  <c r="AM151" i="24"/>
  <c r="AN151" i="24" s="1"/>
  <c r="R151" i="24"/>
  <c r="S151" i="24" s="1"/>
  <c r="AL151" i="24"/>
  <c r="Q151" i="24"/>
  <c r="AD151" i="24"/>
  <c r="AE151" i="24" s="1"/>
  <c r="E151" i="24"/>
  <c r="AG151" i="24"/>
  <c r="AH151" i="24" s="1"/>
  <c r="O151" i="24"/>
  <c r="P151" i="24" s="1"/>
  <c r="I151" i="24"/>
  <c r="J151" i="24" s="1"/>
  <c r="N151" i="24"/>
  <c r="Z151" i="24"/>
  <c r="AA151" i="24"/>
  <c r="AB151" i="24" s="1"/>
  <c r="AJ151" i="24"/>
  <c r="AK151" i="24" s="1"/>
  <c r="L151" i="24"/>
  <c r="M151" i="24" s="1"/>
  <c r="X151" i="24"/>
  <c r="Y151" i="24" s="1"/>
  <c r="T151" i="24"/>
  <c r="AC128" i="24"/>
  <c r="AA128" i="24"/>
  <c r="AB128" i="24" s="1"/>
  <c r="K128" i="24"/>
  <c r="AM128" i="24"/>
  <c r="AN128" i="24" s="1"/>
  <c r="W128" i="24"/>
  <c r="AI128" i="24"/>
  <c r="R128" i="24"/>
  <c r="S128" i="24" s="1"/>
  <c r="AD128" i="24"/>
  <c r="AE128" i="24" s="1"/>
  <c r="H128" i="24"/>
  <c r="O128" i="24"/>
  <c r="P128" i="24" s="1"/>
  <c r="N128" i="24"/>
  <c r="X128" i="24"/>
  <c r="Y128" i="24" s="1"/>
  <c r="F128" i="24"/>
  <c r="G128" i="24" s="1"/>
  <c r="Z128" i="24"/>
  <c r="AF128" i="24"/>
  <c r="AL128" i="24"/>
  <c r="L128" i="24"/>
  <c r="M128" i="24" s="1"/>
  <c r="Q128" i="24"/>
  <c r="AJ128" i="24"/>
  <c r="AK128" i="24" s="1"/>
  <c r="T128" i="24"/>
  <c r="E128" i="24"/>
  <c r="I128" i="24"/>
  <c r="J128" i="24" s="1"/>
  <c r="U128" i="24"/>
  <c r="V128" i="24" s="1"/>
  <c r="AF182" i="24"/>
  <c r="K182" i="24"/>
  <c r="AL182" i="24"/>
  <c r="L182" i="24"/>
  <c r="M182" i="24" s="1"/>
  <c r="T182" i="24"/>
  <c r="AC182" i="24"/>
  <c r="N182" i="24"/>
  <c r="AG182" i="24"/>
  <c r="AH182" i="24" s="1"/>
  <c r="F182" i="24"/>
  <c r="G182" i="24" s="1"/>
  <c r="Z182" i="24"/>
  <c r="AM182" i="24"/>
  <c r="AN182" i="24" s="1"/>
  <c r="AJ182" i="24"/>
  <c r="AK182" i="24" s="1"/>
  <c r="I182" i="24"/>
  <c r="J182" i="24" s="1"/>
  <c r="Q182" i="24"/>
  <c r="AD157" i="24"/>
  <c r="AE157" i="24" s="1"/>
  <c r="AI157" i="24"/>
  <c r="L157" i="24"/>
  <c r="M157" i="24" s="1"/>
  <c r="F157" i="24"/>
  <c r="G157" i="24" s="1"/>
  <c r="AG157" i="24"/>
  <c r="AH157" i="24" s="1"/>
  <c r="AL157" i="24"/>
  <c r="W157" i="24"/>
  <c r="U157" i="24"/>
  <c r="V157" i="24" s="1"/>
  <c r="K157" i="24"/>
  <c r="E157" i="24"/>
  <c r="AA157" i="24"/>
  <c r="AB157" i="24" s="1"/>
  <c r="Z157" i="24"/>
  <c r="H157" i="24"/>
  <c r="O157" i="24"/>
  <c r="P157" i="24" s="1"/>
  <c r="R157" i="24"/>
  <c r="S157" i="24" s="1"/>
  <c r="I157" i="24"/>
  <c r="J157" i="24" s="1"/>
  <c r="T157" i="24"/>
  <c r="T257" i="24"/>
  <c r="AD257" i="24"/>
  <c r="AE257" i="24" s="1"/>
  <c r="K257" i="24"/>
  <c r="AI257" i="24"/>
  <c r="L257" i="24"/>
  <c r="M257" i="24" s="1"/>
  <c r="AF257" i="24"/>
  <c r="H257" i="24"/>
  <c r="AA257" i="24"/>
  <c r="AB257" i="24" s="1"/>
  <c r="F257" i="24"/>
  <c r="G257" i="24" s="1"/>
  <c r="AL257" i="24"/>
  <c r="X257" i="24"/>
  <c r="Y257" i="24" s="1"/>
  <c r="W257" i="24"/>
  <c r="R257" i="24"/>
  <c r="S257" i="24" s="1"/>
  <c r="N257" i="24"/>
  <c r="AM257" i="24"/>
  <c r="AN257" i="24" s="1"/>
  <c r="U257" i="24"/>
  <c r="V257" i="24" s="1"/>
  <c r="E257" i="24"/>
  <c r="Q257" i="24"/>
  <c r="AJ237" i="24"/>
  <c r="AK237" i="24" s="1"/>
  <c r="AM237" i="24"/>
  <c r="AN237" i="24" s="1"/>
  <c r="AC237" i="24"/>
  <c r="R237" i="24"/>
  <c r="S237" i="24" s="1"/>
  <c r="F237" i="24"/>
  <c r="G237" i="24" s="1"/>
  <c r="AI237" i="24"/>
  <c r="X237" i="24"/>
  <c r="Y237" i="24" s="1"/>
  <c r="I237" i="24"/>
  <c r="J237" i="24" s="1"/>
  <c r="AG237" i="24"/>
  <c r="AH237" i="24" s="1"/>
  <c r="W237" i="24"/>
  <c r="H237" i="24"/>
  <c r="AF237" i="24"/>
  <c r="AA237" i="24"/>
  <c r="AB237" i="24" s="1"/>
  <c r="O237" i="24"/>
  <c r="P237" i="24" s="1"/>
  <c r="K237" i="24"/>
  <c r="E237" i="24"/>
  <c r="AD237" i="24"/>
  <c r="AE237" i="24" s="1"/>
  <c r="U237" i="24"/>
  <c r="V237" i="24" s="1"/>
  <c r="AL237" i="24"/>
  <c r="Z237" i="24"/>
  <c r="Q237" i="24"/>
  <c r="N237" i="24"/>
  <c r="L237" i="24"/>
  <c r="M237" i="24" s="1"/>
  <c r="Z232" i="24"/>
  <c r="E232" i="24"/>
  <c r="AF232" i="24"/>
  <c r="L232" i="24"/>
  <c r="M232" i="24" s="1"/>
  <c r="AI232" i="24"/>
  <c r="F232" i="24"/>
  <c r="G232" i="24" s="1"/>
  <c r="K232" i="24"/>
  <c r="AD232" i="24"/>
  <c r="AE232" i="24" s="1"/>
  <c r="U232" i="24"/>
  <c r="V232" i="24" s="1"/>
  <c r="H232" i="24"/>
  <c r="AI190" i="24"/>
  <c r="E190" i="24"/>
  <c r="Z190" i="24"/>
  <c r="AD190" i="24"/>
  <c r="AE190" i="24" s="1"/>
  <c r="U190" i="24"/>
  <c r="V190" i="24" s="1"/>
  <c r="AL190" i="24"/>
  <c r="R190" i="24"/>
  <c r="S190" i="24" s="1"/>
  <c r="I190" i="24"/>
  <c r="J190" i="24" s="1"/>
  <c r="AC190" i="24"/>
  <c r="L190" i="24"/>
  <c r="M190" i="24" s="1"/>
  <c r="H190" i="24"/>
  <c r="AM190" i="24"/>
  <c r="AN190" i="24" s="1"/>
  <c r="F190" i="24"/>
  <c r="G190" i="24" s="1"/>
  <c r="W190" i="24"/>
  <c r="K190" i="24"/>
  <c r="O190" i="24"/>
  <c r="P190" i="24" s="1"/>
  <c r="AG163" i="24"/>
  <c r="AH163" i="24" s="1"/>
  <c r="AI163" i="24"/>
  <c r="Q163" i="24"/>
  <c r="AD163" i="24"/>
  <c r="AE163" i="24" s="1"/>
  <c r="U163" i="24"/>
  <c r="V163" i="24" s="1"/>
  <c r="Z163" i="24"/>
  <c r="R163" i="24"/>
  <c r="S163" i="24" s="1"/>
  <c r="I163" i="24"/>
  <c r="J163" i="24" s="1"/>
  <c r="E163" i="24"/>
  <c r="L163" i="24"/>
  <c r="M163" i="24" s="1"/>
  <c r="W163" i="24"/>
  <c r="H163" i="24"/>
  <c r="AM163" i="24"/>
  <c r="AN163" i="24" s="1"/>
  <c r="T163" i="24"/>
  <c r="O163" i="24"/>
  <c r="P163" i="24" s="1"/>
  <c r="AA163" i="24"/>
  <c r="AB163" i="24" s="1"/>
  <c r="AJ163" i="24"/>
  <c r="AK163" i="24" s="1"/>
  <c r="K163" i="24"/>
  <c r="X163" i="24"/>
  <c r="Y163" i="24" s="1"/>
  <c r="AF163" i="24"/>
  <c r="O223" i="24"/>
  <c r="P223" i="24" s="1"/>
  <c r="L223" i="24"/>
  <c r="M223" i="24" s="1"/>
  <c r="AF223" i="24"/>
  <c r="W223" i="24"/>
  <c r="K223" i="24"/>
  <c r="F223" i="24"/>
  <c r="G223" i="24" s="1"/>
  <c r="AL223" i="24"/>
  <c r="AJ223" i="24"/>
  <c r="AK223" i="24" s="1"/>
  <c r="AA223" i="24"/>
  <c r="AB223" i="24" s="1"/>
  <c r="AC223" i="24"/>
  <c r="H223" i="24"/>
  <c r="U223" i="24"/>
  <c r="V223" i="24" s="1"/>
  <c r="AM223" i="24"/>
  <c r="AN223" i="24" s="1"/>
  <c r="I223" i="24"/>
  <c r="J223" i="24" s="1"/>
  <c r="N223" i="24"/>
  <c r="Z280" i="24"/>
  <c r="AD280" i="24"/>
  <c r="AE280" i="24" s="1"/>
  <c r="K280" i="24"/>
  <c r="AF280" i="24"/>
  <c r="N280" i="24"/>
  <c r="E280" i="24"/>
  <c r="AC280" i="24"/>
  <c r="O280" i="24"/>
  <c r="P280" i="24" s="1"/>
  <c r="AL280" i="24"/>
  <c r="AM280" i="24"/>
  <c r="AN280" i="24" s="1"/>
  <c r="I280" i="24"/>
  <c r="J280" i="24" s="1"/>
  <c r="H280" i="24"/>
  <c r="T296" i="24"/>
  <c r="N296" i="24"/>
  <c r="AJ296" i="24"/>
  <c r="AK296" i="24" s="1"/>
  <c r="H296" i="24"/>
  <c r="AC296" i="24"/>
  <c r="X296" i="24"/>
  <c r="Y296" i="24" s="1"/>
  <c r="E296" i="24"/>
  <c r="AI296" i="24"/>
  <c r="Z296" i="24"/>
  <c r="AD296" i="24"/>
  <c r="AE296" i="24" s="1"/>
  <c r="O296" i="24"/>
  <c r="P296" i="24" s="1"/>
  <c r="R296" i="24"/>
  <c r="S296" i="24" s="1"/>
  <c r="I296" i="24"/>
  <c r="J296" i="24" s="1"/>
  <c r="AF296" i="24"/>
  <c r="AG296" i="24"/>
  <c r="AH296" i="24" s="1"/>
  <c r="F296" i="24"/>
  <c r="G296" i="24" s="1"/>
  <c r="T217" i="24"/>
  <c r="X217" i="24"/>
  <c r="Y217" i="24" s="1"/>
  <c r="AM217" i="24"/>
  <c r="AN217" i="24" s="1"/>
  <c r="U217" i="24"/>
  <c r="V217" i="24" s="1"/>
  <c r="AF217" i="24"/>
  <c r="K217" i="24"/>
  <c r="W217" i="24"/>
  <c r="Q217" i="24"/>
  <c r="L217" i="24"/>
  <c r="M217" i="24" s="1"/>
  <c r="AG217" i="24"/>
  <c r="AH217" i="24" s="1"/>
  <c r="AA217" i="24"/>
  <c r="AB217" i="24" s="1"/>
  <c r="H217" i="24"/>
  <c r="E217" i="24"/>
  <c r="AC217" i="24"/>
  <c r="AI217" i="24"/>
  <c r="Z217" i="24"/>
  <c r="R217" i="24"/>
  <c r="S217" i="24" s="1"/>
  <c r="AD217" i="24"/>
  <c r="AE217" i="24" s="1"/>
  <c r="AL269" i="24"/>
  <c r="AF269" i="24"/>
  <c r="AI269" i="24"/>
  <c r="H269" i="24"/>
  <c r="AA269" i="24"/>
  <c r="AB269" i="24" s="1"/>
  <c r="AC269" i="24"/>
  <c r="AD269" i="24"/>
  <c r="AE269" i="24" s="1"/>
  <c r="AM269" i="24"/>
  <c r="AN269" i="24" s="1"/>
  <c r="E269" i="24"/>
  <c r="R269" i="24"/>
  <c r="S269" i="24" s="1"/>
  <c r="X269" i="24"/>
  <c r="Y269" i="24" s="1"/>
  <c r="AL274" i="24"/>
  <c r="AF274" i="24"/>
  <c r="U274" i="24"/>
  <c r="V274" i="24" s="1"/>
  <c r="I274" i="24"/>
  <c r="J274" i="24" s="1"/>
  <c r="AD274" i="24"/>
  <c r="AE274" i="24" s="1"/>
  <c r="Q274" i="24"/>
  <c r="F274" i="24"/>
  <c r="G274" i="24" s="1"/>
  <c r="AJ274" i="24"/>
  <c r="AK274" i="24" s="1"/>
  <c r="Z274" i="24"/>
  <c r="N274" i="24"/>
  <c r="AM274" i="24"/>
  <c r="AN274" i="24" s="1"/>
  <c r="T274" i="24"/>
  <c r="AI274" i="24"/>
  <c r="AG274" i="24"/>
  <c r="AH274" i="24" s="1"/>
  <c r="O274" i="24"/>
  <c r="P274" i="24" s="1"/>
  <c r="AA274" i="24"/>
  <c r="AB274" i="24" s="1"/>
  <c r="H274" i="24"/>
  <c r="W274" i="24"/>
  <c r="L274" i="24"/>
  <c r="M274" i="24" s="1"/>
  <c r="X274" i="24"/>
  <c r="Y274" i="24" s="1"/>
  <c r="E274" i="24"/>
  <c r="AC274" i="24"/>
  <c r="AL292" i="24"/>
  <c r="F292" i="24"/>
  <c r="G292" i="24" s="1"/>
  <c r="AJ292" i="24"/>
  <c r="AK292" i="24" s="1"/>
  <c r="E292" i="24"/>
  <c r="AC292" i="24"/>
  <c r="T292" i="24"/>
  <c r="Z292" i="24"/>
  <c r="W292" i="24"/>
  <c r="N292" i="24"/>
  <c r="L292" i="24"/>
  <c r="M292" i="24" s="1"/>
  <c r="R292" i="24"/>
  <c r="S292" i="24" s="1"/>
  <c r="H292" i="24"/>
  <c r="U292" i="24"/>
  <c r="V292" i="24" s="1"/>
  <c r="Q292" i="24"/>
  <c r="AF38" i="24"/>
  <c r="T38" i="24"/>
  <c r="Z38" i="24"/>
  <c r="L38" i="24"/>
  <c r="M38" i="24" s="1"/>
  <c r="U38" i="24"/>
  <c r="V38" i="24" s="1"/>
  <c r="Q38" i="24"/>
  <c r="AI38" i="24"/>
  <c r="I38" i="24"/>
  <c r="J38" i="24" s="1"/>
  <c r="AJ38" i="24"/>
  <c r="AK38" i="24" s="1"/>
  <c r="K38" i="24"/>
  <c r="AD38" i="24"/>
  <c r="AE38" i="24" s="1"/>
  <c r="AM38" i="24"/>
  <c r="AN38" i="24" s="1"/>
  <c r="AC38" i="24"/>
  <c r="O38" i="24"/>
  <c r="P38" i="24" s="1"/>
  <c r="X38" i="24"/>
  <c r="Y38" i="24" s="1"/>
  <c r="E38" i="24"/>
  <c r="W38" i="24"/>
  <c r="AG38" i="24"/>
  <c r="AH38" i="24" s="1"/>
  <c r="AJ123" i="24"/>
  <c r="AK123" i="24" s="1"/>
  <c r="I123" i="24"/>
  <c r="J123" i="24" s="1"/>
  <c r="O123" i="24"/>
  <c r="P123" i="24" s="1"/>
  <c r="R123" i="24"/>
  <c r="S123" i="24" s="1"/>
  <c r="F123" i="24"/>
  <c r="G123" i="24" s="1"/>
  <c r="AG123" i="24"/>
  <c r="AH123" i="24" s="1"/>
  <c r="AM123" i="24"/>
  <c r="AN123" i="24" s="1"/>
  <c r="AD123" i="24"/>
  <c r="AE123" i="24" s="1"/>
  <c r="AC123" i="24"/>
  <c r="AF123" i="24"/>
  <c r="Q123" i="24"/>
  <c r="H123" i="24"/>
  <c r="AI123" i="24"/>
  <c r="W123" i="24"/>
  <c r="X123" i="24"/>
  <c r="Y123" i="24" s="1"/>
  <c r="Z123" i="24"/>
  <c r="U123" i="24"/>
  <c r="V123" i="24" s="1"/>
  <c r="AD63" i="24"/>
  <c r="AE63" i="24" s="1"/>
  <c r="X63" i="24"/>
  <c r="Y63" i="24" s="1"/>
  <c r="Z63" i="24"/>
  <c r="F63" i="24"/>
  <c r="G63" i="24" s="1"/>
  <c r="E63" i="24"/>
  <c r="AL63" i="24"/>
  <c r="AG63" i="24"/>
  <c r="AH63" i="24" s="1"/>
  <c r="T63" i="24"/>
  <c r="L63" i="24"/>
  <c r="M63" i="24" s="1"/>
  <c r="W63" i="24"/>
  <c r="H63" i="24"/>
  <c r="N63" i="24"/>
  <c r="AC63" i="24"/>
  <c r="AF63" i="24"/>
  <c r="AA63" i="24"/>
  <c r="AB63" i="24" s="1"/>
  <c r="I63" i="24"/>
  <c r="J63" i="24" s="1"/>
  <c r="R63" i="24"/>
  <c r="S63" i="24" s="1"/>
  <c r="U63" i="24"/>
  <c r="V63" i="24" s="1"/>
  <c r="AM63" i="24"/>
  <c r="AN63" i="24" s="1"/>
  <c r="K63" i="24"/>
  <c r="AJ63" i="24"/>
  <c r="AK63" i="24" s="1"/>
  <c r="AI60" i="24"/>
  <c r="I60" i="24"/>
  <c r="J60" i="24" s="1"/>
  <c r="AG60" i="24"/>
  <c r="AH60" i="24" s="1"/>
  <c r="E60" i="24"/>
  <c r="AA60" i="24"/>
  <c r="AB60" i="24" s="1"/>
  <c r="T60" i="24"/>
  <c r="L60" i="24"/>
  <c r="M60" i="24" s="1"/>
  <c r="N60" i="24"/>
  <c r="AM60" i="24"/>
  <c r="AN60" i="24" s="1"/>
  <c r="Z60" i="24"/>
  <c r="AJ60" i="24"/>
  <c r="AK60" i="24" s="1"/>
  <c r="K60" i="24"/>
  <c r="H60" i="24"/>
  <c r="AD60" i="24"/>
  <c r="AE60" i="24" s="1"/>
  <c r="AL60" i="24"/>
  <c r="F60" i="24"/>
  <c r="G60" i="24" s="1"/>
  <c r="Q60" i="24"/>
  <c r="AF60" i="24"/>
  <c r="AJ146" i="24"/>
  <c r="AK146" i="24" s="1"/>
  <c r="I146" i="24"/>
  <c r="J146" i="24" s="1"/>
  <c r="AG146" i="24"/>
  <c r="AH146" i="24" s="1"/>
  <c r="R146" i="24"/>
  <c r="S146" i="24" s="1"/>
  <c r="Z146" i="24"/>
  <c r="K146" i="24"/>
  <c r="U146" i="24"/>
  <c r="V146" i="24" s="1"/>
  <c r="N146" i="24"/>
  <c r="X146" i="24"/>
  <c r="Y146" i="24" s="1"/>
  <c r="W146" i="24"/>
  <c r="AL146" i="24"/>
  <c r="Q146" i="24"/>
  <c r="E146" i="24"/>
  <c r="H146" i="24"/>
  <c r="AD146" i="24"/>
  <c r="AE146" i="24" s="1"/>
  <c r="AA11" i="24"/>
  <c r="AB11" i="24" s="1"/>
  <c r="U11" i="24"/>
  <c r="V11" i="24" s="1"/>
  <c r="R11" i="24"/>
  <c r="S11" i="24" s="1"/>
  <c r="E11" i="24"/>
  <c r="AM11" i="24"/>
  <c r="AN11" i="24" s="1"/>
  <c r="F11" i="24"/>
  <c r="G11" i="24" s="1"/>
  <c r="AF11" i="24"/>
  <c r="I11" i="24"/>
  <c r="J11" i="24" s="1"/>
  <c r="AC11" i="24"/>
  <c r="T11" i="24"/>
  <c r="O11" i="24"/>
  <c r="P11" i="24" s="1"/>
  <c r="AJ11" i="24"/>
  <c r="AK11" i="24" s="1"/>
  <c r="W11" i="24"/>
  <c r="N11" i="24"/>
  <c r="L11" i="24"/>
  <c r="M11" i="24" s="1"/>
  <c r="AG11" i="24"/>
  <c r="AH11" i="24" s="1"/>
  <c r="Q11" i="24"/>
  <c r="AI11" i="24"/>
  <c r="Z11" i="24"/>
  <c r="AD11" i="24"/>
  <c r="AE11" i="24" s="1"/>
  <c r="H11" i="24"/>
  <c r="R67" i="24"/>
  <c r="S67" i="24" s="1"/>
  <c r="AJ67" i="24"/>
  <c r="AK67" i="24" s="1"/>
  <c r="L67" i="24"/>
  <c r="M67" i="24" s="1"/>
  <c r="T67" i="24"/>
  <c r="AC67" i="24"/>
  <c r="E67" i="24"/>
  <c r="F67" i="24"/>
  <c r="G67" i="24" s="1"/>
  <c r="I67" i="24"/>
  <c r="J67" i="24" s="1"/>
  <c r="Q67" i="24"/>
  <c r="X67" i="24"/>
  <c r="Y67" i="24" s="1"/>
  <c r="O67" i="24"/>
  <c r="P67" i="24" s="1"/>
  <c r="AA67" i="24"/>
  <c r="AB67" i="24" s="1"/>
  <c r="H67" i="24"/>
  <c r="AM67" i="24"/>
  <c r="AN67" i="24" s="1"/>
  <c r="K67" i="24"/>
  <c r="AL67" i="24"/>
  <c r="U67" i="24"/>
  <c r="V67" i="24" s="1"/>
  <c r="AD67" i="24"/>
  <c r="AE67" i="24" s="1"/>
  <c r="AG67" i="24"/>
  <c r="AH67" i="24" s="1"/>
  <c r="Z67" i="24"/>
  <c r="AA204" i="24"/>
  <c r="AB204" i="24" s="1"/>
  <c r="AC262" i="24"/>
  <c r="AJ262" i="24"/>
  <c r="AK262" i="24" s="1"/>
  <c r="AJ204" i="24"/>
  <c r="AK204" i="24" s="1"/>
  <c r="AF203" i="24"/>
  <c r="X203" i="24"/>
  <c r="Y203" i="24" s="1"/>
  <c r="AI152" i="24"/>
  <c r="E121" i="24"/>
  <c r="AJ118" i="24"/>
  <c r="AK118" i="24" s="1"/>
  <c r="AF201" i="24"/>
  <c r="AF30" i="24"/>
  <c r="R30" i="24"/>
  <c r="S30" i="24" s="1"/>
  <c r="AA30" i="24"/>
  <c r="AB30" i="24" s="1"/>
  <c r="AI30" i="24"/>
  <c r="F30" i="24"/>
  <c r="G30" i="24" s="1"/>
  <c r="O30" i="24"/>
  <c r="P30" i="24" s="1"/>
  <c r="K30" i="24"/>
  <c r="Q30" i="24"/>
  <c r="AL30" i="24"/>
  <c r="H30" i="24"/>
  <c r="AJ30" i="24"/>
  <c r="AK30" i="24" s="1"/>
  <c r="E30" i="24"/>
  <c r="AG30" i="24"/>
  <c r="AH30" i="24" s="1"/>
  <c r="N30" i="24"/>
  <c r="U30" i="24"/>
  <c r="V30" i="24" s="1"/>
  <c r="Z30" i="24"/>
  <c r="W30" i="24"/>
  <c r="I30" i="24"/>
  <c r="J30" i="24" s="1"/>
  <c r="L30" i="24"/>
  <c r="M30" i="24" s="1"/>
  <c r="T30" i="24"/>
  <c r="AC30" i="24"/>
  <c r="W84" i="24"/>
  <c r="Q84" i="24"/>
  <c r="AA84" i="24"/>
  <c r="AB84" i="24" s="1"/>
  <c r="O84" i="24"/>
  <c r="P84" i="24" s="1"/>
  <c r="Z84" i="24"/>
  <c r="L84" i="24"/>
  <c r="M84" i="24" s="1"/>
  <c r="I84" i="24"/>
  <c r="J84" i="24" s="1"/>
  <c r="AM84" i="24"/>
  <c r="AN84" i="24" s="1"/>
  <c r="N84" i="24"/>
  <c r="AC84" i="24"/>
  <c r="AJ84" i="24"/>
  <c r="AK84" i="24" s="1"/>
  <c r="U84" i="24"/>
  <c r="V84" i="24" s="1"/>
  <c r="AD84" i="24"/>
  <c r="AE84" i="24" s="1"/>
  <c r="AI84" i="24"/>
  <c r="E84" i="24"/>
  <c r="AF84" i="24"/>
  <c r="AL84" i="24"/>
  <c r="K84" i="24"/>
  <c r="AG84" i="24"/>
  <c r="AH84" i="24" s="1"/>
  <c r="X84" i="24"/>
  <c r="Y84" i="24" s="1"/>
  <c r="L150" i="24"/>
  <c r="M150" i="24" s="1"/>
  <c r="AG150" i="24"/>
  <c r="AH150" i="24" s="1"/>
  <c r="R150" i="24"/>
  <c r="S150" i="24" s="1"/>
  <c r="N150" i="24"/>
  <c r="X150" i="24"/>
  <c r="Y150" i="24" s="1"/>
  <c r="AJ150" i="24"/>
  <c r="AK150" i="24" s="1"/>
  <c r="AI150" i="24"/>
  <c r="O150" i="24"/>
  <c r="P150" i="24" s="1"/>
  <c r="AL150" i="24"/>
  <c r="K150" i="24"/>
  <c r="AF150" i="24"/>
  <c r="E150" i="24"/>
  <c r="Z150" i="24"/>
  <c r="AM150" i="24"/>
  <c r="AN150" i="24" s="1"/>
  <c r="AC150" i="24"/>
  <c r="AA150" i="24"/>
  <c r="AB150" i="24" s="1"/>
  <c r="AD126" i="24"/>
  <c r="AE126" i="24" s="1"/>
  <c r="AI126" i="24"/>
  <c r="O126" i="24"/>
  <c r="P126" i="24" s="1"/>
  <c r="L126" i="24"/>
  <c r="M126" i="24" s="1"/>
  <c r="K126" i="24"/>
  <c r="AA126" i="24"/>
  <c r="AB126" i="24" s="1"/>
  <c r="Q126" i="24"/>
  <c r="T126" i="24"/>
  <c r="AF126" i="24"/>
  <c r="N126" i="24"/>
  <c r="X126" i="24"/>
  <c r="Y126" i="24" s="1"/>
  <c r="AC126" i="24"/>
  <c r="AL126" i="24"/>
  <c r="H126" i="24"/>
  <c r="F126" i="24"/>
  <c r="G126" i="24" s="1"/>
  <c r="R126" i="24"/>
  <c r="S126" i="24" s="1"/>
  <c r="AJ126" i="24"/>
  <c r="AK126" i="24" s="1"/>
  <c r="AM126" i="24"/>
  <c r="AN126" i="24" s="1"/>
  <c r="AD135" i="24"/>
  <c r="AE135" i="24" s="1"/>
  <c r="L135" i="24"/>
  <c r="M135" i="24" s="1"/>
  <c r="Z135" i="24"/>
  <c r="T135" i="24"/>
  <c r="F135" i="24"/>
  <c r="G135" i="24" s="1"/>
  <c r="AL135" i="24"/>
  <c r="AG135" i="24"/>
  <c r="AH135" i="24" s="1"/>
  <c r="X135" i="24"/>
  <c r="Y135" i="24" s="1"/>
  <c r="AJ135" i="24"/>
  <c r="AK135" i="24" s="1"/>
  <c r="AM135" i="24"/>
  <c r="AN135" i="24" s="1"/>
  <c r="I135" i="24"/>
  <c r="J135" i="24" s="1"/>
  <c r="R135" i="24"/>
  <c r="S135" i="24" s="1"/>
  <c r="AC135" i="24"/>
  <c r="E135" i="24"/>
  <c r="AI135" i="24"/>
  <c r="Q135" i="24"/>
  <c r="AA135" i="24"/>
  <c r="AB135" i="24" s="1"/>
  <c r="O135" i="24"/>
  <c r="P135" i="24" s="1"/>
  <c r="W135" i="24"/>
  <c r="N135" i="24"/>
  <c r="W230" i="24"/>
  <c r="AI230" i="24"/>
  <c r="Q230" i="24"/>
  <c r="AA230" i="24"/>
  <c r="AB230" i="24" s="1"/>
  <c r="L230" i="24"/>
  <c r="M230" i="24" s="1"/>
  <c r="AC230" i="24"/>
  <c r="U230" i="24"/>
  <c r="V230" i="24" s="1"/>
  <c r="F230" i="24"/>
  <c r="G230" i="24" s="1"/>
  <c r="H230" i="24"/>
  <c r="E230" i="24"/>
  <c r="AD230" i="24"/>
  <c r="AE230" i="24" s="1"/>
  <c r="AF230" i="24"/>
  <c r="AM122" i="24"/>
  <c r="AN122" i="24" s="1"/>
  <c r="W122" i="24"/>
  <c r="T122" i="24"/>
  <c r="AI122" i="24"/>
  <c r="R122" i="24"/>
  <c r="S122" i="24" s="1"/>
  <c r="U122" i="24"/>
  <c r="V122" i="24" s="1"/>
  <c r="Q122" i="24"/>
  <c r="O122" i="24"/>
  <c r="P122" i="24" s="1"/>
  <c r="K122" i="24"/>
  <c r="AF122" i="24"/>
  <c r="N122" i="24"/>
  <c r="X122" i="24"/>
  <c r="Y122" i="24" s="1"/>
  <c r="L122" i="24"/>
  <c r="M122" i="24" s="1"/>
  <c r="AG122" i="24"/>
  <c r="AH122" i="24" s="1"/>
  <c r="I122" i="24"/>
  <c r="J122" i="24" s="1"/>
  <c r="H122" i="24"/>
  <c r="AD122" i="24"/>
  <c r="AE122" i="24" s="1"/>
  <c r="AL187" i="24"/>
  <c r="K187" i="24"/>
  <c r="O187" i="24"/>
  <c r="P187" i="24" s="1"/>
  <c r="AJ187" i="24"/>
  <c r="AK187" i="24" s="1"/>
  <c r="W187" i="24"/>
  <c r="AF187" i="24"/>
  <c r="L187" i="24"/>
  <c r="M187" i="24" s="1"/>
  <c r="U187" i="24"/>
  <c r="V187" i="24" s="1"/>
  <c r="AM187" i="24"/>
  <c r="AN187" i="24" s="1"/>
  <c r="E187" i="24"/>
  <c r="AI187" i="24"/>
  <c r="AG187" i="24"/>
  <c r="AH187" i="24" s="1"/>
  <c r="X187" i="24"/>
  <c r="Y187" i="24" s="1"/>
  <c r="F187" i="24"/>
  <c r="G187" i="24" s="1"/>
  <c r="AD187" i="24"/>
  <c r="AE187" i="24" s="1"/>
  <c r="X166" i="24"/>
  <c r="Y166" i="24" s="1"/>
  <c r="Q166" i="24"/>
  <c r="I166" i="24"/>
  <c r="J166" i="24" s="1"/>
  <c r="AF166" i="24"/>
  <c r="R166" i="24"/>
  <c r="S166" i="24" s="1"/>
  <c r="E166" i="24"/>
  <c r="O166" i="24"/>
  <c r="P166" i="24" s="1"/>
  <c r="Z166" i="24"/>
  <c r="U166" i="24"/>
  <c r="V166" i="24" s="1"/>
  <c r="AD166" i="24"/>
  <c r="AE166" i="24" s="1"/>
  <c r="AG166" i="24"/>
  <c r="AH166" i="24" s="1"/>
  <c r="K166" i="24"/>
  <c r="T166" i="24"/>
  <c r="AM166" i="24"/>
  <c r="AN166" i="24" s="1"/>
  <c r="L166" i="24"/>
  <c r="M166" i="24" s="1"/>
  <c r="W166" i="24"/>
  <c r="F166" i="24"/>
  <c r="G166" i="24" s="1"/>
  <c r="Z256" i="24"/>
  <c r="Z262" i="24"/>
  <c r="Z230" i="24"/>
  <c r="AG230" i="24"/>
  <c r="AH230" i="24" s="1"/>
  <c r="H187" i="24"/>
  <c r="H166" i="24"/>
  <c r="W150" i="24"/>
  <c r="L121" i="24"/>
  <c r="M121" i="24" s="1"/>
  <c r="E126" i="24"/>
  <c r="F84" i="24"/>
  <c r="G84" i="24" s="1"/>
  <c r="E122" i="24"/>
  <c r="O110" i="24"/>
  <c r="P110" i="24" s="1"/>
  <c r="AG32" i="24"/>
  <c r="AH32" i="24" s="1"/>
  <c r="R132" i="24"/>
  <c r="S132" i="24" s="1"/>
  <c r="F18" i="24"/>
  <c r="G18" i="24" s="1"/>
  <c r="AA38" i="24"/>
  <c r="AB38" i="24" s="1"/>
  <c r="N67" i="24"/>
  <c r="AI68" i="24"/>
  <c r="O68" i="24"/>
  <c r="P68" i="24" s="1"/>
  <c r="AL68" i="24"/>
  <c r="U68" i="24"/>
  <c r="V68" i="24" s="1"/>
  <c r="W68" i="24"/>
  <c r="N68" i="24"/>
  <c r="H68" i="24"/>
  <c r="AA68" i="24"/>
  <c r="AB68" i="24" s="1"/>
  <c r="AC68" i="24"/>
  <c r="AJ68" i="24"/>
  <c r="AK68" i="24" s="1"/>
  <c r="AG68" i="24"/>
  <c r="AH68" i="24" s="1"/>
  <c r="Q68" i="24"/>
  <c r="X68" i="24"/>
  <c r="Y68" i="24" s="1"/>
  <c r="E68" i="24"/>
  <c r="R68" i="24"/>
  <c r="S68" i="24" s="1"/>
  <c r="AM68" i="24"/>
  <c r="AN68" i="24" s="1"/>
  <c r="K68" i="24"/>
  <c r="I68" i="24"/>
  <c r="J68" i="24" s="1"/>
  <c r="AD68" i="24"/>
  <c r="AE68" i="24" s="1"/>
  <c r="T68" i="24"/>
  <c r="L241" i="24"/>
  <c r="M241" i="24" s="1"/>
  <c r="AI241" i="24"/>
  <c r="AF241" i="24"/>
  <c r="K241" i="24"/>
  <c r="AA241" i="24"/>
  <c r="AB241" i="24" s="1"/>
  <c r="H241" i="24"/>
  <c r="AM241" i="24"/>
  <c r="AN241" i="24" s="1"/>
  <c r="U241" i="24"/>
  <c r="V241" i="24" s="1"/>
  <c r="AJ241" i="24"/>
  <c r="AK241" i="24" s="1"/>
  <c r="X241" i="24"/>
  <c r="Y241" i="24" s="1"/>
  <c r="W241" i="24"/>
  <c r="E241" i="24"/>
  <c r="T241" i="24"/>
  <c r="O241" i="24"/>
  <c r="P241" i="24" s="1"/>
  <c r="AG241" i="24"/>
  <c r="AH241" i="24" s="1"/>
  <c r="Q241" i="24"/>
  <c r="N241" i="24"/>
  <c r="AD118" i="24"/>
  <c r="AE118" i="24" s="1"/>
  <c r="O118" i="24"/>
  <c r="P118" i="24" s="1"/>
  <c r="AA118" i="24"/>
  <c r="AB118" i="24" s="1"/>
  <c r="K118" i="24"/>
  <c r="L118" i="24"/>
  <c r="M118" i="24" s="1"/>
  <c r="AI118" i="24"/>
  <c r="N118" i="24"/>
  <c r="Z118" i="24"/>
  <c r="AC118" i="24"/>
  <c r="AL118" i="24"/>
  <c r="AM118" i="24"/>
  <c r="AN118" i="24" s="1"/>
  <c r="AG118" i="24"/>
  <c r="AH118" i="24" s="1"/>
  <c r="E118" i="24"/>
  <c r="H118" i="24"/>
  <c r="T118" i="24"/>
  <c r="U118" i="24"/>
  <c r="V118" i="24" s="1"/>
  <c r="F118" i="24"/>
  <c r="G118" i="24" s="1"/>
  <c r="W118" i="24"/>
  <c r="I118" i="24"/>
  <c r="J118" i="24" s="1"/>
  <c r="N48" i="24"/>
  <c r="AM48" i="24"/>
  <c r="AN48" i="24" s="1"/>
  <c r="W48" i="24"/>
  <c r="T48" i="24"/>
  <c r="AD48" i="24"/>
  <c r="AE48" i="24" s="1"/>
  <c r="AI48" i="24"/>
  <c r="K48" i="24"/>
  <c r="AA48" i="24"/>
  <c r="AB48" i="24" s="1"/>
  <c r="AF48" i="24"/>
  <c r="F48" i="24"/>
  <c r="G48" i="24" s="1"/>
  <c r="O48" i="24"/>
  <c r="P48" i="24" s="1"/>
  <c r="H48" i="24"/>
  <c r="AL48" i="24"/>
  <c r="I48" i="24"/>
  <c r="J48" i="24" s="1"/>
  <c r="AC48" i="24"/>
  <c r="AG48" i="24"/>
  <c r="AH48" i="24" s="1"/>
  <c r="L48" i="24"/>
  <c r="M48" i="24" s="1"/>
  <c r="Z48" i="24"/>
  <c r="U48" i="24"/>
  <c r="V48" i="24" s="1"/>
  <c r="X48" i="24"/>
  <c r="Y48" i="24" s="1"/>
  <c r="AI262" i="24"/>
  <c r="AM262" i="24"/>
  <c r="AN262" i="24" s="1"/>
  <c r="Q262" i="24"/>
  <c r="N262" i="24"/>
  <c r="AG262" i="24"/>
  <c r="AH262" i="24" s="1"/>
  <c r="H262" i="24"/>
  <c r="R262" i="24"/>
  <c r="S262" i="24" s="1"/>
  <c r="I262" i="24"/>
  <c r="J262" i="24" s="1"/>
  <c r="AF262" i="24"/>
  <c r="K262" i="24"/>
  <c r="AF204" i="24"/>
  <c r="AM204" i="24"/>
  <c r="AN204" i="24" s="1"/>
  <c r="L204" i="24"/>
  <c r="M204" i="24" s="1"/>
  <c r="Q204" i="24"/>
  <c r="I204" i="24"/>
  <c r="J204" i="24" s="1"/>
  <c r="AI204" i="24"/>
  <c r="H204" i="24"/>
  <c r="X204" i="24"/>
  <c r="Y204" i="24" s="1"/>
  <c r="T204" i="24"/>
  <c r="AG204" i="24"/>
  <c r="AH204" i="24" s="1"/>
  <c r="W204" i="24"/>
  <c r="AC204" i="24"/>
  <c r="AL204" i="24"/>
  <c r="AD204" i="24"/>
  <c r="AE204" i="24" s="1"/>
  <c r="E204" i="24"/>
  <c r="K204" i="24"/>
  <c r="R204" i="24"/>
  <c r="S204" i="24" s="1"/>
  <c r="F152" i="24"/>
  <c r="G152" i="24" s="1"/>
  <c r="AD152" i="24"/>
  <c r="AE152" i="24" s="1"/>
  <c r="U152" i="24"/>
  <c r="V152" i="24" s="1"/>
  <c r="W152" i="24"/>
  <c r="N152" i="24"/>
  <c r="I152" i="24"/>
  <c r="J152" i="24" s="1"/>
  <c r="K152" i="24"/>
  <c r="AJ152" i="24"/>
  <c r="AK152" i="24" s="1"/>
  <c r="AG152" i="24"/>
  <c r="AH152" i="24" s="1"/>
  <c r="AC152" i="24"/>
  <c r="L152" i="24"/>
  <c r="M152" i="24" s="1"/>
  <c r="Q152" i="24"/>
  <c r="AA152" i="24"/>
  <c r="AB152" i="24" s="1"/>
  <c r="E152" i="24"/>
  <c r="R152" i="24"/>
  <c r="S152" i="24" s="1"/>
  <c r="Z152" i="24"/>
  <c r="X152" i="24"/>
  <c r="Y152" i="24" s="1"/>
  <c r="AC201" i="24"/>
  <c r="AJ201" i="24"/>
  <c r="AK201" i="24" s="1"/>
  <c r="AA201" i="24"/>
  <c r="AB201" i="24" s="1"/>
  <c r="H201" i="24"/>
  <c r="X201" i="24"/>
  <c r="Y201" i="24" s="1"/>
  <c r="O201" i="24"/>
  <c r="P201" i="24" s="1"/>
  <c r="K201" i="24"/>
  <c r="L201" i="24"/>
  <c r="M201" i="24" s="1"/>
  <c r="Z201" i="24"/>
  <c r="F201" i="24"/>
  <c r="G201" i="24" s="1"/>
  <c r="N201" i="24"/>
  <c r="AL201" i="24"/>
  <c r="AI201" i="24"/>
  <c r="W201" i="24"/>
  <c r="T201" i="24"/>
  <c r="AG201" i="24"/>
  <c r="AH201" i="24" s="1"/>
  <c r="U201" i="24"/>
  <c r="V201" i="24" s="1"/>
  <c r="H203" i="24"/>
  <c r="AC203" i="24"/>
  <c r="AL203" i="24"/>
  <c r="Q203" i="24"/>
  <c r="N203" i="24"/>
  <c r="L203" i="24"/>
  <c r="M203" i="24" s="1"/>
  <c r="AI203" i="24"/>
  <c r="F203" i="24"/>
  <c r="G203" i="24" s="1"/>
  <c r="K203" i="24"/>
  <c r="AD203" i="24"/>
  <c r="AE203" i="24" s="1"/>
  <c r="U203" i="24"/>
  <c r="V203" i="24" s="1"/>
  <c r="E203" i="24"/>
  <c r="T203" i="24"/>
  <c r="AF256" i="24"/>
  <c r="Q256" i="24"/>
  <c r="K256" i="24"/>
  <c r="AI256" i="24"/>
  <c r="O256" i="24"/>
  <c r="P256" i="24" s="1"/>
  <c r="AL256" i="24"/>
  <c r="I256" i="24"/>
  <c r="J256" i="24" s="1"/>
  <c r="N256" i="24"/>
  <c r="AG256" i="24"/>
  <c r="AH256" i="24" s="1"/>
  <c r="R256" i="24"/>
  <c r="S256" i="24" s="1"/>
  <c r="H256" i="24"/>
  <c r="F256" i="24"/>
  <c r="G256" i="24" s="1"/>
  <c r="AC241" i="24"/>
  <c r="T262" i="24"/>
  <c r="F262" i="24"/>
  <c r="G262" i="24" s="1"/>
  <c r="N230" i="24"/>
  <c r="AM230" i="24"/>
  <c r="AN230" i="24" s="1"/>
  <c r="N204" i="24"/>
  <c r="AA203" i="24"/>
  <c r="AB203" i="24" s="1"/>
  <c r="T187" i="24"/>
  <c r="AA166" i="24"/>
  <c r="AB166" i="24" s="1"/>
  <c r="K135" i="24"/>
  <c r="H152" i="24"/>
  <c r="H150" i="24"/>
  <c r="U126" i="24"/>
  <c r="V126" i="24" s="1"/>
  <c r="R118" i="24"/>
  <c r="S118" i="24" s="1"/>
  <c r="AM201" i="24"/>
  <c r="AN201" i="24" s="1"/>
  <c r="R84" i="24"/>
  <c r="S84" i="24" s="1"/>
  <c r="AC122" i="24"/>
  <c r="AA122" i="24"/>
  <c r="AB122" i="24" s="1"/>
  <c r="R18" i="24"/>
  <c r="S18" i="24" s="1"/>
  <c r="AD121" i="24"/>
  <c r="AE121" i="24" s="1"/>
  <c r="AA121" i="24"/>
  <c r="AB121" i="24" s="1"/>
  <c r="R121" i="24"/>
  <c r="S121" i="24" s="1"/>
  <c r="AF121" i="24"/>
  <c r="AM121" i="24"/>
  <c r="AN121" i="24" s="1"/>
  <c r="AC121" i="24"/>
  <c r="T121" i="24"/>
  <c r="AJ121" i="24"/>
  <c r="AK121" i="24" s="1"/>
  <c r="Z121" i="24"/>
  <c r="U121" i="24"/>
  <c r="V121" i="24" s="1"/>
  <c r="N121" i="24"/>
  <c r="AI121" i="24"/>
  <c r="H121" i="24"/>
  <c r="F121" i="24"/>
  <c r="G121" i="24" s="1"/>
  <c r="K121" i="24"/>
  <c r="X121" i="24"/>
  <c r="Y121" i="24" s="1"/>
  <c r="L256" i="24"/>
  <c r="M256" i="24" s="1"/>
  <c r="F241" i="24"/>
  <c r="G241" i="24" s="1"/>
  <c r="W262" i="24"/>
  <c r="L262" i="24"/>
  <c r="M262" i="24" s="1"/>
  <c r="AL230" i="24"/>
  <c r="AG203" i="24"/>
  <c r="AH203" i="24" s="1"/>
  <c r="I187" i="24"/>
  <c r="J187" i="24" s="1"/>
  <c r="AI166" i="24"/>
  <c r="AF135" i="24"/>
  <c r="AJ166" i="24"/>
  <c r="AK166" i="24" s="1"/>
  <c r="T152" i="24"/>
  <c r="T150" i="24"/>
  <c r="I121" i="24"/>
  <c r="J121" i="24" s="1"/>
  <c r="I126" i="24"/>
  <c r="J126" i="24" s="1"/>
  <c r="H84" i="24"/>
  <c r="Z122" i="24"/>
  <c r="AF110" i="24"/>
  <c r="AD111" i="24"/>
  <c r="AE111" i="24" s="1"/>
  <c r="AJ18" i="24"/>
  <c r="AK18" i="24" s="1"/>
  <c r="Z59" i="24"/>
  <c r="AG59" i="24"/>
  <c r="AH59" i="24" s="1"/>
  <c r="K59" i="24"/>
  <c r="N59" i="24"/>
  <c r="AM59" i="24"/>
  <c r="AN59" i="24" s="1"/>
  <c r="L59" i="24"/>
  <c r="M59" i="24" s="1"/>
  <c r="X59" i="24"/>
  <c r="Y59" i="24" s="1"/>
  <c r="E59" i="24"/>
  <c r="AI59" i="24"/>
  <c r="AF59" i="24"/>
  <c r="R59" i="24"/>
  <c r="S59" i="24" s="1"/>
  <c r="O59" i="24"/>
  <c r="P59" i="24" s="1"/>
  <c r="T59" i="24"/>
  <c r="F59" i="24"/>
  <c r="G59" i="24" s="1"/>
  <c r="AF46" i="24"/>
  <c r="E46" i="24"/>
  <c r="L46" i="24"/>
  <c r="M46" i="24" s="1"/>
  <c r="N46" i="24"/>
  <c r="W46" i="24"/>
  <c r="AM46" i="24"/>
  <c r="AN46" i="24" s="1"/>
  <c r="AJ46" i="24"/>
  <c r="AK46" i="24" s="1"/>
  <c r="AA46" i="24"/>
  <c r="AB46" i="24" s="1"/>
  <c r="AD46" i="24"/>
  <c r="AE46" i="24" s="1"/>
  <c r="U46" i="24"/>
  <c r="V46" i="24" s="1"/>
  <c r="T46" i="24"/>
  <c r="Z46" i="24"/>
  <c r="U176" i="24"/>
  <c r="V176" i="24" s="1"/>
  <c r="T176" i="24"/>
  <c r="I176" i="24"/>
  <c r="J176" i="24" s="1"/>
  <c r="AC176" i="24"/>
  <c r="AL176" i="24"/>
  <c r="AA176" i="24"/>
  <c r="AB176" i="24" s="1"/>
  <c r="Z176" i="24"/>
  <c r="Q176" i="24"/>
  <c r="AI172" i="24"/>
  <c r="T172" i="24"/>
  <c r="E172" i="24"/>
  <c r="W172" i="24"/>
  <c r="Z172" i="24"/>
  <c r="O172" i="24"/>
  <c r="P172" i="24" s="1"/>
  <c r="AG172" i="24"/>
  <c r="AH172" i="24" s="1"/>
  <c r="H172" i="24"/>
  <c r="AM172" i="24"/>
  <c r="AN172" i="24" s="1"/>
  <c r="K172" i="24"/>
  <c r="I172" i="24"/>
  <c r="J172" i="24" s="1"/>
  <c r="AA172" i="24"/>
  <c r="AB172" i="24" s="1"/>
  <c r="AC172" i="24"/>
  <c r="W164" i="24"/>
  <c r="H164" i="24"/>
  <c r="AI164" i="24"/>
  <c r="E164" i="24"/>
  <c r="Q164" i="24"/>
  <c r="AA164" i="24"/>
  <c r="AB164" i="24" s="1"/>
  <c r="AL164" i="24"/>
  <c r="L164" i="24"/>
  <c r="M164" i="24" s="1"/>
  <c r="AC120" i="24"/>
  <c r="AL120" i="24"/>
  <c r="W120" i="24"/>
  <c r="AF120" i="24"/>
  <c r="O120" i="24"/>
  <c r="P120" i="24" s="1"/>
  <c r="AD120" i="24"/>
  <c r="AE120" i="24" s="1"/>
  <c r="H120" i="24"/>
  <c r="AA120" i="24"/>
  <c r="AB120" i="24" s="1"/>
  <c r="F120" i="24"/>
  <c r="G120" i="24" s="1"/>
  <c r="Z120" i="24"/>
  <c r="AM120" i="24"/>
  <c r="AN120" i="24" s="1"/>
  <c r="R120" i="24"/>
  <c r="S120" i="24" s="1"/>
  <c r="K120" i="24"/>
  <c r="N120" i="24"/>
  <c r="AI120" i="24"/>
  <c r="X120" i="24"/>
  <c r="Y120" i="24" s="1"/>
  <c r="L120" i="24"/>
  <c r="M120" i="24" s="1"/>
  <c r="U120" i="24"/>
  <c r="V120" i="24" s="1"/>
  <c r="Q120" i="24"/>
  <c r="AJ120" i="24"/>
  <c r="AK120" i="24" s="1"/>
  <c r="AJ104" i="24"/>
  <c r="AK104" i="24" s="1"/>
  <c r="AM104" i="24"/>
  <c r="AN104" i="24" s="1"/>
  <c r="Z104" i="24"/>
  <c r="N104" i="24"/>
  <c r="AC104" i="24"/>
  <c r="O104" i="24"/>
  <c r="P104" i="24" s="1"/>
  <c r="AL104" i="24"/>
  <c r="AI104" i="24"/>
  <c r="U104" i="24"/>
  <c r="V104" i="24" s="1"/>
  <c r="AF104" i="24"/>
  <c r="R104" i="24"/>
  <c r="S104" i="24" s="1"/>
  <c r="AA104" i="24"/>
  <c r="AB104" i="24" s="1"/>
  <c r="H104" i="24"/>
  <c r="F104" i="24"/>
  <c r="G104" i="24" s="1"/>
  <c r="K104" i="24"/>
  <c r="E104" i="24"/>
  <c r="AD104" i="24"/>
  <c r="AE104" i="24" s="1"/>
  <c r="X104" i="24"/>
  <c r="Y104" i="24" s="1"/>
  <c r="W104" i="24"/>
  <c r="AF206" i="24"/>
  <c r="AC206" i="24"/>
  <c r="F206" i="24"/>
  <c r="G206" i="24" s="1"/>
  <c r="T206" i="24"/>
  <c r="L206" i="24"/>
  <c r="M206" i="24" s="1"/>
  <c r="AD206" i="24"/>
  <c r="AE206" i="24" s="1"/>
  <c r="X206" i="24"/>
  <c r="Y206" i="24" s="1"/>
  <c r="R206" i="24"/>
  <c r="S206" i="24" s="1"/>
  <c r="H206" i="24"/>
  <c r="AG206" i="24"/>
  <c r="AH206" i="24" s="1"/>
  <c r="Q206" i="24"/>
  <c r="I206" i="24"/>
  <c r="J206" i="24" s="1"/>
  <c r="AL206" i="24"/>
  <c r="T42" i="24"/>
  <c r="Z42" i="24"/>
  <c r="AF42" i="24"/>
  <c r="N42" i="24"/>
  <c r="AL42" i="24"/>
  <c r="H42" i="24"/>
  <c r="AI42" i="24"/>
  <c r="AC42" i="24"/>
  <c r="AJ42" i="24"/>
  <c r="AK42" i="24" s="1"/>
  <c r="AM42" i="24"/>
  <c r="AN42" i="24" s="1"/>
  <c r="X42" i="24"/>
  <c r="Y42" i="24" s="1"/>
  <c r="AA42" i="24"/>
  <c r="AB42" i="24" s="1"/>
  <c r="R42" i="24"/>
  <c r="S42" i="24" s="1"/>
  <c r="U42" i="24"/>
  <c r="V42" i="24" s="1"/>
  <c r="AF93" i="24"/>
  <c r="AJ93" i="24"/>
  <c r="AK93" i="24" s="1"/>
  <c r="AC93" i="24"/>
  <c r="T93" i="24"/>
  <c r="U93" i="24"/>
  <c r="V93" i="24" s="1"/>
  <c r="Q93" i="24"/>
  <c r="H93" i="24"/>
  <c r="AG93" i="24"/>
  <c r="AH93" i="24" s="1"/>
  <c r="K93" i="24"/>
  <c r="X93" i="24"/>
  <c r="Y93" i="24" s="1"/>
  <c r="F93" i="24"/>
  <c r="G93" i="24" s="1"/>
  <c r="X199" i="24"/>
  <c r="Y199" i="24" s="1"/>
  <c r="AJ199" i="24"/>
  <c r="AK199" i="24" s="1"/>
  <c r="K199" i="24"/>
  <c r="AF199" i="24"/>
  <c r="H199" i="24"/>
  <c r="AC199" i="24"/>
  <c r="E199" i="24"/>
  <c r="T199" i="24"/>
  <c r="R199" i="24"/>
  <c r="S199" i="24" s="1"/>
  <c r="AL199" i="24"/>
  <c r="N199" i="24"/>
  <c r="AA175" i="24"/>
  <c r="AB175" i="24" s="1"/>
  <c r="Q175" i="24"/>
  <c r="AD175" i="24"/>
  <c r="AE175" i="24" s="1"/>
  <c r="L175" i="24"/>
  <c r="M175" i="24" s="1"/>
  <c r="I175" i="24"/>
  <c r="J175" i="24" s="1"/>
  <c r="AJ175" i="24"/>
  <c r="AK175" i="24" s="1"/>
  <c r="U175" i="24"/>
  <c r="V175" i="24" s="1"/>
  <c r="Z175" i="24"/>
  <c r="AC175" i="24"/>
  <c r="AI154" i="24"/>
  <c r="AL154" i="24"/>
  <c r="AA154" i="24"/>
  <c r="AB154" i="24" s="1"/>
  <c r="E154" i="24"/>
  <c r="I154" i="24"/>
  <c r="J154" i="24" s="1"/>
  <c r="N154" i="24"/>
  <c r="X154" i="24"/>
  <c r="Y154" i="24" s="1"/>
  <c r="U154" i="24"/>
  <c r="V154" i="24" s="1"/>
  <c r="AD154" i="24"/>
  <c r="AE154" i="24" s="1"/>
  <c r="O154" i="24"/>
  <c r="P154" i="24" s="1"/>
  <c r="L154" i="24"/>
  <c r="M154" i="24" s="1"/>
  <c r="W154" i="24"/>
  <c r="F154" i="24"/>
  <c r="G154" i="24" s="1"/>
  <c r="AC154" i="24"/>
  <c r="AF139" i="24"/>
  <c r="AD139" i="24"/>
  <c r="AE139" i="24" s="1"/>
  <c r="Q139" i="24"/>
  <c r="R139" i="24"/>
  <c r="S139" i="24" s="1"/>
  <c r="AC139" i="24"/>
  <c r="N139" i="24"/>
  <c r="AM139" i="24"/>
  <c r="AN139" i="24" s="1"/>
  <c r="W139" i="24"/>
  <c r="I139" i="24"/>
  <c r="J139" i="24" s="1"/>
  <c r="AI139" i="24"/>
  <c r="AG139" i="24"/>
  <c r="AH139" i="24" s="1"/>
  <c r="F139" i="24"/>
  <c r="G139" i="24" s="1"/>
  <c r="AA139" i="24"/>
  <c r="AB139" i="24" s="1"/>
  <c r="E139" i="24"/>
  <c r="K139" i="24"/>
  <c r="O139" i="24"/>
  <c r="P139" i="24" s="1"/>
  <c r="Z139" i="24"/>
  <c r="U139" i="24"/>
  <c r="V139" i="24" s="1"/>
  <c r="AL139" i="24"/>
  <c r="AI287" i="24"/>
  <c r="K287" i="24"/>
  <c r="F287" i="24"/>
  <c r="G287" i="24" s="1"/>
  <c r="AD287" i="24"/>
  <c r="AE287" i="24" s="1"/>
  <c r="E287" i="24"/>
  <c r="AJ287" i="24"/>
  <c r="AK287" i="24" s="1"/>
  <c r="Z287" i="24"/>
  <c r="X287" i="24"/>
  <c r="Y287" i="24" s="1"/>
  <c r="O287" i="24"/>
  <c r="P287" i="24" s="1"/>
  <c r="L287" i="24"/>
  <c r="M287" i="24" s="1"/>
  <c r="X191" i="24"/>
  <c r="Y191" i="24" s="1"/>
  <c r="AF191" i="24"/>
  <c r="AD191" i="24"/>
  <c r="AE191" i="24" s="1"/>
  <c r="T191" i="24"/>
  <c r="N191" i="24"/>
  <c r="AJ191" i="24"/>
  <c r="AK191" i="24" s="1"/>
  <c r="I191" i="24"/>
  <c r="J191" i="24" s="1"/>
  <c r="AI266" i="24"/>
  <c r="K266" i="24"/>
  <c r="U277" i="24"/>
  <c r="V277" i="24" s="1"/>
  <c r="R277" i="24"/>
  <c r="S277" i="24" s="1"/>
  <c r="AA277" i="24"/>
  <c r="AB277" i="24" s="1"/>
  <c r="F277" i="24"/>
  <c r="G277" i="24" s="1"/>
  <c r="X277" i="24"/>
  <c r="Y277" i="24" s="1"/>
  <c r="N277" i="24"/>
  <c r="Z277" i="24"/>
  <c r="I277" i="24"/>
  <c r="J277" i="24" s="1"/>
  <c r="AG277" i="24"/>
  <c r="AH277" i="24" s="1"/>
  <c r="AC250" i="24"/>
  <c r="X250" i="24"/>
  <c r="Y250" i="24" s="1"/>
  <c r="L250" i="24"/>
  <c r="M250" i="24" s="1"/>
  <c r="N228" i="24"/>
  <c r="H228" i="24"/>
  <c r="AI228" i="24"/>
  <c r="W167" i="24"/>
  <c r="AM167" i="24"/>
  <c r="AN167" i="24" s="1"/>
  <c r="H167" i="24"/>
  <c r="AI167" i="24"/>
  <c r="AJ167" i="24"/>
  <c r="AK167" i="24" s="1"/>
  <c r="AA167" i="24"/>
  <c r="AB167" i="24" s="1"/>
  <c r="E167" i="24"/>
  <c r="T238" i="24"/>
  <c r="AC238" i="24"/>
  <c r="H238" i="24"/>
  <c r="E238" i="24"/>
  <c r="AG286" i="24"/>
  <c r="AH286" i="24" s="1"/>
  <c r="H286" i="24"/>
  <c r="AC286" i="24"/>
  <c r="F286" i="24"/>
  <c r="G286" i="24" s="1"/>
  <c r="U286" i="24"/>
  <c r="V286" i="24" s="1"/>
  <c r="AI286" i="24"/>
  <c r="AA286" i="24"/>
  <c r="AB286" i="24" s="1"/>
  <c r="W286" i="24"/>
  <c r="AM286" i="24"/>
  <c r="AN286" i="24" s="1"/>
  <c r="L286" i="24"/>
  <c r="M286" i="24" s="1"/>
  <c r="AL220" i="24"/>
  <c r="AF220" i="24"/>
  <c r="T220" i="24"/>
  <c r="AC218" i="24"/>
  <c r="Q218" i="24"/>
  <c r="W218" i="24"/>
  <c r="K218" i="24"/>
  <c r="E218" i="24"/>
  <c r="AL218" i="24"/>
  <c r="Z218" i="24"/>
  <c r="AD284" i="24"/>
  <c r="AE284" i="24" s="1"/>
  <c r="L284" i="24"/>
  <c r="M284" i="24" s="1"/>
  <c r="AC284" i="24"/>
  <c r="K284" i="24"/>
  <c r="AA284" i="24"/>
  <c r="AB284" i="24" s="1"/>
  <c r="H284" i="24"/>
  <c r="AF284" i="24"/>
  <c r="W284" i="24"/>
  <c r="T284" i="24"/>
  <c r="F284" i="24"/>
  <c r="G284" i="24" s="1"/>
  <c r="R284" i="24"/>
  <c r="S284" i="24" s="1"/>
  <c r="AM284" i="24"/>
  <c r="AN284" i="24" s="1"/>
  <c r="N284" i="24"/>
  <c r="AJ25" i="24"/>
  <c r="AK25" i="24" s="1"/>
  <c r="AA25" i="24"/>
  <c r="AB25" i="24" s="1"/>
  <c r="N25" i="24"/>
  <c r="F25" i="24"/>
  <c r="G25" i="24" s="1"/>
  <c r="O25" i="24"/>
  <c r="P25" i="24" s="1"/>
  <c r="AI25" i="24"/>
  <c r="AL25" i="24"/>
  <c r="W25" i="24"/>
  <c r="AF25" i="24"/>
  <c r="Q25" i="24"/>
  <c r="X81" i="24"/>
  <c r="Y81" i="24" s="1"/>
  <c r="AG81" i="24"/>
  <c r="AH81" i="24" s="1"/>
  <c r="AI81" i="24"/>
  <c r="Q81" i="24"/>
  <c r="I81" i="24"/>
  <c r="J81" i="24" s="1"/>
  <c r="H81" i="24"/>
  <c r="AC81" i="24"/>
  <c r="AA81" i="24"/>
  <c r="AB81" i="24" s="1"/>
  <c r="L81" i="24"/>
  <c r="M81" i="24" s="1"/>
  <c r="W81" i="24"/>
  <c r="E81" i="24"/>
  <c r="AL81" i="24"/>
  <c r="R81" i="24"/>
  <c r="S81" i="24" s="1"/>
  <c r="AF81" i="24"/>
  <c r="AD81" i="24"/>
  <c r="AE81" i="24" s="1"/>
  <c r="T81" i="24"/>
  <c r="U101" i="24"/>
  <c r="V101" i="24" s="1"/>
  <c r="AA101" i="24"/>
  <c r="AB101" i="24" s="1"/>
  <c r="I101" i="24"/>
  <c r="J101" i="24" s="1"/>
  <c r="K101" i="24"/>
  <c r="X101" i="24"/>
  <c r="Y101" i="24" s="1"/>
  <c r="F101" i="24"/>
  <c r="G101" i="24" s="1"/>
  <c r="AL101" i="24"/>
  <c r="O101" i="24"/>
  <c r="P101" i="24" s="1"/>
  <c r="H56" i="24"/>
  <c r="N56" i="24"/>
  <c r="Q56" i="24"/>
  <c r="W56" i="24"/>
  <c r="F56" i="24"/>
  <c r="G56" i="24" s="1"/>
  <c r="K56" i="24"/>
  <c r="AG56" i="24"/>
  <c r="AH56" i="24" s="1"/>
  <c r="T56" i="24"/>
  <c r="AD56" i="24"/>
  <c r="AE56" i="24" s="1"/>
  <c r="U56" i="24"/>
  <c r="V56" i="24" s="1"/>
  <c r="AI56" i="24"/>
  <c r="X56" i="24"/>
  <c r="Y56" i="24" s="1"/>
  <c r="O56" i="24"/>
  <c r="P56" i="24" s="1"/>
  <c r="Z56" i="24"/>
  <c r="AA47" i="24"/>
  <c r="AB47" i="24" s="1"/>
  <c r="Z47" i="24"/>
  <c r="R47" i="24"/>
  <c r="S47" i="24" s="1"/>
  <c r="H47" i="24"/>
  <c r="N47" i="24"/>
  <c r="E47" i="24"/>
  <c r="AC47" i="24"/>
  <c r="L47" i="24"/>
  <c r="M47" i="24" s="1"/>
  <c r="Q47" i="24"/>
  <c r="F47" i="24"/>
  <c r="G47" i="24" s="1"/>
  <c r="AD47" i="24"/>
  <c r="AE47" i="24" s="1"/>
  <c r="AI130" i="24"/>
  <c r="K130" i="24"/>
  <c r="R130" i="24"/>
  <c r="S130" i="24" s="1"/>
  <c r="U130" i="24"/>
  <c r="V130" i="24" s="1"/>
  <c r="AJ130" i="24"/>
  <c r="AK130" i="24" s="1"/>
  <c r="Q130" i="24"/>
  <c r="O130" i="24"/>
  <c r="P130" i="24" s="1"/>
  <c r="AM130" i="24"/>
  <c r="AN130" i="24" s="1"/>
  <c r="T130" i="24"/>
  <c r="AF130" i="24"/>
  <c r="N130" i="24"/>
  <c r="X130" i="24"/>
  <c r="Y130" i="24" s="1"/>
  <c r="L130" i="24"/>
  <c r="M130" i="24" s="1"/>
  <c r="AM5" i="24"/>
  <c r="AN5" i="24" s="1"/>
  <c r="Z5" i="24"/>
  <c r="K5" i="24"/>
  <c r="AG5" i="24"/>
  <c r="AH5" i="24" s="1"/>
  <c r="T5" i="24"/>
  <c r="E5" i="24"/>
  <c r="AA5" i="24"/>
  <c r="AB5" i="24" s="1"/>
  <c r="N5" i="24"/>
  <c r="L5" i="24"/>
  <c r="M5" i="24" s="1"/>
  <c r="O5" i="24"/>
  <c r="P5" i="24" s="1"/>
  <c r="AI5" i="24"/>
  <c r="R5" i="24"/>
  <c r="S5" i="24" s="1"/>
  <c r="I5" i="24"/>
  <c r="J5" i="24" s="1"/>
  <c r="AC5" i="24"/>
  <c r="F5" i="24"/>
  <c r="G5" i="24" s="1"/>
  <c r="AI58" i="24"/>
  <c r="F58" i="24"/>
  <c r="G58" i="24" s="1"/>
  <c r="W58" i="24"/>
  <c r="E58" i="24"/>
  <c r="AF58" i="24"/>
  <c r="AC58" i="24"/>
  <c r="Z58" i="24"/>
  <c r="AD58" i="24"/>
  <c r="AE58" i="24" s="1"/>
  <c r="L58" i="24"/>
  <c r="M58" i="24" s="1"/>
  <c r="H58" i="24"/>
  <c r="AM58" i="24"/>
  <c r="AN58" i="24" s="1"/>
  <c r="K58" i="24"/>
  <c r="AA58" i="24"/>
  <c r="AB58" i="24" s="1"/>
  <c r="Q58" i="24"/>
  <c r="O58" i="24"/>
  <c r="P58" i="24" s="1"/>
  <c r="N58" i="24"/>
  <c r="I58" i="24"/>
  <c r="J58" i="24" s="1"/>
  <c r="AJ58" i="24"/>
  <c r="AK58" i="24" s="1"/>
  <c r="T287" i="24"/>
  <c r="AG284" i="24"/>
  <c r="AH284" i="24" s="1"/>
  <c r="AF286" i="24"/>
  <c r="Z286" i="24"/>
  <c r="H277" i="24"/>
  <c r="AI277" i="24"/>
  <c r="W299" i="24"/>
  <c r="H299" i="24"/>
  <c r="L299" i="24"/>
  <c r="M299" i="24" s="1"/>
  <c r="E283" i="24"/>
  <c r="K283" i="24"/>
  <c r="AJ283" i="24"/>
  <c r="AK283" i="24" s="1"/>
  <c r="N266" i="24"/>
  <c r="AL266" i="24"/>
  <c r="R266" i="24"/>
  <c r="S266" i="24" s="1"/>
  <c r="R218" i="24"/>
  <c r="S218" i="24" s="1"/>
  <c r="AG218" i="24"/>
  <c r="AH218" i="24" s="1"/>
  <c r="AF238" i="24"/>
  <c r="R238" i="24"/>
  <c r="S238" i="24" s="1"/>
  <c r="AG238" i="24"/>
  <c r="AH238" i="24" s="1"/>
  <c r="O206" i="24"/>
  <c r="P206" i="24" s="1"/>
  <c r="AG250" i="24"/>
  <c r="AH250" i="24" s="1"/>
  <c r="K250" i="24"/>
  <c r="Z250" i="24"/>
  <c r="I199" i="24"/>
  <c r="J199" i="24" s="1"/>
  <c r="N176" i="24"/>
  <c r="L172" i="24"/>
  <c r="M172" i="24" s="1"/>
  <c r="L176" i="24"/>
  <c r="M176" i="24" s="1"/>
  <c r="K228" i="24"/>
  <c r="U228" i="24"/>
  <c r="V228" i="24" s="1"/>
  <c r="AD228" i="24"/>
  <c r="AE228" i="24" s="1"/>
  <c r="K220" i="24"/>
  <c r="O220" i="24"/>
  <c r="P220" i="24" s="1"/>
  <c r="X220" i="24"/>
  <c r="Y220" i="24" s="1"/>
  <c r="F191" i="24"/>
  <c r="G191" i="24" s="1"/>
  <c r="AI191" i="24"/>
  <c r="T175" i="24"/>
  <c r="H175" i="24"/>
  <c r="X164" i="24"/>
  <c r="Y164" i="24" s="1"/>
  <c r="R164" i="24"/>
  <c r="S164" i="24" s="1"/>
  <c r="K164" i="24"/>
  <c r="I104" i="24"/>
  <c r="J104" i="24" s="1"/>
  <c r="AJ101" i="24"/>
  <c r="AK101" i="24" s="1"/>
  <c r="Q101" i="24"/>
  <c r="T167" i="24"/>
  <c r="O167" i="24"/>
  <c r="P167" i="24" s="1"/>
  <c r="K154" i="24"/>
  <c r="T58" i="24"/>
  <c r="AD130" i="24"/>
  <c r="AE130" i="24" s="1"/>
  <c r="I93" i="24"/>
  <c r="J93" i="24" s="1"/>
  <c r="W93" i="24"/>
  <c r="I56" i="24"/>
  <c r="J56" i="24" s="1"/>
  <c r="AJ47" i="24"/>
  <c r="AK47" i="24" s="1"/>
  <c r="X25" i="24"/>
  <c r="Y25" i="24" s="1"/>
  <c r="AC25" i="24"/>
  <c r="AC59" i="24"/>
  <c r="F42" i="24"/>
  <c r="G42" i="24" s="1"/>
  <c r="AL46" i="24"/>
  <c r="W47" i="24"/>
  <c r="AI46" i="24"/>
  <c r="Q5" i="24"/>
  <c r="AD59" i="24"/>
  <c r="AE59" i="24" s="1"/>
  <c r="Q42" i="24"/>
  <c r="AG46" i="24"/>
  <c r="AH46" i="24" s="1"/>
  <c r="AF287" i="24"/>
  <c r="AM287" i="24"/>
  <c r="AN287" i="24" s="1"/>
  <c r="AI284" i="24"/>
  <c r="T299" i="24"/>
  <c r="AA299" i="24"/>
  <c r="AB299" i="24" s="1"/>
  <c r="AJ299" i="24"/>
  <c r="AK299" i="24" s="1"/>
  <c r="W283" i="24"/>
  <c r="AA283" i="24"/>
  <c r="AB283" i="24" s="1"/>
  <c r="T283" i="24"/>
  <c r="U266" i="24"/>
  <c r="V266" i="24" s="1"/>
  <c r="I266" i="24"/>
  <c r="J266" i="24" s="1"/>
  <c r="H218" i="24"/>
  <c r="I218" i="24"/>
  <c r="J218" i="24" s="1"/>
  <c r="AL238" i="24"/>
  <c r="I238" i="24"/>
  <c r="J238" i="24" s="1"/>
  <c r="AA206" i="24"/>
  <c r="AB206" i="24" s="1"/>
  <c r="E250" i="24"/>
  <c r="N250" i="24"/>
  <c r="F199" i="24"/>
  <c r="G199" i="24" s="1"/>
  <c r="AG199" i="24"/>
  <c r="AH199" i="24" s="1"/>
  <c r="AL172" i="24"/>
  <c r="AJ172" i="24"/>
  <c r="AK172" i="24" s="1"/>
  <c r="H176" i="24"/>
  <c r="AJ176" i="24"/>
  <c r="AK176" i="24" s="1"/>
  <c r="AC228" i="24"/>
  <c r="F228" i="24"/>
  <c r="G228" i="24" s="1"/>
  <c r="Q220" i="24"/>
  <c r="AM220" i="24"/>
  <c r="AN220" i="24" s="1"/>
  <c r="L191" i="24"/>
  <c r="M191" i="24" s="1"/>
  <c r="R191" i="24"/>
  <c r="S191" i="24" s="1"/>
  <c r="W175" i="24"/>
  <c r="R175" i="24"/>
  <c r="S175" i="24" s="1"/>
  <c r="L139" i="24"/>
  <c r="M139" i="24" s="1"/>
  <c r="N164" i="24"/>
  <c r="T101" i="24"/>
  <c r="AC167" i="24"/>
  <c r="L167" i="24"/>
  <c r="M167" i="24" s="1"/>
  <c r="Z154" i="24"/>
  <c r="U58" i="24"/>
  <c r="V58" i="24" s="1"/>
  <c r="R93" i="24"/>
  <c r="S93" i="24" s="1"/>
  <c r="F81" i="24"/>
  <c r="G81" i="24" s="1"/>
  <c r="I130" i="24"/>
  <c r="J130" i="24" s="1"/>
  <c r="N93" i="24"/>
  <c r="E56" i="24"/>
  <c r="R56" i="24"/>
  <c r="S56" i="24" s="1"/>
  <c r="L25" i="24"/>
  <c r="M25" i="24" s="1"/>
  <c r="I25" i="24"/>
  <c r="J25" i="24" s="1"/>
  <c r="Q59" i="24"/>
  <c r="I42" i="24"/>
  <c r="J42" i="24" s="1"/>
  <c r="K42" i="24"/>
  <c r="AI47" i="24"/>
  <c r="AL47" i="24"/>
  <c r="R25" i="24"/>
  <c r="S25" i="24" s="1"/>
  <c r="F46" i="24"/>
  <c r="G46" i="24" s="1"/>
  <c r="H46" i="24"/>
  <c r="AL5" i="24"/>
  <c r="Q284" i="24"/>
  <c r="E286" i="24"/>
  <c r="Q286" i="24"/>
  <c r="AL277" i="24"/>
  <c r="K277" i="24"/>
  <c r="AL287" i="24"/>
  <c r="AC287" i="24"/>
  <c r="Z284" i="24"/>
  <c r="X284" i="24"/>
  <c r="Y284" i="24" s="1"/>
  <c r="O286" i="24"/>
  <c r="P286" i="24" s="1"/>
  <c r="X286" i="24"/>
  <c r="Y286" i="24" s="1"/>
  <c r="L277" i="24"/>
  <c r="M277" i="24" s="1"/>
  <c r="Q277" i="24"/>
  <c r="AL299" i="24"/>
  <c r="AF299" i="24"/>
  <c r="O283" i="24"/>
  <c r="P283" i="24" s="1"/>
  <c r="I283" i="24"/>
  <c r="J283" i="24" s="1"/>
  <c r="Z283" i="24"/>
  <c r="AF266" i="24"/>
  <c r="AC266" i="24"/>
  <c r="AF218" i="24"/>
  <c r="O218" i="24"/>
  <c r="P218" i="24" s="1"/>
  <c r="Z238" i="24"/>
  <c r="O238" i="24"/>
  <c r="P238" i="24" s="1"/>
  <c r="AI206" i="24"/>
  <c r="AM250" i="24"/>
  <c r="AN250" i="24" s="1"/>
  <c r="AA250" i="24"/>
  <c r="AB250" i="24" s="1"/>
  <c r="AD250" i="24"/>
  <c r="AE250" i="24" s="1"/>
  <c r="Z199" i="24"/>
  <c r="AM199" i="24"/>
  <c r="AN199" i="24" s="1"/>
  <c r="N172" i="24"/>
  <c r="O176" i="24"/>
  <c r="P176" i="24" s="1"/>
  <c r="Z228" i="24"/>
  <c r="Q228" i="24"/>
  <c r="L228" i="24"/>
  <c r="M228" i="24" s="1"/>
  <c r="E220" i="24"/>
  <c r="F220" i="24"/>
  <c r="G220" i="24" s="1"/>
  <c r="AG191" i="24"/>
  <c r="AH191" i="24" s="1"/>
  <c r="AC191" i="24"/>
  <c r="AG175" i="24"/>
  <c r="AH175" i="24" s="1"/>
  <c r="AF175" i="24"/>
  <c r="AC164" i="24"/>
  <c r="AD164" i="24"/>
  <c r="AE164" i="24" s="1"/>
  <c r="AD101" i="24"/>
  <c r="AE101" i="24" s="1"/>
  <c r="Z101" i="24"/>
  <c r="AF167" i="24"/>
  <c r="R167" i="24"/>
  <c r="S167" i="24" s="1"/>
  <c r="AJ154" i="24"/>
  <c r="AK154" i="24" s="1"/>
  <c r="AA130" i="24"/>
  <c r="AB130" i="24" s="1"/>
  <c r="AG58" i="24"/>
  <c r="AH58" i="24" s="1"/>
  <c r="N81" i="24"/>
  <c r="AG130" i="24"/>
  <c r="AH130" i="24" s="1"/>
  <c r="Z93" i="24"/>
  <c r="AL56" i="24"/>
  <c r="AJ56" i="24"/>
  <c r="AK56" i="24" s="1"/>
  <c r="U25" i="24"/>
  <c r="V25" i="24" s="1"/>
  <c r="AL59" i="24"/>
  <c r="O42" i="24"/>
  <c r="P42" i="24" s="1"/>
  <c r="W42" i="24"/>
  <c r="X47" i="24"/>
  <c r="Y47" i="24" s="1"/>
  <c r="R46" i="24"/>
  <c r="S46" i="24" s="1"/>
  <c r="AD5" i="24"/>
  <c r="AE5" i="24" s="1"/>
  <c r="U5" i="24"/>
  <c r="V5" i="24" s="1"/>
  <c r="AL10" i="24"/>
  <c r="AG10" i="24"/>
  <c r="AH10" i="24" s="1"/>
  <c r="AA10" i="24"/>
  <c r="AB10" i="24" s="1"/>
  <c r="O10" i="24"/>
  <c r="P10" i="24" s="1"/>
  <c r="Z10" i="24"/>
  <c r="T10" i="24"/>
  <c r="N10" i="24"/>
  <c r="I10" i="24"/>
  <c r="J10" i="24" s="1"/>
  <c r="AF10" i="24"/>
  <c r="AJ61" i="24"/>
  <c r="AK61" i="24" s="1"/>
  <c r="Z61" i="24"/>
  <c r="W61" i="24"/>
  <c r="E61" i="24"/>
  <c r="X61" i="24"/>
  <c r="Y61" i="24" s="1"/>
  <c r="AD61" i="24"/>
  <c r="AE61" i="24" s="1"/>
  <c r="F61" i="24"/>
  <c r="G61" i="24" s="1"/>
  <c r="AA61" i="24"/>
  <c r="AB61" i="24" s="1"/>
  <c r="AM61" i="24"/>
  <c r="AN61" i="24" s="1"/>
  <c r="Q61" i="24"/>
  <c r="U61" i="24"/>
  <c r="V61" i="24" s="1"/>
  <c r="T61" i="24"/>
  <c r="AI61" i="24"/>
  <c r="N61" i="24"/>
  <c r="AG61" i="24"/>
  <c r="AH61" i="24" s="1"/>
  <c r="L61" i="24"/>
  <c r="M61" i="24" s="1"/>
  <c r="AF61" i="24"/>
  <c r="I61" i="24"/>
  <c r="J61" i="24" s="1"/>
  <c r="AC116" i="24"/>
  <c r="N116" i="24"/>
  <c r="AF116" i="24"/>
  <c r="K116" i="24"/>
  <c r="AL116" i="24"/>
  <c r="O116" i="24"/>
  <c r="P116" i="24" s="1"/>
  <c r="AI116" i="24"/>
  <c r="H116" i="24"/>
  <c r="AD116" i="24"/>
  <c r="AE116" i="24" s="1"/>
  <c r="F116" i="24"/>
  <c r="G116" i="24" s="1"/>
  <c r="X116" i="24"/>
  <c r="Y116" i="24" s="1"/>
  <c r="R116" i="24"/>
  <c r="S116" i="24" s="1"/>
  <c r="W116" i="24"/>
  <c r="Z116" i="24"/>
  <c r="AM116" i="24"/>
  <c r="AN116" i="24" s="1"/>
  <c r="AA116" i="24"/>
  <c r="AB116" i="24" s="1"/>
  <c r="AM8" i="24"/>
  <c r="AN8" i="24" s="1"/>
  <c r="AF8" i="24"/>
  <c r="Q8" i="24"/>
  <c r="X8" i="24"/>
  <c r="Y8" i="24" s="1"/>
  <c r="F8" i="24"/>
  <c r="G8" i="24" s="1"/>
  <c r="R8" i="24"/>
  <c r="S8" i="24" s="1"/>
  <c r="W8" i="24"/>
  <c r="E8" i="24"/>
  <c r="AJ8" i="24"/>
  <c r="AK8" i="24" s="1"/>
  <c r="AI8" i="24"/>
  <c r="N8" i="24"/>
  <c r="AL8" i="24"/>
  <c r="T8" i="24"/>
  <c r="AD8" i="24"/>
  <c r="AE8" i="24" s="1"/>
  <c r="L8" i="24"/>
  <c r="M8" i="24" s="1"/>
  <c r="AC8" i="24"/>
  <c r="K8" i="24"/>
  <c r="Z8" i="24"/>
  <c r="H8" i="24"/>
  <c r="N188" i="24"/>
  <c r="T188" i="24"/>
  <c r="AA129" i="24"/>
  <c r="AB129" i="24" s="1"/>
  <c r="AD129" i="24"/>
  <c r="AE129" i="24" s="1"/>
  <c r="R129" i="24"/>
  <c r="S129" i="24" s="1"/>
  <c r="AJ108" i="24"/>
  <c r="AK108" i="24" s="1"/>
  <c r="AM108" i="24"/>
  <c r="AN108" i="24" s="1"/>
  <c r="Z108" i="24"/>
  <c r="K108" i="24"/>
  <c r="AL108" i="24"/>
  <c r="W108" i="24"/>
  <c r="E108" i="24"/>
  <c r="X108" i="24"/>
  <c r="Y108" i="24" s="1"/>
  <c r="AI108" i="24"/>
  <c r="U108" i="24"/>
  <c r="V108" i="24" s="1"/>
  <c r="AD108" i="24"/>
  <c r="AE108" i="24" s="1"/>
  <c r="N108" i="24"/>
  <c r="F108" i="24"/>
  <c r="G108" i="24" s="1"/>
  <c r="AF108" i="24"/>
  <c r="H108" i="24"/>
  <c r="O108" i="24"/>
  <c r="P108" i="24" s="1"/>
  <c r="AC108" i="24"/>
  <c r="AA108" i="24"/>
  <c r="AB108" i="24" s="1"/>
  <c r="R108" i="24"/>
  <c r="S108" i="24" s="1"/>
  <c r="AJ208" i="24"/>
  <c r="AK208" i="24" s="1"/>
  <c r="X208" i="24"/>
  <c r="Y208" i="24" s="1"/>
  <c r="K208" i="24"/>
  <c r="AF208" i="24"/>
  <c r="U208" i="24"/>
  <c r="V208" i="24" s="1"/>
  <c r="I208" i="24"/>
  <c r="J208" i="24" s="1"/>
  <c r="AL208" i="24"/>
  <c r="AA208" i="24"/>
  <c r="AB208" i="24" s="1"/>
  <c r="Q208" i="24"/>
  <c r="F208" i="24"/>
  <c r="G208" i="24" s="1"/>
  <c r="Z208" i="24"/>
  <c r="H208" i="24"/>
  <c r="AM208" i="24"/>
  <c r="AN208" i="24" s="1"/>
  <c r="W208" i="24"/>
  <c r="E208" i="24"/>
  <c r="AG208" i="24"/>
  <c r="AH208" i="24" s="1"/>
  <c r="O208" i="24"/>
  <c r="P208" i="24" s="1"/>
  <c r="AC208" i="24"/>
  <c r="R208" i="24"/>
  <c r="S208" i="24" s="1"/>
  <c r="N208" i="24"/>
  <c r="AI208" i="24"/>
  <c r="AD208" i="24"/>
  <c r="AE208" i="24" s="1"/>
  <c r="AL193" i="24"/>
  <c r="T193" i="24"/>
  <c r="AC193" i="24"/>
  <c r="AA193" i="24"/>
  <c r="AB193" i="24" s="1"/>
  <c r="I193" i="24"/>
  <c r="J193" i="24" s="1"/>
  <c r="U193" i="24"/>
  <c r="V193" i="24" s="1"/>
  <c r="N193" i="24"/>
  <c r="E193" i="24"/>
  <c r="Z193" i="24"/>
  <c r="Q193" i="24"/>
  <c r="W193" i="24"/>
  <c r="AG193" i="24"/>
  <c r="AH193" i="24" s="1"/>
  <c r="AM162" i="24"/>
  <c r="AN162" i="24" s="1"/>
  <c r="F162" i="24"/>
  <c r="G162" i="24" s="1"/>
  <c r="R162" i="24"/>
  <c r="S162" i="24" s="1"/>
  <c r="K162" i="24"/>
  <c r="AD162" i="24"/>
  <c r="AE162" i="24" s="1"/>
  <c r="L162" i="24"/>
  <c r="M162" i="24" s="1"/>
  <c r="W162" i="24"/>
  <c r="AI162" i="24"/>
  <c r="AD144" i="24"/>
  <c r="AE144" i="24" s="1"/>
  <c r="X144" i="24"/>
  <c r="Y144" i="24" s="1"/>
  <c r="AG144" i="24"/>
  <c r="AH144" i="24" s="1"/>
  <c r="I144" i="24"/>
  <c r="J144" i="24" s="1"/>
  <c r="F107" i="24"/>
  <c r="G107" i="24" s="1"/>
  <c r="R107" i="24"/>
  <c r="S107" i="24" s="1"/>
  <c r="AL197" i="24"/>
  <c r="AI197" i="24"/>
  <c r="Q197" i="24"/>
  <c r="K197" i="24"/>
  <c r="O179" i="24"/>
  <c r="P179" i="24" s="1"/>
  <c r="R179" i="24"/>
  <c r="S179" i="24" s="1"/>
  <c r="R196" i="24"/>
  <c r="S196" i="24" s="1"/>
  <c r="AD196" i="24"/>
  <c r="AE196" i="24" s="1"/>
  <c r="H247" i="24"/>
  <c r="AI247" i="24"/>
  <c r="AF174" i="24"/>
  <c r="AC174" i="24"/>
  <c r="AL248" i="24"/>
  <c r="X248" i="24"/>
  <c r="Y248" i="24" s="1"/>
  <c r="F248" i="24"/>
  <c r="G248" i="24" s="1"/>
  <c r="X235" i="24"/>
  <c r="Y235" i="24" s="1"/>
  <c r="AD235" i="24"/>
  <c r="AE235" i="24" s="1"/>
  <c r="E235" i="24"/>
  <c r="AL235" i="24"/>
  <c r="F235" i="24"/>
  <c r="G235" i="24" s="1"/>
  <c r="AF235" i="24"/>
  <c r="Z235" i="24"/>
  <c r="Q235" i="24"/>
  <c r="I235" i="24"/>
  <c r="J235" i="24" s="1"/>
  <c r="U235" i="24"/>
  <c r="V235" i="24" s="1"/>
  <c r="T235" i="24"/>
  <c r="AD219" i="24"/>
  <c r="AE219" i="24" s="1"/>
  <c r="AL219" i="24"/>
  <c r="R219" i="24"/>
  <c r="S219" i="24" s="1"/>
  <c r="AC219" i="24"/>
  <c r="H219" i="24"/>
  <c r="X219" i="24"/>
  <c r="Y219" i="24" s="1"/>
  <c r="U219" i="24"/>
  <c r="V219" i="24" s="1"/>
  <c r="Q219" i="24"/>
  <c r="AG219" i="24"/>
  <c r="AH219" i="24" s="1"/>
  <c r="E219" i="24"/>
  <c r="Z219" i="24"/>
  <c r="L219" i="24"/>
  <c r="M219" i="24" s="1"/>
  <c r="F219" i="24"/>
  <c r="G219" i="24" s="1"/>
  <c r="AF219" i="24"/>
  <c r="AF293" i="24"/>
  <c r="Z293" i="24"/>
  <c r="E293" i="24"/>
  <c r="Q293" i="24"/>
  <c r="K293" i="24"/>
  <c r="AC112" i="24"/>
  <c r="AL112" i="24"/>
  <c r="W112" i="24"/>
  <c r="E112" i="24"/>
  <c r="AA112" i="24"/>
  <c r="AB112" i="24" s="1"/>
  <c r="H112" i="24"/>
  <c r="AM112" i="24"/>
  <c r="AN112" i="24" s="1"/>
  <c r="R112" i="24"/>
  <c r="S112" i="24" s="1"/>
  <c r="AI112" i="24"/>
  <c r="O112" i="24"/>
  <c r="P112" i="24" s="1"/>
  <c r="AF112" i="24"/>
  <c r="N112" i="24"/>
  <c r="Z112" i="24"/>
  <c r="K112" i="24"/>
  <c r="F112" i="24"/>
  <c r="G112" i="24" s="1"/>
  <c r="X112" i="24"/>
  <c r="Y112" i="24" s="1"/>
  <c r="AD112" i="24"/>
  <c r="AE112" i="24" s="1"/>
  <c r="T66" i="24"/>
  <c r="AI66" i="24"/>
  <c r="AD66" i="24"/>
  <c r="AE66" i="24" s="1"/>
  <c r="N66" i="24"/>
  <c r="AJ100" i="24"/>
  <c r="AK100" i="24" s="1"/>
  <c r="AL100" i="24"/>
  <c r="W100" i="24"/>
  <c r="H100" i="24"/>
  <c r="AC100" i="24"/>
  <c r="O100" i="24"/>
  <c r="P100" i="24" s="1"/>
  <c r="AA100" i="24"/>
  <c r="AB100" i="24" s="1"/>
  <c r="K100" i="24"/>
  <c r="Z100" i="24"/>
  <c r="F100" i="24"/>
  <c r="G100" i="24" s="1"/>
  <c r="X100" i="24"/>
  <c r="Y100" i="24" s="1"/>
  <c r="E100" i="24"/>
  <c r="AI100" i="24"/>
  <c r="R100" i="24"/>
  <c r="S100" i="24" s="1"/>
  <c r="N100" i="24"/>
  <c r="AF100" i="24"/>
  <c r="AM100" i="24"/>
  <c r="AN100" i="24" s="1"/>
  <c r="AD100" i="24"/>
  <c r="AE100" i="24" s="1"/>
  <c r="U100" i="24"/>
  <c r="V100" i="24" s="1"/>
  <c r="Z50" i="24"/>
  <c r="H50" i="24"/>
  <c r="K50" i="24"/>
  <c r="AG50" i="24"/>
  <c r="AH50" i="24" s="1"/>
  <c r="I50" i="24"/>
  <c r="J50" i="24" s="1"/>
  <c r="AL50" i="24"/>
  <c r="W50" i="24"/>
  <c r="AI50" i="24"/>
  <c r="AF50" i="24"/>
  <c r="AA50" i="24"/>
  <c r="AB50" i="24" s="1"/>
  <c r="Q50" i="24"/>
  <c r="O50" i="24"/>
  <c r="P50" i="24" s="1"/>
  <c r="AM50" i="24"/>
  <c r="AN50" i="24" s="1"/>
  <c r="N50" i="24"/>
  <c r="AM40" i="24"/>
  <c r="AN40" i="24" s="1"/>
  <c r="Z40" i="24"/>
  <c r="K40" i="24"/>
  <c r="AF40" i="24"/>
  <c r="N40" i="24"/>
  <c r="AD40" i="24"/>
  <c r="AE40" i="24" s="1"/>
  <c r="H40" i="24"/>
  <c r="AL40" i="24"/>
  <c r="Q40" i="24"/>
  <c r="E40" i="24"/>
  <c r="AJ40" i="24"/>
  <c r="AK40" i="24" s="1"/>
  <c r="L40" i="24"/>
  <c r="M40" i="24" s="1"/>
  <c r="AI40" i="24"/>
  <c r="F40" i="24"/>
  <c r="G40" i="24" s="1"/>
  <c r="AC40" i="24"/>
  <c r="X40" i="24"/>
  <c r="Y40" i="24" s="1"/>
  <c r="W40" i="24"/>
  <c r="T40" i="24"/>
  <c r="R40" i="24"/>
  <c r="S40" i="24" s="1"/>
  <c r="AC70" i="24"/>
  <c r="AI70" i="24"/>
  <c r="R85" i="24"/>
  <c r="S85" i="24" s="1"/>
  <c r="I85" i="24"/>
  <c r="J85" i="24" s="1"/>
  <c r="E85" i="24"/>
  <c r="Z85" i="24"/>
  <c r="AC85" i="24"/>
  <c r="U85" i="24"/>
  <c r="V85" i="24" s="1"/>
  <c r="L85" i="24"/>
  <c r="M85" i="24" s="1"/>
  <c r="U35" i="24"/>
  <c r="V35" i="24" s="1"/>
  <c r="O35" i="24"/>
  <c r="P35" i="24" s="1"/>
  <c r="AM35" i="24"/>
  <c r="AN35" i="24" s="1"/>
  <c r="AG35" i="24"/>
  <c r="AH35" i="24" s="1"/>
  <c r="I35" i="24"/>
  <c r="J35" i="24" s="1"/>
  <c r="U64" i="24"/>
  <c r="V64" i="24" s="1"/>
  <c r="AA64" i="24"/>
  <c r="AB64" i="24" s="1"/>
  <c r="W64" i="24"/>
  <c r="T64" i="24"/>
  <c r="N64" i="24"/>
  <c r="I64" i="24"/>
  <c r="J64" i="24" s="1"/>
  <c r="AC64" i="24"/>
  <c r="AA125" i="24"/>
  <c r="AB125" i="24" s="1"/>
  <c r="R125" i="24"/>
  <c r="S125" i="24" s="1"/>
  <c r="F125" i="24"/>
  <c r="G125" i="24" s="1"/>
  <c r="AJ49" i="24"/>
  <c r="AK49" i="24" s="1"/>
  <c r="R49" i="24"/>
  <c r="S49" i="24" s="1"/>
  <c r="AD49" i="24"/>
  <c r="AE49" i="24" s="1"/>
  <c r="O49" i="24"/>
  <c r="P49" i="24" s="1"/>
  <c r="N49" i="24"/>
  <c r="AL49" i="24"/>
  <c r="I49" i="24"/>
  <c r="J49" i="24" s="1"/>
  <c r="F49" i="24"/>
  <c r="G49" i="24" s="1"/>
  <c r="AM49" i="24"/>
  <c r="AN49" i="24" s="1"/>
  <c r="AG49" i="24"/>
  <c r="AH49" i="24" s="1"/>
  <c r="Z49" i="24"/>
  <c r="AJ141" i="24"/>
  <c r="AK141" i="24" s="1"/>
  <c r="AM141" i="24"/>
  <c r="AN141" i="24" s="1"/>
  <c r="AC141" i="24"/>
  <c r="R141" i="24"/>
  <c r="S141" i="24" s="1"/>
  <c r="F141" i="24"/>
  <c r="G141" i="24" s="1"/>
  <c r="AI141" i="24"/>
  <c r="K141" i="24"/>
  <c r="AG141" i="24"/>
  <c r="AH141" i="24" s="1"/>
  <c r="W141" i="24"/>
  <c r="I141" i="24"/>
  <c r="J141" i="24" s="1"/>
  <c r="AD141" i="24"/>
  <c r="AE141" i="24" s="1"/>
  <c r="Q141" i="24"/>
  <c r="AA141" i="24"/>
  <c r="AB141" i="24" s="1"/>
  <c r="H141" i="24"/>
  <c r="Z141" i="24"/>
  <c r="E141" i="24"/>
  <c r="X141" i="24"/>
  <c r="Y141" i="24" s="1"/>
  <c r="O141" i="24"/>
  <c r="P141" i="24" s="1"/>
  <c r="AL141" i="24"/>
  <c r="N141" i="24"/>
  <c r="U141" i="24"/>
  <c r="V141" i="24" s="1"/>
  <c r="AF141" i="24"/>
  <c r="AJ96" i="24"/>
  <c r="AK96" i="24" s="1"/>
  <c r="AD96" i="24"/>
  <c r="AE96" i="24" s="1"/>
  <c r="AC96" i="24"/>
  <c r="O96" i="24"/>
  <c r="P96" i="24" s="1"/>
  <c r="AL96" i="24"/>
  <c r="AI96" i="24"/>
  <c r="U96" i="24"/>
  <c r="V96" i="24" s="1"/>
  <c r="AF96" i="24"/>
  <c r="R96" i="24"/>
  <c r="S96" i="24" s="1"/>
  <c r="Z96" i="24"/>
  <c r="H96" i="24"/>
  <c r="F96" i="24"/>
  <c r="G96" i="24" s="1"/>
  <c r="W96" i="24"/>
  <c r="AA96" i="24"/>
  <c r="AB96" i="24" s="1"/>
  <c r="N96" i="24"/>
  <c r="X96" i="24"/>
  <c r="Y96" i="24" s="1"/>
  <c r="K96" i="24"/>
  <c r="E96" i="24"/>
  <c r="AM96" i="24"/>
  <c r="AN96" i="24" s="1"/>
  <c r="X45" i="24"/>
  <c r="Y45" i="24" s="1"/>
  <c r="F45" i="24"/>
  <c r="G45" i="24" s="1"/>
  <c r="AD45" i="24"/>
  <c r="AE45" i="24" s="1"/>
  <c r="AJ119" i="24"/>
  <c r="AK119" i="24" s="1"/>
  <c r="O119" i="24"/>
  <c r="P119" i="24" s="1"/>
  <c r="AG119" i="24"/>
  <c r="AH119" i="24" s="1"/>
  <c r="I119" i="24"/>
  <c r="J119" i="24" s="1"/>
  <c r="F119" i="24"/>
  <c r="G119" i="24" s="1"/>
  <c r="AD119" i="24"/>
  <c r="AE119" i="24" s="1"/>
  <c r="AM119" i="24"/>
  <c r="AN119" i="24" s="1"/>
  <c r="R119" i="24"/>
  <c r="S119" i="24" s="1"/>
  <c r="Z243" i="24"/>
  <c r="I243" i="24"/>
  <c r="J243" i="24" s="1"/>
  <c r="T243" i="24"/>
  <c r="R243" i="24"/>
  <c r="S243" i="24" s="1"/>
  <c r="AJ243" i="24"/>
  <c r="AK243" i="24" s="1"/>
  <c r="E243" i="24"/>
  <c r="U243" i="24"/>
  <c r="V243" i="24" s="1"/>
  <c r="L243" i="24"/>
  <c r="M243" i="24" s="1"/>
  <c r="H243" i="24"/>
  <c r="AG243" i="24"/>
  <c r="AH243" i="24" s="1"/>
  <c r="AF243" i="24"/>
  <c r="X243" i="24"/>
  <c r="Y243" i="24" s="1"/>
  <c r="R195" i="24"/>
  <c r="S195" i="24" s="1"/>
  <c r="Z195" i="24"/>
  <c r="N195" i="24"/>
  <c r="AJ149" i="24"/>
  <c r="AK149" i="24" s="1"/>
  <c r="AM149" i="24"/>
  <c r="AN149" i="24" s="1"/>
  <c r="Z149" i="24"/>
  <c r="O149" i="24"/>
  <c r="P149" i="24" s="1"/>
  <c r="AA149" i="24"/>
  <c r="AB149" i="24" s="1"/>
  <c r="N149" i="24"/>
  <c r="AF149" i="24"/>
  <c r="R149" i="24"/>
  <c r="S149" i="24" s="1"/>
  <c r="AD149" i="24"/>
  <c r="AE149" i="24" s="1"/>
  <c r="Q149" i="24"/>
  <c r="AC149" i="24"/>
  <c r="K149" i="24"/>
  <c r="AL149" i="24"/>
  <c r="W149" i="24"/>
  <c r="H149" i="24"/>
  <c r="U149" i="24"/>
  <c r="V149" i="24" s="1"/>
  <c r="I149" i="24"/>
  <c r="J149" i="24" s="1"/>
  <c r="AI149" i="24"/>
  <c r="AG149" i="24"/>
  <c r="AH149" i="24" s="1"/>
  <c r="E149" i="24"/>
  <c r="X149" i="24"/>
  <c r="Y149" i="24" s="1"/>
  <c r="F149" i="24"/>
  <c r="G149" i="24" s="1"/>
  <c r="AI114" i="24"/>
  <c r="AA114" i="24"/>
  <c r="AB114" i="24" s="1"/>
  <c r="T114" i="24"/>
  <c r="K114" i="24"/>
  <c r="W114" i="24"/>
  <c r="AM114" i="24"/>
  <c r="AN114" i="24" s="1"/>
  <c r="O200" i="24"/>
  <c r="P200" i="24" s="1"/>
  <c r="AJ200" i="24"/>
  <c r="AK200" i="24" s="1"/>
  <c r="X200" i="24"/>
  <c r="Y200" i="24" s="1"/>
  <c r="R200" i="24"/>
  <c r="S200" i="24" s="1"/>
  <c r="L200" i="24"/>
  <c r="M200" i="24" s="1"/>
  <c r="H200" i="24"/>
  <c r="AI200" i="24"/>
  <c r="AF200" i="24"/>
  <c r="E200" i="24"/>
  <c r="AF184" i="24"/>
  <c r="I184" i="24"/>
  <c r="J184" i="24" s="1"/>
  <c r="X198" i="24"/>
  <c r="Y198" i="24" s="1"/>
  <c r="E198" i="24"/>
  <c r="AC198" i="24"/>
  <c r="K198" i="24"/>
  <c r="U198" i="24"/>
  <c r="V198" i="24" s="1"/>
  <c r="AL198" i="24"/>
  <c r="O198" i="24"/>
  <c r="P198" i="24" s="1"/>
  <c r="AF198" i="24"/>
  <c r="T198" i="24"/>
  <c r="Q198" i="24"/>
  <c r="AI198" i="24"/>
  <c r="N198" i="24"/>
  <c r="L198" i="24"/>
  <c r="M198" i="24" s="1"/>
  <c r="AM198" i="24"/>
  <c r="AN198" i="24" s="1"/>
  <c r="X281" i="24"/>
  <c r="Y281" i="24" s="1"/>
  <c r="R281" i="24"/>
  <c r="S281" i="24" s="1"/>
  <c r="AI253" i="24"/>
  <c r="T253" i="24"/>
  <c r="AL253" i="24"/>
  <c r="N253" i="24"/>
  <c r="Z253" i="24"/>
  <c r="AD185" i="24"/>
  <c r="AE185" i="24" s="1"/>
  <c r="Z185" i="24"/>
  <c r="H185" i="24"/>
  <c r="L185" i="24"/>
  <c r="M185" i="24" s="1"/>
  <c r="AJ255" i="24"/>
  <c r="AK255" i="24" s="1"/>
  <c r="AM255" i="24"/>
  <c r="AN255" i="24" s="1"/>
  <c r="AC255" i="24"/>
  <c r="R255" i="24"/>
  <c r="S255" i="24" s="1"/>
  <c r="E255" i="24"/>
  <c r="AL255" i="24"/>
  <c r="Z255" i="24"/>
  <c r="N255" i="24"/>
  <c r="K255" i="24"/>
  <c r="AI255" i="24"/>
  <c r="X255" i="24"/>
  <c r="Y255" i="24" s="1"/>
  <c r="I255" i="24"/>
  <c r="J255" i="24" s="1"/>
  <c r="AF255" i="24"/>
  <c r="O255" i="24"/>
  <c r="P255" i="24" s="1"/>
  <c r="H255" i="24"/>
  <c r="AG255" i="24"/>
  <c r="AH255" i="24" s="1"/>
  <c r="F255" i="24"/>
  <c r="G255" i="24" s="1"/>
  <c r="W255" i="24"/>
  <c r="AD255" i="24"/>
  <c r="AE255" i="24" s="1"/>
  <c r="AA255" i="24"/>
  <c r="AB255" i="24" s="1"/>
  <c r="U255" i="24"/>
  <c r="V255" i="24" s="1"/>
  <c r="Q255" i="24"/>
  <c r="N224" i="24"/>
  <c r="T224" i="24"/>
  <c r="AF249" i="24"/>
  <c r="H249" i="24"/>
  <c r="AC249" i="24"/>
  <c r="AL249" i="24"/>
  <c r="T249" i="24"/>
  <c r="Q249" i="24"/>
  <c r="N239" i="24"/>
  <c r="AJ239" i="24"/>
  <c r="AK239" i="24" s="1"/>
  <c r="AI239" i="24"/>
  <c r="T239" i="24"/>
  <c r="AF239" i="24"/>
  <c r="X239" i="24"/>
  <c r="Y239" i="24" s="1"/>
  <c r="O239" i="24"/>
  <c r="P239" i="24" s="1"/>
  <c r="K239" i="24"/>
  <c r="AJ225" i="24"/>
  <c r="AK225" i="24" s="1"/>
  <c r="X225" i="24"/>
  <c r="Y225" i="24" s="1"/>
  <c r="AJ288" i="24"/>
  <c r="AK288" i="24" s="1"/>
  <c r="Q288" i="24"/>
  <c r="AI288" i="24"/>
  <c r="L288" i="24"/>
  <c r="M288" i="24" s="1"/>
  <c r="AF288" i="24"/>
  <c r="K288" i="24"/>
  <c r="W288" i="24"/>
  <c r="AL288" i="24"/>
  <c r="AD288" i="24"/>
  <c r="AE288" i="24" s="1"/>
  <c r="AC288" i="24"/>
  <c r="H288" i="24"/>
  <c r="R288" i="24"/>
  <c r="S288" i="24" s="1"/>
  <c r="F288" i="24"/>
  <c r="G288" i="24" s="1"/>
  <c r="AF294" i="24"/>
  <c r="AA294" i="24"/>
  <c r="AB294" i="24" s="1"/>
  <c r="W294" i="24"/>
  <c r="AL294" i="24"/>
  <c r="K294" i="24"/>
  <c r="AG294" i="24"/>
  <c r="AH294" i="24" s="1"/>
  <c r="Q294" i="24"/>
  <c r="N294" i="24"/>
  <c r="H294" i="24"/>
  <c r="AI294" i="24"/>
  <c r="E294" i="24"/>
  <c r="AJ102" i="24"/>
  <c r="AK102" i="24" s="1"/>
  <c r="AI102" i="24"/>
  <c r="Z102" i="24"/>
  <c r="AL102" i="24"/>
  <c r="AA102" i="24"/>
  <c r="AB102" i="24" s="1"/>
  <c r="T102" i="24"/>
  <c r="L102" i="24"/>
  <c r="M102" i="24" s="1"/>
  <c r="K102" i="24"/>
  <c r="N102" i="24"/>
  <c r="AM102" i="24"/>
  <c r="AN102" i="24" s="1"/>
  <c r="O102" i="24"/>
  <c r="P102" i="24" s="1"/>
  <c r="Z53" i="24"/>
  <c r="AF53" i="24"/>
  <c r="R53" i="24"/>
  <c r="S53" i="24" s="1"/>
  <c r="Z94" i="24"/>
  <c r="O94" i="24"/>
  <c r="P94" i="24" s="1"/>
  <c r="R94" i="24"/>
  <c r="S94" i="24" s="1"/>
  <c r="W94" i="24"/>
  <c r="AM28" i="24"/>
  <c r="AN28" i="24" s="1"/>
  <c r="X28" i="24"/>
  <c r="Y28" i="24" s="1"/>
  <c r="K28" i="24"/>
  <c r="AI28" i="24"/>
  <c r="R28" i="24"/>
  <c r="S28" i="24" s="1"/>
  <c r="Z28" i="24"/>
  <c r="H28" i="24"/>
  <c r="AC28" i="24"/>
  <c r="F28" i="24"/>
  <c r="G28" i="24" s="1"/>
  <c r="T28" i="24"/>
  <c r="E28" i="24"/>
  <c r="W28" i="24"/>
  <c r="Q28" i="24"/>
  <c r="AJ28" i="24"/>
  <c r="AK28" i="24" s="1"/>
  <c r="N28" i="24"/>
  <c r="AF28" i="24"/>
  <c r="AD28" i="24"/>
  <c r="AE28" i="24" s="1"/>
  <c r="L28" i="24"/>
  <c r="M28" i="24" s="1"/>
  <c r="AL28" i="24"/>
  <c r="AM36" i="24"/>
  <c r="AN36" i="24" s="1"/>
  <c r="R36" i="24"/>
  <c r="S36" i="24" s="1"/>
  <c r="AC36" i="24"/>
  <c r="L36" i="24"/>
  <c r="M36" i="24" s="1"/>
  <c r="AJ36" i="24"/>
  <c r="AK36" i="24" s="1"/>
  <c r="AI36" i="24"/>
  <c r="N36" i="24"/>
  <c r="F36" i="24"/>
  <c r="G36" i="24" s="1"/>
  <c r="X36" i="24"/>
  <c r="Y36" i="24" s="1"/>
  <c r="E36" i="24"/>
  <c r="AF36" i="24"/>
  <c r="K36" i="24"/>
  <c r="Z36" i="24"/>
  <c r="AD36" i="24"/>
  <c r="AE36" i="24" s="1"/>
  <c r="H36" i="24"/>
  <c r="W36" i="24"/>
  <c r="T36" i="24"/>
  <c r="AL36" i="24"/>
  <c r="Q36" i="24"/>
  <c r="T65" i="24"/>
  <c r="AL65" i="24"/>
  <c r="Q65" i="24"/>
  <c r="Z65" i="24"/>
  <c r="K65" i="24"/>
  <c r="N82" i="24"/>
  <c r="AD82" i="24"/>
  <c r="AE82" i="24" s="1"/>
  <c r="L82" i="24"/>
  <c r="M82" i="24" s="1"/>
  <c r="AI210" i="24"/>
  <c r="L210" i="24"/>
  <c r="M210" i="24" s="1"/>
  <c r="AD210" i="24"/>
  <c r="AE210" i="24" s="1"/>
  <c r="H210" i="24"/>
  <c r="W210" i="24"/>
  <c r="X210" i="24"/>
  <c r="Y210" i="24" s="1"/>
  <c r="R210" i="24"/>
  <c r="S210" i="24" s="1"/>
  <c r="N210" i="24"/>
  <c r="AL210" i="24"/>
  <c r="F210" i="24"/>
  <c r="G210" i="24" s="1"/>
  <c r="AA210" i="24"/>
  <c r="AB210" i="24" s="1"/>
  <c r="K210" i="24"/>
  <c r="AF210" i="24"/>
  <c r="AM210" i="24"/>
  <c r="AN210" i="24" s="1"/>
  <c r="N258" i="24"/>
  <c r="AF258" i="24"/>
  <c r="Z258" i="24"/>
  <c r="T258" i="24"/>
  <c r="E258" i="24"/>
  <c r="K254" i="24"/>
  <c r="H254" i="24"/>
  <c r="AF254" i="24"/>
  <c r="W254" i="24"/>
  <c r="AI264" i="24"/>
  <c r="H264" i="24"/>
  <c r="T264" i="24"/>
  <c r="W264" i="24"/>
  <c r="AC264" i="24"/>
  <c r="Z240" i="24"/>
  <c r="N240" i="24"/>
  <c r="Q240" i="24"/>
  <c r="T231" i="24"/>
  <c r="AL231" i="24"/>
  <c r="AD231" i="24"/>
  <c r="AE231" i="24" s="1"/>
  <c r="K231" i="24"/>
  <c r="H231" i="24"/>
  <c r="AA231" i="24"/>
  <c r="AB231" i="24" s="1"/>
  <c r="AM231" i="24"/>
  <c r="AN231" i="24" s="1"/>
  <c r="R231" i="24"/>
  <c r="S231" i="24" s="1"/>
  <c r="L231" i="24"/>
  <c r="M231" i="24" s="1"/>
  <c r="F231" i="24"/>
  <c r="G231" i="24" s="1"/>
  <c r="X231" i="24"/>
  <c r="Y231" i="24" s="1"/>
  <c r="N231" i="24"/>
  <c r="AI231" i="24"/>
  <c r="W231" i="24"/>
  <c r="AF231" i="24"/>
  <c r="O290" i="24"/>
  <c r="P290" i="24" s="1"/>
  <c r="N290" i="24"/>
  <c r="AC290" i="24"/>
  <c r="AL290" i="24"/>
  <c r="AF290" i="24"/>
  <c r="I290" i="24"/>
  <c r="J290" i="24" s="1"/>
  <c r="W290" i="24"/>
  <c r="U290" i="24"/>
  <c r="V290" i="24" s="1"/>
  <c r="H290" i="24"/>
  <c r="AD33" i="24"/>
  <c r="AE33" i="24" s="1"/>
  <c r="R33" i="24"/>
  <c r="S33" i="24" s="1"/>
  <c r="X33" i="24"/>
  <c r="Y33" i="24" s="1"/>
  <c r="AF57" i="24"/>
  <c r="T57" i="24"/>
  <c r="AD57" i="24"/>
  <c r="AE57" i="24" s="1"/>
  <c r="F57" i="24"/>
  <c r="G57" i="24" s="1"/>
  <c r="AM57" i="24"/>
  <c r="AN57" i="24" s="1"/>
  <c r="Z57" i="24"/>
  <c r="AL57" i="24"/>
  <c r="O57" i="24"/>
  <c r="P57" i="24" s="1"/>
  <c r="AJ57" i="24"/>
  <c r="AK57" i="24" s="1"/>
  <c r="I57" i="24"/>
  <c r="J57" i="24" s="1"/>
  <c r="O80" i="24"/>
  <c r="P80" i="24" s="1"/>
  <c r="I80" i="24"/>
  <c r="J80" i="24" s="1"/>
  <c r="E80" i="24"/>
  <c r="AM80" i="24"/>
  <c r="AN80" i="24" s="1"/>
  <c r="AG80" i="24"/>
  <c r="AH80" i="24" s="1"/>
  <c r="AC80" i="24"/>
  <c r="T35" i="24"/>
  <c r="AC35" i="24"/>
  <c r="AL43" i="24"/>
  <c r="L43" i="24"/>
  <c r="M43" i="24" s="1"/>
  <c r="L109" i="24"/>
  <c r="M109" i="24" s="1"/>
  <c r="Z109" i="24"/>
  <c r="AI109" i="24"/>
  <c r="H10" i="24"/>
  <c r="AC10" i="24"/>
  <c r="I43" i="24"/>
  <c r="J43" i="24" s="1"/>
  <c r="AI90" i="24"/>
  <c r="E90" i="24"/>
  <c r="AG90" i="24"/>
  <c r="AH90" i="24" s="1"/>
  <c r="W41" i="24"/>
  <c r="AL41" i="24"/>
  <c r="X86" i="24"/>
  <c r="Y86" i="24" s="1"/>
  <c r="U86" i="24"/>
  <c r="V86" i="24" s="1"/>
  <c r="AC86" i="24"/>
  <c r="N45" i="24"/>
  <c r="AA45" i="24"/>
  <c r="AB45" i="24" s="1"/>
  <c r="U43" i="24"/>
  <c r="V43" i="24" s="1"/>
  <c r="U189" i="24"/>
  <c r="V189" i="24" s="1"/>
  <c r="AJ189" i="24"/>
  <c r="AK189" i="24" s="1"/>
  <c r="H189" i="24"/>
  <c r="AD9" i="24"/>
  <c r="AE9" i="24" s="1"/>
  <c r="N9" i="24"/>
  <c r="AA9" i="24"/>
  <c r="AB9" i="24" s="1"/>
  <c r="AF26" i="24"/>
  <c r="N26" i="24"/>
  <c r="Z26" i="24"/>
  <c r="T26" i="24"/>
  <c r="H26" i="24"/>
  <c r="AL26" i="24"/>
  <c r="AM77" i="24"/>
  <c r="AN77" i="24" s="1"/>
  <c r="T77" i="24"/>
  <c r="AC77" i="24"/>
  <c r="I77" i="24"/>
  <c r="J77" i="24" s="1"/>
  <c r="X77" i="24"/>
  <c r="Y77" i="24" s="1"/>
  <c r="AJ77" i="24"/>
  <c r="AK77" i="24" s="1"/>
  <c r="O77" i="24"/>
  <c r="P77" i="24" s="1"/>
  <c r="AA77" i="24"/>
  <c r="AB77" i="24" s="1"/>
  <c r="Z77" i="24"/>
  <c r="AG77" i="24"/>
  <c r="AH77" i="24" s="1"/>
  <c r="H77" i="24"/>
  <c r="AD77" i="24"/>
  <c r="AE77" i="24" s="1"/>
  <c r="F77" i="24"/>
  <c r="G77" i="24" s="1"/>
  <c r="W77" i="24"/>
  <c r="Q77" i="24"/>
  <c r="Q72" i="24"/>
  <c r="I72" i="24"/>
  <c r="J72" i="24" s="1"/>
  <c r="AM72" i="24"/>
  <c r="AN72" i="24" s="1"/>
  <c r="AI72" i="24"/>
  <c r="O72" i="24"/>
  <c r="P72" i="24" s="1"/>
  <c r="K72" i="24"/>
  <c r="H72" i="24"/>
  <c r="AJ115" i="24"/>
  <c r="AK115" i="24" s="1"/>
  <c r="AG115" i="24"/>
  <c r="AH115" i="24" s="1"/>
  <c r="AD115" i="24"/>
  <c r="AE115" i="24" s="1"/>
  <c r="R115" i="24"/>
  <c r="S115" i="24" s="1"/>
  <c r="O115" i="24"/>
  <c r="P115" i="24" s="1"/>
  <c r="AM115" i="24"/>
  <c r="AN115" i="24" s="1"/>
  <c r="I115" i="24"/>
  <c r="J115" i="24" s="1"/>
  <c r="F115" i="24"/>
  <c r="G115" i="24" s="1"/>
  <c r="AM87" i="24"/>
  <c r="AN87" i="24" s="1"/>
  <c r="AA87" i="24"/>
  <c r="AB87" i="24" s="1"/>
  <c r="O87" i="24"/>
  <c r="P87" i="24" s="1"/>
  <c r="E87" i="24"/>
  <c r="AF87" i="24"/>
  <c r="R87" i="24"/>
  <c r="S87" i="24" s="1"/>
  <c r="F87" i="24"/>
  <c r="G87" i="24" s="1"/>
  <c r="AD87" i="24"/>
  <c r="AE87" i="24" s="1"/>
  <c r="Q87" i="24"/>
  <c r="AC87" i="24"/>
  <c r="N87" i="24"/>
  <c r="AJ87" i="24"/>
  <c r="AK87" i="24" s="1"/>
  <c r="W87" i="24"/>
  <c r="I87" i="24"/>
  <c r="J87" i="24" s="1"/>
  <c r="AI87" i="24"/>
  <c r="H87" i="24"/>
  <c r="L87" i="24"/>
  <c r="M87" i="24" s="1"/>
  <c r="AG87" i="24"/>
  <c r="AH87" i="24" s="1"/>
  <c r="K87" i="24"/>
  <c r="AL87" i="24"/>
  <c r="Z87" i="24"/>
  <c r="X87" i="24"/>
  <c r="Y87" i="24" s="1"/>
  <c r="U87" i="24"/>
  <c r="V87" i="24" s="1"/>
  <c r="T87" i="24"/>
  <c r="W161" i="24"/>
  <c r="AF161" i="24"/>
  <c r="K161" i="24"/>
  <c r="E161" i="24"/>
  <c r="AJ137" i="24"/>
  <c r="AK137" i="24" s="1"/>
  <c r="AD137" i="24"/>
  <c r="AE137" i="24" s="1"/>
  <c r="U137" i="24"/>
  <c r="V137" i="24" s="1"/>
  <c r="F137" i="24"/>
  <c r="G137" i="24" s="1"/>
  <c r="AA137" i="24"/>
  <c r="AB137" i="24" s="1"/>
  <c r="O137" i="24"/>
  <c r="P137" i="24" s="1"/>
  <c r="AM137" i="24"/>
  <c r="AN137" i="24" s="1"/>
  <c r="K137" i="24"/>
  <c r="AG137" i="24"/>
  <c r="AH137" i="24" s="1"/>
  <c r="E137" i="24"/>
  <c r="Z137" i="24"/>
  <c r="X137" i="24"/>
  <c r="Y137" i="24" s="1"/>
  <c r="W137" i="24"/>
  <c r="AI137" i="24"/>
  <c r="N137" i="24"/>
  <c r="H137" i="24"/>
  <c r="AL137" i="24"/>
  <c r="I137" i="24"/>
  <c r="J137" i="24" s="1"/>
  <c r="Q137" i="24"/>
  <c r="AF137" i="24"/>
  <c r="AC137" i="24"/>
  <c r="R137" i="24"/>
  <c r="S137" i="24" s="1"/>
  <c r="U51" i="24"/>
  <c r="V51" i="24" s="1"/>
  <c r="AI51" i="24"/>
  <c r="K51" i="24"/>
  <c r="Q51" i="24"/>
  <c r="AC51" i="24"/>
  <c r="I51" i="24"/>
  <c r="J51" i="24" s="1"/>
  <c r="AA51" i="24"/>
  <c r="AB51" i="24" s="1"/>
  <c r="R51" i="24"/>
  <c r="S51" i="24" s="1"/>
  <c r="F51" i="24"/>
  <c r="G51" i="24" s="1"/>
  <c r="AG51" i="24"/>
  <c r="AH51" i="24" s="1"/>
  <c r="E51" i="24"/>
  <c r="AD51" i="24"/>
  <c r="AE51" i="24" s="1"/>
  <c r="N136" i="24"/>
  <c r="AD136" i="24"/>
  <c r="AE136" i="24" s="1"/>
  <c r="X136" i="24"/>
  <c r="Y136" i="24" s="1"/>
  <c r="U136" i="24"/>
  <c r="V136" i="24" s="1"/>
  <c r="I136" i="24"/>
  <c r="J136" i="24" s="1"/>
  <c r="N276" i="24"/>
  <c r="T276" i="24"/>
  <c r="W213" i="24"/>
  <c r="Q213" i="24"/>
  <c r="AL213" i="24"/>
  <c r="Z213" i="24"/>
  <c r="E213" i="24"/>
  <c r="AM156" i="24"/>
  <c r="AN156" i="24" s="1"/>
  <c r="AF156" i="24"/>
  <c r="H156" i="24"/>
  <c r="O156" i="24"/>
  <c r="P156" i="24" s="1"/>
  <c r="Z156" i="24"/>
  <c r="W156" i="24"/>
  <c r="I156" i="24"/>
  <c r="J156" i="24" s="1"/>
  <c r="E156" i="24"/>
  <c r="R156" i="24"/>
  <c r="S156" i="24" s="1"/>
  <c r="AJ156" i="24"/>
  <c r="AK156" i="24" s="1"/>
  <c r="AG156" i="24"/>
  <c r="AH156" i="24" s="1"/>
  <c r="N156" i="24"/>
  <c r="F156" i="24"/>
  <c r="G156" i="24" s="1"/>
  <c r="AC124" i="24"/>
  <c r="AL124" i="24"/>
  <c r="W124" i="24"/>
  <c r="AA124" i="24"/>
  <c r="AB124" i="24" s="1"/>
  <c r="F124" i="24"/>
  <c r="G124" i="24" s="1"/>
  <c r="AF124" i="24"/>
  <c r="K124" i="24"/>
  <c r="H124" i="24"/>
  <c r="AD124" i="24"/>
  <c r="AE124" i="24" s="1"/>
  <c r="R124" i="24"/>
  <c r="S124" i="24" s="1"/>
  <c r="N124" i="24"/>
  <c r="O124" i="24"/>
  <c r="P124" i="24" s="1"/>
  <c r="X124" i="24"/>
  <c r="Y124" i="24" s="1"/>
  <c r="AM124" i="24"/>
  <c r="AN124" i="24" s="1"/>
  <c r="AI124" i="24"/>
  <c r="Z124" i="24"/>
  <c r="W207" i="24"/>
  <c r="AL207" i="24"/>
  <c r="N207" i="24"/>
  <c r="AI207" i="24"/>
  <c r="AD202" i="24"/>
  <c r="AE202" i="24" s="1"/>
  <c r="N202" i="24"/>
  <c r="H202" i="24"/>
  <c r="F202" i="24"/>
  <c r="G202" i="24" s="1"/>
  <c r="AJ202" i="24"/>
  <c r="AK202" i="24" s="1"/>
  <c r="Z202" i="24"/>
  <c r="K202" i="24"/>
  <c r="AI202" i="24"/>
  <c r="T202" i="24"/>
  <c r="AA202" i="24"/>
  <c r="AB202" i="24" s="1"/>
  <c r="W205" i="24"/>
  <c r="AL205" i="24"/>
  <c r="AJ168" i="24"/>
  <c r="AK168" i="24" s="1"/>
  <c r="AI168" i="24"/>
  <c r="K168" i="24"/>
  <c r="AF168" i="24"/>
  <c r="R168" i="24"/>
  <c r="S168" i="24" s="1"/>
  <c r="AC168" i="24"/>
  <c r="O168" i="24"/>
  <c r="P168" i="24" s="1"/>
  <c r="AL168" i="24"/>
  <c r="X168" i="24"/>
  <c r="Y168" i="24" s="1"/>
  <c r="H168" i="24"/>
  <c r="AD168" i="24"/>
  <c r="AE168" i="24" s="1"/>
  <c r="F168" i="24"/>
  <c r="G168" i="24" s="1"/>
  <c r="AA168" i="24"/>
  <c r="AB168" i="24" s="1"/>
  <c r="E168" i="24"/>
  <c r="Z168" i="24"/>
  <c r="AM168" i="24"/>
  <c r="AN168" i="24" s="1"/>
  <c r="Q168" i="24"/>
  <c r="I168" i="24"/>
  <c r="J168" i="24" s="1"/>
  <c r="W168" i="24"/>
  <c r="AG168" i="24"/>
  <c r="AH168" i="24" s="1"/>
  <c r="U168" i="24"/>
  <c r="V168" i="24" s="1"/>
  <c r="N168" i="24"/>
  <c r="AC211" i="24"/>
  <c r="Z211" i="24"/>
  <c r="Q211" i="24"/>
  <c r="AF211" i="24"/>
  <c r="T211" i="24"/>
  <c r="E211" i="24"/>
  <c r="AL211" i="24"/>
  <c r="AF263" i="24"/>
  <c r="AC263" i="24"/>
  <c r="O263" i="24"/>
  <c r="P263" i="24" s="1"/>
  <c r="AA263" i="24"/>
  <c r="AB263" i="24" s="1"/>
  <c r="K263" i="24"/>
  <c r="Z263" i="24"/>
  <c r="I263" i="24"/>
  <c r="J263" i="24" s="1"/>
  <c r="AM263" i="24"/>
  <c r="AN263" i="24" s="1"/>
  <c r="W263" i="24"/>
  <c r="R263" i="24"/>
  <c r="S263" i="24" s="1"/>
  <c r="N263" i="24"/>
  <c r="AL263" i="24"/>
  <c r="F263" i="24"/>
  <c r="G263" i="24" s="1"/>
  <c r="AI263" i="24"/>
  <c r="E263" i="24"/>
  <c r="U263" i="24"/>
  <c r="V263" i="24" s="1"/>
  <c r="AG263" i="24"/>
  <c r="AH263" i="24" s="1"/>
  <c r="AD263" i="24"/>
  <c r="AE263" i="24" s="1"/>
  <c r="Q263" i="24"/>
  <c r="Q267" i="24"/>
  <c r="AA267" i="24"/>
  <c r="AB267" i="24" s="1"/>
  <c r="L267" i="24"/>
  <c r="M267" i="24" s="1"/>
  <c r="K267" i="24"/>
  <c r="AJ267" i="24"/>
  <c r="AK267" i="24" s="1"/>
  <c r="O267" i="24"/>
  <c r="P267" i="24" s="1"/>
  <c r="AI233" i="24"/>
  <c r="AF233" i="24"/>
  <c r="AA233" i="24"/>
  <c r="AB233" i="24" s="1"/>
  <c r="U233" i="24"/>
  <c r="V233" i="24" s="1"/>
  <c r="T233" i="24"/>
  <c r="I233" i="24"/>
  <c r="J233" i="24" s="1"/>
  <c r="Q233" i="24"/>
  <c r="AM233" i="24"/>
  <c r="AN233" i="24" s="1"/>
  <c r="K233" i="24"/>
  <c r="E233" i="24"/>
  <c r="AC298" i="24"/>
  <c r="O298" i="24"/>
  <c r="P298" i="24" s="1"/>
  <c r="K298" i="24"/>
  <c r="AA298" i="24"/>
  <c r="AB298" i="24" s="1"/>
  <c r="I298" i="24"/>
  <c r="J298" i="24" s="1"/>
  <c r="AL298" i="24"/>
  <c r="U298" i="24"/>
  <c r="V298" i="24" s="1"/>
  <c r="Q298" i="24"/>
  <c r="H298" i="24"/>
  <c r="AM298" i="24"/>
  <c r="AN298" i="24" s="1"/>
  <c r="E298" i="24"/>
  <c r="Z298" i="24"/>
  <c r="AI298" i="24"/>
  <c r="AF298" i="24"/>
  <c r="T298" i="24"/>
  <c r="L74" i="24"/>
  <c r="M74" i="24" s="1"/>
  <c r="R74" i="24"/>
  <c r="S74" i="24" s="1"/>
  <c r="X29" i="24"/>
  <c r="Y29" i="24" s="1"/>
  <c r="AD29" i="24"/>
  <c r="AE29" i="24" s="1"/>
  <c r="F29" i="24"/>
  <c r="G29" i="24" s="1"/>
  <c r="R113" i="24"/>
  <c r="S113" i="24" s="1"/>
  <c r="AD113" i="24"/>
  <c r="AE113" i="24" s="1"/>
  <c r="AA113" i="24"/>
  <c r="AB113" i="24" s="1"/>
  <c r="R37" i="24"/>
  <c r="S37" i="24" s="1"/>
  <c r="L37" i="24"/>
  <c r="M37" i="24" s="1"/>
  <c r="X37" i="24"/>
  <c r="Y37" i="24" s="1"/>
  <c r="AJ37" i="24"/>
  <c r="AK37" i="24" s="1"/>
  <c r="AD37" i="24"/>
  <c r="AE37" i="24" s="1"/>
  <c r="F37" i="24"/>
  <c r="G37" i="24" s="1"/>
  <c r="R78" i="24"/>
  <c r="S78" i="24" s="1"/>
  <c r="Z78" i="24"/>
  <c r="F78" i="24"/>
  <c r="G78" i="24" s="1"/>
  <c r="T78" i="24"/>
  <c r="E78" i="24"/>
  <c r="E45" i="24"/>
  <c r="T45" i="24"/>
  <c r="AG45" i="24"/>
  <c r="AH45" i="24" s="1"/>
  <c r="F41" i="24"/>
  <c r="G41" i="24" s="1"/>
  <c r="T189" i="24"/>
  <c r="L189" i="24"/>
  <c r="M189" i="24" s="1"/>
  <c r="AC189" i="24"/>
  <c r="E9" i="24"/>
  <c r="T9" i="24"/>
  <c r="AG9" i="24"/>
  <c r="AH9" i="24" s="1"/>
  <c r="AM24" i="24"/>
  <c r="AN24" i="24" s="1"/>
  <c r="AL24" i="24"/>
  <c r="W24" i="24"/>
  <c r="F24" i="24"/>
  <c r="G24" i="24" s="1"/>
  <c r="Z24" i="24"/>
  <c r="H24" i="24"/>
  <c r="T24" i="24"/>
  <c r="AI24" i="24"/>
  <c r="N24" i="24"/>
  <c r="R24" i="24"/>
  <c r="S24" i="24" s="1"/>
  <c r="AJ24" i="24"/>
  <c r="AK24" i="24" s="1"/>
  <c r="Q24" i="24"/>
  <c r="AD24" i="24"/>
  <c r="AE24" i="24" s="1"/>
  <c r="K24" i="24"/>
  <c r="AC24" i="24"/>
  <c r="E24" i="24"/>
  <c r="X24" i="24"/>
  <c r="Y24" i="24" s="1"/>
  <c r="AF24" i="24"/>
  <c r="L24" i="24"/>
  <c r="M24" i="24" s="1"/>
  <c r="X17" i="24"/>
  <c r="Y17" i="24" s="1"/>
  <c r="AD17" i="24"/>
  <c r="AE17" i="24" s="1"/>
  <c r="I97" i="24"/>
  <c r="J97" i="24" s="1"/>
  <c r="R97" i="24"/>
  <c r="S97" i="24" s="1"/>
  <c r="U97" i="24"/>
  <c r="V97" i="24" s="1"/>
  <c r="L142" i="24"/>
  <c r="M142" i="24" s="1"/>
  <c r="I142" i="24"/>
  <c r="J142" i="24" s="1"/>
  <c r="F117" i="24"/>
  <c r="G117" i="24" s="1"/>
  <c r="AA117" i="24"/>
  <c r="AB117" i="24" s="1"/>
  <c r="R117" i="24"/>
  <c r="S117" i="24" s="1"/>
  <c r="AF160" i="24"/>
  <c r="AM160" i="24"/>
  <c r="AN160" i="24" s="1"/>
  <c r="Z160" i="24"/>
  <c r="K160" i="24"/>
  <c r="AI160" i="24"/>
  <c r="AA160" i="24"/>
  <c r="AB160" i="24" s="1"/>
  <c r="AC160" i="24"/>
  <c r="I160" i="24"/>
  <c r="J160" i="24" s="1"/>
  <c r="W160" i="24"/>
  <c r="F160" i="24"/>
  <c r="G160" i="24" s="1"/>
  <c r="E160" i="24"/>
  <c r="AL160" i="24"/>
  <c r="Q160" i="24"/>
  <c r="N160" i="24"/>
  <c r="U160" i="24"/>
  <c r="V160" i="24" s="1"/>
  <c r="AG160" i="24"/>
  <c r="AH160" i="24" s="1"/>
  <c r="AD160" i="24"/>
  <c r="AE160" i="24" s="1"/>
  <c r="R160" i="24"/>
  <c r="S160" i="24" s="1"/>
  <c r="O160" i="24"/>
  <c r="P160" i="24" s="1"/>
  <c r="AI222" i="24"/>
  <c r="Q222" i="24"/>
  <c r="K222" i="24"/>
  <c r="E222" i="24"/>
  <c r="AF222" i="24"/>
  <c r="T222" i="24"/>
  <c r="AA55" i="24"/>
  <c r="AB55" i="24" s="1"/>
  <c r="AG55" i="24"/>
  <c r="AH55" i="24" s="1"/>
  <c r="AJ55" i="24"/>
  <c r="AK55" i="24" s="1"/>
  <c r="W55" i="24"/>
  <c r="Q55" i="24"/>
  <c r="AI180" i="24"/>
  <c r="Q180" i="24"/>
  <c r="W295" i="24"/>
  <c r="Q295" i="24"/>
  <c r="N295" i="24"/>
  <c r="AL295" i="24"/>
  <c r="H295" i="24"/>
  <c r="AI295" i="24"/>
  <c r="AC295" i="24"/>
  <c r="AJ259" i="24"/>
  <c r="AK259" i="24" s="1"/>
  <c r="U259" i="24"/>
  <c r="V259" i="24" s="1"/>
  <c r="K259" i="24"/>
  <c r="AM259" i="24"/>
  <c r="AN259" i="24" s="1"/>
  <c r="O259" i="24"/>
  <c r="P259" i="24" s="1"/>
  <c r="E259" i="24"/>
  <c r="K234" i="24"/>
  <c r="AI234" i="24"/>
  <c r="E234" i="24"/>
  <c r="Z234" i="24"/>
  <c r="N234" i="24"/>
  <c r="AM158" i="24"/>
  <c r="AN158" i="24" s="1"/>
  <c r="T158" i="24"/>
  <c r="AF158" i="24"/>
  <c r="O158" i="24"/>
  <c r="P158" i="24" s="1"/>
  <c r="AG158" i="24"/>
  <c r="AH158" i="24" s="1"/>
  <c r="AJ131" i="24"/>
  <c r="AK131" i="24" s="1"/>
  <c r="AG131" i="24"/>
  <c r="AH131" i="24" s="1"/>
  <c r="R131" i="24"/>
  <c r="S131" i="24" s="1"/>
  <c r="I131" i="24"/>
  <c r="J131" i="24" s="1"/>
  <c r="AM131" i="24"/>
  <c r="AN131" i="24" s="1"/>
  <c r="AD131" i="24"/>
  <c r="AE131" i="24" s="1"/>
  <c r="O131" i="24"/>
  <c r="P131" i="24" s="1"/>
  <c r="F131" i="24"/>
  <c r="G131" i="24" s="1"/>
  <c r="AJ229" i="24"/>
  <c r="AK229" i="24" s="1"/>
  <c r="U229" i="24"/>
  <c r="V229" i="24" s="1"/>
  <c r="AM229" i="24"/>
  <c r="AN229" i="24" s="1"/>
  <c r="W229" i="24"/>
  <c r="I229" i="24"/>
  <c r="J229" i="24" s="1"/>
  <c r="AL229" i="24"/>
  <c r="F229" i="24"/>
  <c r="G229" i="24" s="1"/>
  <c r="AI229" i="24"/>
  <c r="E229" i="24"/>
  <c r="AC229" i="24"/>
  <c r="O229" i="24"/>
  <c r="P229" i="24" s="1"/>
  <c r="Z229" i="24"/>
  <c r="R229" i="24"/>
  <c r="S229" i="24" s="1"/>
  <c r="Q229" i="24"/>
  <c r="AG229" i="24"/>
  <c r="AH229" i="24" s="1"/>
  <c r="N229" i="24"/>
  <c r="AD229" i="24"/>
  <c r="AE229" i="24" s="1"/>
  <c r="AA229" i="24"/>
  <c r="AB229" i="24" s="1"/>
  <c r="K229" i="24"/>
  <c r="AJ221" i="24"/>
  <c r="AK221" i="24" s="1"/>
  <c r="AI221" i="24"/>
  <c r="X221" i="24"/>
  <c r="Y221" i="24" s="1"/>
  <c r="I221" i="24"/>
  <c r="J221" i="24" s="1"/>
  <c r="AG221" i="24"/>
  <c r="AH221" i="24" s="1"/>
  <c r="W221" i="24"/>
  <c r="H221" i="24"/>
  <c r="AF221" i="24"/>
  <c r="U221" i="24"/>
  <c r="V221" i="24" s="1"/>
  <c r="F221" i="24"/>
  <c r="G221" i="24" s="1"/>
  <c r="AM221" i="24"/>
  <c r="AN221" i="24" s="1"/>
  <c r="AA221" i="24"/>
  <c r="AB221" i="24" s="1"/>
  <c r="O221" i="24"/>
  <c r="P221" i="24" s="1"/>
  <c r="K221" i="24"/>
  <c r="AD221" i="24"/>
  <c r="AE221" i="24" s="1"/>
  <c r="E221" i="24"/>
  <c r="AC221" i="24"/>
  <c r="R221" i="24"/>
  <c r="S221" i="24" s="1"/>
  <c r="AL221" i="24"/>
  <c r="Z221" i="24"/>
  <c r="Q221" i="24"/>
  <c r="N221" i="24"/>
  <c r="Q209" i="24"/>
  <c r="H209" i="24"/>
  <c r="K209" i="24"/>
  <c r="AF209" i="24"/>
  <c r="AC209" i="24"/>
  <c r="AL173" i="24"/>
  <c r="AF173" i="24"/>
  <c r="Z173" i="24"/>
  <c r="O173" i="24"/>
  <c r="P173" i="24" s="1"/>
  <c r="AI173" i="24"/>
  <c r="X173" i="24"/>
  <c r="Y173" i="24" s="1"/>
  <c r="AD173" i="24"/>
  <c r="AE173" i="24" s="1"/>
  <c r="T173" i="24"/>
  <c r="H173" i="24"/>
  <c r="AC173" i="24"/>
  <c r="L173" i="24"/>
  <c r="M173" i="24" s="1"/>
  <c r="AA173" i="24"/>
  <c r="AB173" i="24" s="1"/>
  <c r="I173" i="24"/>
  <c r="J173" i="24" s="1"/>
  <c r="F173" i="24"/>
  <c r="G173" i="24" s="1"/>
  <c r="AJ173" i="24"/>
  <c r="AK173" i="24" s="1"/>
  <c r="Q173" i="24"/>
  <c r="N173" i="24"/>
  <c r="AM173" i="24"/>
  <c r="AN173" i="24" s="1"/>
  <c r="E173" i="24"/>
  <c r="W173" i="24"/>
  <c r="AG173" i="24"/>
  <c r="AH173" i="24" s="1"/>
  <c r="U173" i="24"/>
  <c r="V173" i="24" s="1"/>
  <c r="AJ153" i="24"/>
  <c r="AK153" i="24" s="1"/>
  <c r="AL153" i="24"/>
  <c r="Z153" i="24"/>
  <c r="O153" i="24"/>
  <c r="P153" i="24" s="1"/>
  <c r="AM153" i="24"/>
  <c r="AN153" i="24" s="1"/>
  <c r="K153" i="24"/>
  <c r="AA153" i="24"/>
  <c r="AB153" i="24" s="1"/>
  <c r="I153" i="24"/>
  <c r="J153" i="24" s="1"/>
  <c r="X153" i="24"/>
  <c r="Y153" i="24" s="1"/>
  <c r="H153" i="24"/>
  <c r="AI153" i="24"/>
  <c r="W153" i="24"/>
  <c r="F153" i="24"/>
  <c r="G153" i="24" s="1"/>
  <c r="AF153" i="24"/>
  <c r="R153" i="24"/>
  <c r="S153" i="24" s="1"/>
  <c r="AC153" i="24"/>
  <c r="U153" i="24"/>
  <c r="V153" i="24" s="1"/>
  <c r="E153" i="24"/>
  <c r="AD153" i="24"/>
  <c r="AE153" i="24" s="1"/>
  <c r="Q153" i="24"/>
  <c r="N153" i="24"/>
  <c r="AG153" i="24"/>
  <c r="AH153" i="24" s="1"/>
  <c r="W212" i="24"/>
  <c r="AJ212" i="24"/>
  <c r="AK212" i="24" s="1"/>
  <c r="O212" i="24"/>
  <c r="P212" i="24" s="1"/>
  <c r="R273" i="24"/>
  <c r="S273" i="24" s="1"/>
  <c r="F273" i="24"/>
  <c r="G273" i="24" s="1"/>
  <c r="AG273" i="24"/>
  <c r="AH273" i="24" s="1"/>
  <c r="AA273" i="24"/>
  <c r="AB273" i="24" s="1"/>
  <c r="Z272" i="24"/>
  <c r="Q272" i="24"/>
  <c r="AL272" i="24"/>
  <c r="N272" i="24"/>
  <c r="AC272" i="24"/>
  <c r="H272" i="24"/>
  <c r="W272" i="24"/>
  <c r="O272" i="24"/>
  <c r="P272" i="24" s="1"/>
  <c r="AI272" i="24"/>
  <c r="AD272" i="24"/>
  <c r="AE272" i="24" s="1"/>
  <c r="T272" i="24"/>
  <c r="W251" i="24"/>
  <c r="K251" i="24"/>
  <c r="AL251" i="24"/>
  <c r="Q251" i="24"/>
  <c r="W268" i="24"/>
  <c r="AA268" i="24"/>
  <c r="AB268" i="24" s="1"/>
  <c r="N268" i="24"/>
  <c r="AL268" i="24"/>
  <c r="X268" i="24"/>
  <c r="Y268" i="24" s="1"/>
  <c r="I268" i="24"/>
  <c r="J268" i="24" s="1"/>
  <c r="AG268" i="24"/>
  <c r="AH268" i="24" s="1"/>
  <c r="Q268" i="24"/>
  <c r="O268" i="24"/>
  <c r="P268" i="24" s="1"/>
  <c r="AJ268" i="24"/>
  <c r="AK268" i="24" s="1"/>
  <c r="Z268" i="24"/>
  <c r="U268" i="24"/>
  <c r="V268" i="24" s="1"/>
  <c r="F268" i="24"/>
  <c r="G268" i="24" s="1"/>
  <c r="E268" i="24"/>
  <c r="AD268" i="24"/>
  <c r="AE268" i="24" s="1"/>
  <c r="AC268" i="24"/>
  <c r="AL73" i="24"/>
  <c r="AD73" i="24"/>
  <c r="AE73" i="24" s="1"/>
  <c r="U73" i="24"/>
  <c r="V73" i="24" s="1"/>
  <c r="H73" i="24"/>
  <c r="AG73" i="24"/>
  <c r="AH73" i="24" s="1"/>
  <c r="F73" i="24"/>
  <c r="G73" i="24" s="1"/>
  <c r="AM73" i="24"/>
  <c r="AN73" i="24" s="1"/>
  <c r="X73" i="24"/>
  <c r="Y73" i="24" s="1"/>
  <c r="I73" i="24"/>
  <c r="J73" i="24" s="1"/>
  <c r="AA73" i="24"/>
  <c r="AB73" i="24" s="1"/>
  <c r="L73" i="24"/>
  <c r="M73" i="24" s="1"/>
  <c r="AI73" i="24"/>
  <c r="Q73" i="24"/>
  <c r="Z73" i="24"/>
  <c r="E73" i="24"/>
  <c r="T73" i="24"/>
  <c r="W73" i="24"/>
  <c r="AJ73" i="24"/>
  <c r="AK73" i="24" s="1"/>
  <c r="AF73" i="24"/>
  <c r="O73" i="24"/>
  <c r="P73" i="24" s="1"/>
  <c r="AC73" i="24"/>
  <c r="N73" i="24"/>
  <c r="AM20" i="24"/>
  <c r="AN20" i="24" s="1"/>
  <c r="AL20" i="24"/>
  <c r="AI20" i="24"/>
  <c r="R20" i="24"/>
  <c r="S20" i="24" s="1"/>
  <c r="X20" i="24"/>
  <c r="Y20" i="24" s="1"/>
  <c r="F20" i="24"/>
  <c r="G20" i="24" s="1"/>
  <c r="AJ20" i="24"/>
  <c r="AK20" i="24" s="1"/>
  <c r="W20" i="24"/>
  <c r="E20" i="24"/>
  <c r="Q20" i="24"/>
  <c r="N20" i="24"/>
  <c r="T20" i="24"/>
  <c r="AF20" i="24"/>
  <c r="AD20" i="24"/>
  <c r="AE20" i="24" s="1"/>
  <c r="L20" i="24"/>
  <c r="M20" i="24" s="1"/>
  <c r="AC20" i="24"/>
  <c r="K20" i="24"/>
  <c r="Z20" i="24"/>
  <c r="H20" i="24"/>
  <c r="AG103" i="24"/>
  <c r="AH103" i="24" s="1"/>
  <c r="U103" i="24"/>
  <c r="V103" i="24" s="1"/>
  <c r="AM103" i="24"/>
  <c r="AN103" i="24" s="1"/>
  <c r="O103" i="24"/>
  <c r="P103" i="24" s="1"/>
  <c r="I103" i="24"/>
  <c r="J103" i="24" s="1"/>
  <c r="AM12" i="24"/>
  <c r="AN12" i="24" s="1"/>
  <c r="AJ12" i="24"/>
  <c r="AK12" i="24" s="1"/>
  <c r="X12" i="24"/>
  <c r="Y12" i="24" s="1"/>
  <c r="L12" i="24"/>
  <c r="M12" i="24" s="1"/>
  <c r="AL12" i="24"/>
  <c r="K12" i="24"/>
  <c r="W12" i="24"/>
  <c r="H12" i="24"/>
  <c r="E12" i="24"/>
  <c r="R12" i="24"/>
  <c r="S12" i="24" s="1"/>
  <c r="AI12" i="24"/>
  <c r="T12" i="24"/>
  <c r="F12" i="24"/>
  <c r="G12" i="24" s="1"/>
  <c r="AF12" i="24"/>
  <c r="AD12" i="24"/>
  <c r="AE12" i="24" s="1"/>
  <c r="Q12" i="24"/>
  <c r="AC12" i="24"/>
  <c r="N12" i="24"/>
  <c r="Z12" i="24"/>
  <c r="F75" i="24"/>
  <c r="G75" i="24" s="1"/>
  <c r="T75" i="24"/>
  <c r="O75" i="24"/>
  <c r="P75" i="24" s="1"/>
  <c r="F10" i="24"/>
  <c r="G10" i="24" s="1"/>
  <c r="Z90" i="24"/>
  <c r="AM90" i="24"/>
  <c r="AN90" i="24" s="1"/>
  <c r="F86" i="24"/>
  <c r="G86" i="24" s="1"/>
  <c r="AG86" i="24"/>
  <c r="AH86" i="24" s="1"/>
  <c r="K45" i="24"/>
  <c r="Z45" i="24"/>
  <c r="AM45" i="24"/>
  <c r="AN45" i="24" s="1"/>
  <c r="I189" i="24"/>
  <c r="J189" i="24" s="1"/>
  <c r="W189" i="24"/>
  <c r="K9" i="24"/>
  <c r="Z9" i="24"/>
  <c r="AG22" i="24"/>
  <c r="AH22" i="24" s="1"/>
  <c r="AF22" i="24"/>
  <c r="T22" i="24"/>
  <c r="O22" i="24"/>
  <c r="P22" i="24" s="1"/>
  <c r="N22" i="24"/>
  <c r="F105" i="24"/>
  <c r="G105" i="24" s="1"/>
  <c r="AA105" i="24"/>
  <c r="AB105" i="24" s="1"/>
  <c r="AG105" i="24"/>
  <c r="AH105" i="24" s="1"/>
  <c r="AI236" i="24"/>
  <c r="N236" i="24"/>
  <c r="AG133" i="24"/>
  <c r="AH133" i="24" s="1"/>
  <c r="L133" i="24"/>
  <c r="M133" i="24" s="1"/>
  <c r="AA106" i="24"/>
  <c r="AB106" i="24" s="1"/>
  <c r="R106" i="24"/>
  <c r="S106" i="24" s="1"/>
  <c r="L106" i="24"/>
  <c r="M106" i="24" s="1"/>
  <c r="F106" i="24"/>
  <c r="G106" i="24" s="1"/>
  <c r="AL106" i="24"/>
  <c r="AM106" i="24"/>
  <c r="AN106" i="24" s="1"/>
  <c r="Z106" i="24"/>
  <c r="N106" i="24"/>
  <c r="O181" i="24"/>
  <c r="P181" i="24" s="1"/>
  <c r="AI181" i="24"/>
  <c r="Q181" i="24"/>
  <c r="AM181" i="24"/>
  <c r="AN181" i="24" s="1"/>
  <c r="U181" i="24"/>
  <c r="V181" i="24" s="1"/>
  <c r="L181" i="24"/>
  <c r="M181" i="24" s="1"/>
  <c r="L170" i="24"/>
  <c r="M170" i="24" s="1"/>
  <c r="W170" i="24"/>
  <c r="K170" i="24"/>
  <c r="AD170" i="24"/>
  <c r="AE170" i="24" s="1"/>
  <c r="AL170" i="24"/>
  <c r="AC170" i="24"/>
  <c r="N170" i="24"/>
  <c r="AM31" i="24"/>
  <c r="AN31" i="24" s="1"/>
  <c r="U31" i="24"/>
  <c r="V31" i="24" s="1"/>
  <c r="O31" i="24"/>
  <c r="P31" i="24" s="1"/>
  <c r="I31" i="24"/>
  <c r="J31" i="24" s="1"/>
  <c r="AG31" i="24"/>
  <c r="AH31" i="24" s="1"/>
  <c r="AC62" i="24"/>
  <c r="T62" i="24"/>
  <c r="AM183" i="24"/>
  <c r="AN183" i="24" s="1"/>
  <c r="N183" i="24"/>
  <c r="X183" i="24"/>
  <c r="Y183" i="24" s="1"/>
  <c r="AG183" i="24"/>
  <c r="AH183" i="24" s="1"/>
  <c r="AF183" i="24"/>
  <c r="O183" i="24"/>
  <c r="P183" i="24" s="1"/>
  <c r="E183" i="24"/>
  <c r="AJ127" i="24"/>
  <c r="AK127" i="24" s="1"/>
  <c r="R127" i="24"/>
  <c r="S127" i="24" s="1"/>
  <c r="F127" i="24"/>
  <c r="G127" i="24" s="1"/>
  <c r="AG127" i="24"/>
  <c r="AH127" i="24" s="1"/>
  <c r="O127" i="24"/>
  <c r="P127" i="24" s="1"/>
  <c r="I127" i="24"/>
  <c r="J127" i="24" s="1"/>
  <c r="AM127" i="24"/>
  <c r="AN127" i="24" s="1"/>
  <c r="AD127" i="24"/>
  <c r="AE127" i="24" s="1"/>
  <c r="AI246" i="24"/>
  <c r="AL246" i="24"/>
  <c r="AD246" i="24"/>
  <c r="AE246" i="24" s="1"/>
  <c r="AA246" i="24"/>
  <c r="AB246" i="24" s="1"/>
  <c r="F246" i="24"/>
  <c r="G246" i="24" s="1"/>
  <c r="U246" i="24"/>
  <c r="V246" i="24" s="1"/>
  <c r="N246" i="24"/>
  <c r="Q165" i="24"/>
  <c r="E165" i="24"/>
  <c r="AC165" i="24"/>
  <c r="AJ145" i="24"/>
  <c r="AK145" i="24" s="1"/>
  <c r="AL145" i="24"/>
  <c r="Z145" i="24"/>
  <c r="O145" i="24"/>
  <c r="P145" i="24" s="1"/>
  <c r="AC145" i="24"/>
  <c r="Q145" i="24"/>
  <c r="AI145" i="24"/>
  <c r="W145" i="24"/>
  <c r="H145" i="24"/>
  <c r="AG145" i="24"/>
  <c r="AH145" i="24" s="1"/>
  <c r="AF145" i="24"/>
  <c r="U145" i="24"/>
  <c r="V145" i="24" s="1"/>
  <c r="E145" i="24"/>
  <c r="AA145" i="24"/>
  <c r="AB145" i="24" s="1"/>
  <c r="K145" i="24"/>
  <c r="AM145" i="24"/>
  <c r="AN145" i="24" s="1"/>
  <c r="I145" i="24"/>
  <c r="J145" i="24" s="1"/>
  <c r="F145" i="24"/>
  <c r="G145" i="24" s="1"/>
  <c r="AD145" i="24"/>
  <c r="AE145" i="24" s="1"/>
  <c r="R145" i="24"/>
  <c r="S145" i="24" s="1"/>
  <c r="N145" i="24"/>
  <c r="X145" i="24"/>
  <c r="Y145" i="24" s="1"/>
  <c r="AJ252" i="24"/>
  <c r="AK252" i="24" s="1"/>
  <c r="AF252" i="24"/>
  <c r="H252" i="24"/>
  <c r="L252" i="24"/>
  <c r="M252" i="24" s="1"/>
  <c r="I252" i="24"/>
  <c r="J252" i="24" s="1"/>
  <c r="AG252" i="24"/>
  <c r="AH252" i="24" s="1"/>
  <c r="E252" i="24"/>
  <c r="T252" i="24"/>
  <c r="Z252" i="24"/>
  <c r="U252" i="24"/>
  <c r="V252" i="24" s="1"/>
  <c r="R252" i="24"/>
  <c r="S252" i="24" s="1"/>
  <c r="AJ227" i="24"/>
  <c r="AK227" i="24" s="1"/>
  <c r="AD227" i="24"/>
  <c r="AE227" i="24" s="1"/>
  <c r="N227" i="24"/>
  <c r="I227" i="24"/>
  <c r="J227" i="24" s="1"/>
  <c r="AL178" i="24"/>
  <c r="R178" i="24"/>
  <c r="S178" i="24" s="1"/>
  <c r="X178" i="24"/>
  <c r="Y178" i="24" s="1"/>
  <c r="N178" i="24"/>
  <c r="F178" i="24"/>
  <c r="G178" i="24" s="1"/>
  <c r="AC159" i="24"/>
  <c r="Z159" i="24"/>
  <c r="K159" i="24"/>
  <c r="I159" i="24"/>
  <c r="J159" i="24" s="1"/>
  <c r="H159" i="24"/>
  <c r="AI159" i="24"/>
  <c r="AM159" i="24"/>
  <c r="AN159" i="24" s="1"/>
  <c r="T159" i="24"/>
  <c r="AA159" i="24"/>
  <c r="AB159" i="24" s="1"/>
  <c r="R216" i="24"/>
  <c r="S216" i="24" s="1"/>
  <c r="Z216" i="24"/>
  <c r="N216" i="24"/>
  <c r="AL278" i="24"/>
  <c r="AC278" i="24"/>
  <c r="T278" i="24"/>
  <c r="F278" i="24"/>
  <c r="G278" i="24" s="1"/>
  <c r="AJ278" i="24"/>
  <c r="AK278" i="24" s="1"/>
  <c r="Z278" i="24"/>
  <c r="O278" i="24"/>
  <c r="P278" i="24" s="1"/>
  <c r="AG278" i="24"/>
  <c r="AH278" i="24" s="1"/>
  <c r="W278" i="24"/>
  <c r="I278" i="24"/>
  <c r="J278" i="24" s="1"/>
  <c r="AF278" i="24"/>
  <c r="N278" i="24"/>
  <c r="AD278" i="24"/>
  <c r="AE278" i="24" s="1"/>
  <c r="L278" i="24"/>
  <c r="M278" i="24" s="1"/>
  <c r="AA278" i="24"/>
  <c r="AB278" i="24" s="1"/>
  <c r="H278" i="24"/>
  <c r="AM278" i="24"/>
  <c r="AN278" i="24" s="1"/>
  <c r="X278" i="24"/>
  <c r="Y278" i="24" s="1"/>
  <c r="AI278" i="24"/>
  <c r="U278" i="24"/>
  <c r="V278" i="24" s="1"/>
  <c r="Q278" i="24"/>
  <c r="E278" i="24"/>
  <c r="T282" i="24"/>
  <c r="AC282" i="24"/>
  <c r="AA282" i="24"/>
  <c r="AB282" i="24" s="1"/>
  <c r="F282" i="24"/>
  <c r="G282" i="24" s="1"/>
  <c r="Z215" i="24"/>
  <c r="AJ215" i="24"/>
  <c r="AK215" i="24" s="1"/>
  <c r="AC215" i="24"/>
  <c r="O215" i="24"/>
  <c r="P215" i="24" s="1"/>
  <c r="AM215" i="24"/>
  <c r="AN215" i="24" s="1"/>
  <c r="AL215" i="24"/>
  <c r="AD215" i="24"/>
  <c r="AE215" i="24" s="1"/>
  <c r="K215" i="24"/>
  <c r="U215" i="24"/>
  <c r="V215" i="24" s="1"/>
  <c r="H215" i="24"/>
  <c r="X261" i="24"/>
  <c r="Y261" i="24" s="1"/>
  <c r="Q261" i="24"/>
  <c r="AF261" i="24"/>
  <c r="AD261" i="24"/>
  <c r="AE261" i="24" s="1"/>
  <c r="Z261" i="24"/>
  <c r="I261" i="24"/>
  <c r="J261" i="24" s="1"/>
  <c r="E261" i="24"/>
  <c r="U261" i="24"/>
  <c r="V261" i="24" s="1"/>
  <c r="F261" i="24"/>
  <c r="G261" i="24" s="1"/>
  <c r="T261" i="24"/>
  <c r="AL261" i="24"/>
  <c r="AL270" i="24"/>
  <c r="AM270" i="24"/>
  <c r="AN270" i="24" s="1"/>
  <c r="Q270" i="24"/>
  <c r="H270" i="24"/>
  <c r="AI270" i="24"/>
  <c r="Z270" i="24"/>
  <c r="O270" i="24"/>
  <c r="P270" i="24" s="1"/>
  <c r="F270" i="24"/>
  <c r="G270" i="24" s="1"/>
  <c r="AF270" i="24"/>
  <c r="L270" i="24"/>
  <c r="M270" i="24" s="1"/>
  <c r="AC270" i="24"/>
  <c r="AA270" i="24"/>
  <c r="AB270" i="24" s="1"/>
  <c r="X270" i="24"/>
  <c r="Y270" i="24" s="1"/>
  <c r="I270" i="24"/>
  <c r="J270" i="24" s="1"/>
  <c r="T270" i="24"/>
  <c r="N270" i="24"/>
  <c r="AJ270" i="24"/>
  <c r="AK270" i="24" s="1"/>
  <c r="E270" i="24"/>
  <c r="W270" i="24"/>
  <c r="AG270" i="24"/>
  <c r="AH270" i="24" s="1"/>
  <c r="AD270" i="24"/>
  <c r="AE270" i="24" s="1"/>
  <c r="U270" i="24"/>
  <c r="V270" i="24" s="1"/>
  <c r="H291" i="24"/>
  <c r="E291" i="24"/>
  <c r="T291" i="24"/>
  <c r="K291" i="24"/>
  <c r="AL291" i="24"/>
  <c r="AI291" i="24"/>
  <c r="N291" i="24"/>
  <c r="AM44" i="24"/>
  <c r="AN44" i="24" s="1"/>
  <c r="Z44" i="24"/>
  <c r="AL44" i="24"/>
  <c r="X44" i="24"/>
  <c r="Y44" i="24" s="1"/>
  <c r="H44" i="24"/>
  <c r="AD44" i="24"/>
  <c r="AE44" i="24" s="1"/>
  <c r="L44" i="24"/>
  <c r="M44" i="24" s="1"/>
  <c r="W44" i="24"/>
  <c r="AI44" i="24"/>
  <c r="T44" i="24"/>
  <c r="Q44" i="24"/>
  <c r="R44" i="24"/>
  <c r="S44" i="24" s="1"/>
  <c r="AJ44" i="24"/>
  <c r="AK44" i="24" s="1"/>
  <c r="AF44" i="24"/>
  <c r="K44" i="24"/>
  <c r="AC44" i="24"/>
  <c r="F44" i="24"/>
  <c r="G44" i="24" s="1"/>
  <c r="E44" i="24"/>
  <c r="N44" i="24"/>
  <c r="AM155" i="24"/>
  <c r="AN155" i="24" s="1"/>
  <c r="I155" i="24"/>
  <c r="J155" i="24" s="1"/>
  <c r="O155" i="24"/>
  <c r="P155" i="24" s="1"/>
  <c r="AL155" i="24"/>
  <c r="AG155" i="24"/>
  <c r="AH155" i="24" s="1"/>
  <c r="E155" i="24"/>
  <c r="O14" i="24"/>
  <c r="P14" i="24" s="1"/>
  <c r="Z14" i="24"/>
  <c r="T14" i="24"/>
  <c r="I14" i="24"/>
  <c r="J14" i="24" s="1"/>
  <c r="H14" i="24"/>
  <c r="AM14" i="24"/>
  <c r="AN14" i="24" s="1"/>
  <c r="AG14" i="24"/>
  <c r="AH14" i="24" s="1"/>
  <c r="AF14" i="24"/>
  <c r="J5" i="15"/>
  <c r="J31" i="13" s="1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122" i="13"/>
  <c r="J123" i="13"/>
  <c r="J124" i="13"/>
  <c r="J125" i="13"/>
  <c r="J126" i="13"/>
  <c r="J127" i="13"/>
  <c r="J128" i="13"/>
  <c r="J129" i="13"/>
  <c r="J130" i="13"/>
  <c r="J131" i="13"/>
  <c r="J132" i="13"/>
  <c r="J133" i="13"/>
  <c r="J134" i="13"/>
  <c r="J135" i="13"/>
  <c r="J136" i="13"/>
  <c r="J137" i="13"/>
  <c r="J138" i="13"/>
  <c r="J139" i="13"/>
  <c r="J140" i="13"/>
  <c r="J141" i="13"/>
  <c r="J142" i="13"/>
  <c r="J143" i="13"/>
  <c r="J144" i="13"/>
  <c r="J145" i="13"/>
  <c r="J146" i="13"/>
  <c r="J147" i="13"/>
  <c r="J148" i="13"/>
  <c r="J149" i="13"/>
  <c r="J150" i="13"/>
  <c r="J151" i="13"/>
  <c r="J152" i="13"/>
  <c r="J153" i="13"/>
  <c r="J154" i="13"/>
  <c r="J155" i="13"/>
  <c r="J156" i="13"/>
  <c r="J157" i="13"/>
  <c r="J158" i="13"/>
  <c r="J159" i="13"/>
  <c r="J160" i="13"/>
  <c r="J161" i="13"/>
  <c r="J162" i="13"/>
  <c r="J163" i="13"/>
  <c r="J164" i="13"/>
  <c r="J165" i="13"/>
  <c r="J166" i="13"/>
  <c r="J167" i="13"/>
  <c r="J168" i="13"/>
  <c r="J169" i="13"/>
  <c r="J170" i="13"/>
  <c r="J171" i="13"/>
  <c r="J172" i="13"/>
  <c r="J173" i="13"/>
  <c r="J174" i="13"/>
  <c r="J175" i="13"/>
  <c r="J176" i="13"/>
  <c r="J177" i="13"/>
  <c r="J178" i="13"/>
  <c r="J32" i="13"/>
  <c r="I24" i="13" l="1"/>
  <c r="D16" i="16" s="1"/>
  <c r="L25" i="13"/>
  <c r="H17" i="16" s="1"/>
  <c r="N25" i="13"/>
  <c r="J17" i="16" s="1"/>
  <c r="O24" i="13"/>
  <c r="K16" i="16" s="1"/>
  <c r="M24" i="13"/>
  <c r="I16" i="16" s="1"/>
  <c r="K25" i="13"/>
  <c r="G17" i="16" s="1"/>
  <c r="M25" i="13"/>
  <c r="I17" i="16" s="1"/>
  <c r="L24" i="13"/>
  <c r="H16" i="16" s="1"/>
  <c r="I25" i="13"/>
  <c r="D17" i="16" s="1"/>
  <c r="J25" i="13"/>
  <c r="E17" i="16" s="1"/>
  <c r="P24" i="13"/>
  <c r="L16" i="16" s="1"/>
  <c r="J24" i="13"/>
  <c r="E16" i="16" s="1"/>
  <c r="N24" i="13"/>
  <c r="J16" i="16" s="1"/>
  <c r="D64" i="16"/>
  <c r="S24" i="13"/>
  <c r="O16" i="16" s="1"/>
  <c r="Q24" i="13"/>
  <c r="M16" i="16" s="1"/>
  <c r="S25" i="13"/>
  <c r="O17" i="16" s="1"/>
  <c r="R25" i="13"/>
  <c r="N17" i="16" s="1"/>
  <c r="Q25" i="13"/>
  <c r="M17" i="16" s="1"/>
  <c r="O25" i="13"/>
  <c r="K17" i="16" s="1"/>
  <c r="R24" i="13"/>
  <c r="N16" i="16" s="1"/>
  <c r="T24" i="13"/>
  <c r="P16" i="16" s="1"/>
  <c r="P25" i="13"/>
  <c r="L17" i="16" s="1"/>
  <c r="K24" i="13"/>
  <c r="G16" i="16" s="1"/>
  <c r="T25" i="13"/>
  <c r="P17" i="16" s="1"/>
  <c r="D32" i="23" l="1"/>
  <c r="U24" i="13"/>
  <c r="Q16" i="16" s="1"/>
  <c r="U25" i="13"/>
  <c r="Q17" i="16" s="1"/>
  <c r="H153" i="8" l="1"/>
  <c r="H152" i="8"/>
  <c r="H151" i="8"/>
  <c r="H150" i="8"/>
  <c r="H149" i="8"/>
  <c r="H148" i="8"/>
  <c r="H147" i="8"/>
  <c r="H146" i="8"/>
  <c r="H145" i="8"/>
  <c r="H144" i="8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1" i="8"/>
  <c r="H9" i="8"/>
  <c r="H8" i="8"/>
  <c r="H7" i="8"/>
  <c r="C29" i="16"/>
  <c r="D20" i="23"/>
  <c r="J70" i="16"/>
  <c r="J71" i="16"/>
  <c r="J72" i="16"/>
  <c r="J73" i="16"/>
  <c r="I74" i="16"/>
  <c r="G69" i="16"/>
  <c r="J69" i="16" s="1"/>
  <c r="C70" i="16"/>
  <c r="E70" i="16" s="1"/>
  <c r="C71" i="16"/>
  <c r="D71" i="16" s="1"/>
  <c r="C72" i="16"/>
  <c r="E72" i="16" s="1"/>
  <c r="C82" i="16"/>
  <c r="E82" i="16" s="1"/>
  <c r="C69" i="16"/>
  <c r="D69" i="16" s="1"/>
  <c r="I55" i="16"/>
  <c r="I43" i="16"/>
  <c r="I44" i="16"/>
  <c r="I45" i="16"/>
  <c r="H46" i="16"/>
  <c r="H47" i="16"/>
  <c r="H48" i="16"/>
  <c r="H49" i="16"/>
  <c r="H50" i="16"/>
  <c r="I51" i="16"/>
  <c r="I52" i="16"/>
  <c r="H53" i="16"/>
  <c r="H54" i="16"/>
  <c r="G42" i="16"/>
  <c r="I42" i="16" s="1"/>
  <c r="B1" i="17"/>
  <c r="D23" i="16"/>
  <c r="BM1" i="17" l="1"/>
  <c r="BM3" i="17"/>
  <c r="B3" i="17"/>
  <c r="B52" i="17"/>
  <c r="B78" i="17"/>
  <c r="B82" i="17"/>
  <c r="B89" i="17"/>
  <c r="B90" i="17"/>
  <c r="B95" i="17"/>
  <c r="B108" i="17"/>
  <c r="B109" i="17"/>
  <c r="B64" i="17"/>
  <c r="B68" i="17"/>
  <c r="B70" i="17"/>
  <c r="B76" i="17"/>
  <c r="B93" i="17"/>
  <c r="B79" i="17"/>
  <c r="B91" i="17"/>
  <c r="B71" i="17"/>
  <c r="B73" i="17"/>
  <c r="B80" i="17"/>
  <c r="B92" i="17"/>
  <c r="B98" i="17"/>
  <c r="B99" i="17"/>
  <c r="B69" i="17"/>
  <c r="B81" i="17"/>
  <c r="B103" i="17"/>
  <c r="B112" i="17"/>
  <c r="B114" i="17"/>
  <c r="B74" i="17"/>
  <c r="B75" i="17"/>
  <c r="B65" i="17"/>
  <c r="B94" i="17"/>
  <c r="B100" i="17"/>
  <c r="B105" i="17"/>
  <c r="B67" i="17"/>
  <c r="B77" i="17"/>
  <c r="B87" i="17"/>
  <c r="B117" i="17"/>
  <c r="B123" i="17"/>
  <c r="B125" i="17"/>
  <c r="B155" i="17"/>
  <c r="B88" i="17"/>
  <c r="B97" i="17"/>
  <c r="B102" i="17"/>
  <c r="B110" i="17"/>
  <c r="B116" i="17"/>
  <c r="B121" i="17"/>
  <c r="B122" i="17"/>
  <c r="B139" i="17"/>
  <c r="B142" i="17"/>
  <c r="B151" i="17"/>
  <c r="B154" i="17"/>
  <c r="B165" i="17"/>
  <c r="B111" i="17"/>
  <c r="B128" i="17"/>
  <c r="B131" i="17"/>
  <c r="B132" i="17"/>
  <c r="B149" i="17"/>
  <c r="B66" i="17"/>
  <c r="B83" i="17"/>
  <c r="B119" i="17"/>
  <c r="B133" i="17"/>
  <c r="B136" i="17"/>
  <c r="B140" i="17"/>
  <c r="B143" i="17"/>
  <c r="B156" i="17"/>
  <c r="B160" i="17"/>
  <c r="B85" i="17"/>
  <c r="B86" i="17"/>
  <c r="B101" i="17"/>
  <c r="B106" i="17"/>
  <c r="B118" i="17"/>
  <c r="B126" i="17"/>
  <c r="B127" i="17"/>
  <c r="B148" i="17"/>
  <c r="B159" i="17"/>
  <c r="B167" i="17"/>
  <c r="B182" i="17"/>
  <c r="B207" i="17"/>
  <c r="B215" i="17"/>
  <c r="B72" i="17"/>
  <c r="B153" i="17"/>
  <c r="B164" i="17"/>
  <c r="B172" i="17"/>
  <c r="B173" i="17"/>
  <c r="B178" i="17"/>
  <c r="B180" i="17"/>
  <c r="B196" i="17"/>
  <c r="B197" i="17"/>
  <c r="B203" i="17"/>
  <c r="B210" i="17"/>
  <c r="B104" i="17"/>
  <c r="B161" i="17"/>
  <c r="B166" i="17"/>
  <c r="B174" i="17"/>
  <c r="B195" i="17"/>
  <c r="B107" i="17"/>
  <c r="B120" i="17"/>
  <c r="B157" i="17"/>
  <c r="B169" i="17"/>
  <c r="B176" i="17"/>
  <c r="B179" i="17"/>
  <c r="B181" i="17"/>
  <c r="B184" i="17"/>
  <c r="B198" i="17"/>
  <c r="B199" i="17"/>
  <c r="B200" i="17"/>
  <c r="B96" i="17"/>
  <c r="B124" i="17"/>
  <c r="B130" i="17"/>
  <c r="B141" i="17"/>
  <c r="B150" i="17"/>
  <c r="B163" i="17"/>
  <c r="B170" i="17"/>
  <c r="B186" i="17"/>
  <c r="B201" i="17"/>
  <c r="B204" i="17"/>
  <c r="B205" i="17"/>
  <c r="B212" i="17"/>
  <c r="B217" i="17"/>
  <c r="B221" i="17"/>
  <c r="B223" i="17"/>
  <c r="B233" i="17"/>
  <c r="B237" i="17"/>
  <c r="B238" i="17"/>
  <c r="B240" i="17"/>
  <c r="B243" i="17"/>
  <c r="B246" i="17"/>
  <c r="B259" i="17"/>
  <c r="B135" i="17"/>
  <c r="B162" i="17"/>
  <c r="B250" i="17"/>
  <c r="B137" i="17"/>
  <c r="B188" i="17"/>
  <c r="B229" i="17"/>
  <c r="B241" i="17"/>
  <c r="B244" i="17"/>
  <c r="B113" i="17"/>
  <c r="B138" i="17"/>
  <c r="B145" i="17"/>
  <c r="B171" i="17"/>
  <c r="B183" i="17"/>
  <c r="B194" i="17"/>
  <c r="B214" i="17"/>
  <c r="B185" i="17"/>
  <c r="B192" i="17"/>
  <c r="B193" i="17"/>
  <c r="B206" i="17"/>
  <c r="B216" i="17"/>
  <c r="B220" i="17"/>
  <c r="B235" i="17"/>
  <c r="B265" i="17"/>
  <c r="B267" i="17"/>
  <c r="B273" i="17"/>
  <c r="B275" i="17"/>
  <c r="B289" i="17"/>
  <c r="B290" i="17"/>
  <c r="B115" i="17"/>
  <c r="B134" i="17"/>
  <c r="B177" i="17"/>
  <c r="B225" i="17"/>
  <c r="B230" i="17"/>
  <c r="B239" i="17"/>
  <c r="B260" i="17"/>
  <c r="B146" i="17"/>
  <c r="B168" i="17"/>
  <c r="B187" i="17"/>
  <c r="B208" i="17"/>
  <c r="B211" i="17"/>
  <c r="B222" i="17"/>
  <c r="B227" i="17"/>
  <c r="B191" i="17"/>
  <c r="B219" i="17"/>
  <c r="B236" i="17"/>
  <c r="B247" i="17"/>
  <c r="B152" i="17"/>
  <c r="B175" i="17"/>
  <c r="B189" i="17"/>
  <c r="B202" i="17"/>
  <c r="B209" i="17"/>
  <c r="B245" i="17"/>
  <c r="B278" i="17"/>
  <c r="B286" i="17"/>
  <c r="B288" i="17"/>
  <c r="B293" i="17"/>
  <c r="B299" i="17"/>
  <c r="B190" i="17"/>
  <c r="B218" i="17"/>
  <c r="B224" i="17"/>
  <c r="B231" i="17"/>
  <c r="B232" i="17"/>
  <c r="B234" i="17"/>
  <c r="B242" i="17"/>
  <c r="B252" i="17"/>
  <c r="B253" i="17"/>
  <c r="B262" i="17"/>
  <c r="B266" i="17"/>
  <c r="B147" i="17"/>
  <c r="B228" i="17"/>
  <c r="B261" i="17"/>
  <c r="B269" i="17"/>
  <c r="B274" i="17"/>
  <c r="B287" i="17"/>
  <c r="B291" i="17"/>
  <c r="B158" i="17"/>
  <c r="B248" i="17"/>
  <c r="B270" i="17"/>
  <c r="B285" i="17"/>
  <c r="B292" i="17"/>
  <c r="B298" i="17"/>
  <c r="B281" i="17"/>
  <c r="B129" i="17"/>
  <c r="B283" i="17"/>
  <c r="B213" i="17"/>
  <c r="B279" i="17"/>
  <c r="B300" i="17"/>
  <c r="B84" i="17"/>
  <c r="B251" i="17"/>
  <c r="B255" i="17"/>
  <c r="B257" i="17"/>
  <c r="B272" i="17"/>
  <c r="B282" i="17"/>
  <c r="B284" i="17"/>
  <c r="B258" i="17"/>
  <c r="B295" i="17"/>
  <c r="B226" i="17"/>
  <c r="B249" i="17"/>
  <c r="B254" i="17"/>
  <c r="B263" i="17"/>
  <c r="B271" i="17"/>
  <c r="B297" i="17"/>
  <c r="B264" i="17"/>
  <c r="B276" i="17"/>
  <c r="B280" i="17"/>
  <c r="B144" i="17"/>
  <c r="B256" i="17"/>
  <c r="B268" i="17"/>
  <c r="B277" i="17"/>
  <c r="B294" i="17"/>
  <c r="B296" i="17"/>
  <c r="I53" i="16"/>
  <c r="I46" i="16"/>
  <c r="I54" i="16"/>
  <c r="D72" i="16"/>
  <c r="D70" i="16"/>
  <c r="J74" i="16"/>
  <c r="I70" i="16"/>
  <c r="I50" i="16"/>
  <c r="E69" i="16"/>
  <c r="H55" i="16"/>
  <c r="H45" i="16"/>
  <c r="I47" i="16"/>
  <c r="E71" i="16"/>
  <c r="H43" i="16"/>
  <c r="I73" i="16"/>
  <c r="H51" i="16"/>
  <c r="I72" i="16"/>
  <c r="I49" i="16"/>
  <c r="H52" i="16"/>
  <c r="H44" i="16"/>
  <c r="I48" i="16"/>
  <c r="I69" i="16"/>
  <c r="I71" i="16"/>
  <c r="H42" i="16"/>
  <c r="D82" i="16"/>
  <c r="B54" i="17"/>
  <c r="B55" i="17"/>
  <c r="B33" i="17"/>
  <c r="B31" i="17"/>
  <c r="B63" i="17"/>
  <c r="B62" i="17"/>
  <c r="B11" i="17"/>
  <c r="B61" i="17"/>
  <c r="B8" i="17"/>
  <c r="B60" i="17"/>
  <c r="B51" i="17"/>
  <c r="B56" i="17"/>
  <c r="B58" i="17"/>
  <c r="B57" i="17"/>
  <c r="B59" i="17"/>
  <c r="B53" i="17"/>
  <c r="B23" i="17"/>
  <c r="B17" i="17"/>
  <c r="B48" i="17"/>
  <c r="B38" i="17"/>
  <c r="B22" i="17"/>
  <c r="B16" i="17"/>
  <c r="B6" i="17"/>
  <c r="B47" i="17"/>
  <c r="B37" i="17"/>
  <c r="B21" i="17"/>
  <c r="B14" i="17"/>
  <c r="B46" i="17"/>
  <c r="B36" i="17"/>
  <c r="B28" i="17"/>
  <c r="B20" i="17"/>
  <c r="B39" i="17"/>
  <c r="B30" i="17"/>
  <c r="B7" i="17"/>
  <c r="B29" i="17"/>
  <c r="B13" i="17"/>
  <c r="B5" i="17"/>
  <c r="B44" i="17"/>
  <c r="B35" i="17"/>
  <c r="B27" i="17"/>
  <c r="B19" i="17"/>
  <c r="B12" i="17"/>
  <c r="B4" i="17"/>
  <c r="B42" i="17"/>
  <c r="B34" i="17"/>
  <c r="B26" i="17"/>
  <c r="B25" i="17"/>
  <c r="B18" i="17"/>
  <c r="B10" i="17"/>
  <c r="B50" i="17"/>
  <c r="B41" i="17"/>
  <c r="B32" i="17"/>
  <c r="B24" i="17"/>
  <c r="B15" i="17"/>
  <c r="B9" i="17"/>
  <c r="B49" i="17"/>
  <c r="B45" i="17"/>
  <c r="B43" i="17"/>
  <c r="B40" i="17"/>
  <c r="BM8" i="17" l="1"/>
  <c r="BM10" i="17"/>
  <c r="BM15" i="17"/>
  <c r="BM23" i="17"/>
  <c r="BM5" i="17"/>
  <c r="BM7" i="17"/>
  <c r="BM25" i="17"/>
  <c r="BM28" i="17"/>
  <c r="BM29" i="17"/>
  <c r="BM30" i="17"/>
  <c r="BM41" i="17"/>
  <c r="BM18" i="17"/>
  <c r="BM35" i="17"/>
  <c r="BM17" i="17"/>
  <c r="BM31" i="17"/>
  <c r="BM40" i="17"/>
  <c r="BM19" i="17"/>
  <c r="BM36" i="17"/>
  <c r="BM37" i="17"/>
  <c r="BM38" i="17"/>
  <c r="BM39" i="17"/>
  <c r="BM6" i="17"/>
  <c r="BM9" i="17"/>
  <c r="BM13" i="17"/>
  <c r="BM26" i="17"/>
  <c r="BM33" i="17"/>
  <c r="BM34" i="17"/>
  <c r="BM45" i="17"/>
  <c r="BM51" i="17"/>
  <c r="BM54" i="17"/>
  <c r="BM58" i="17"/>
  <c r="BM70" i="17"/>
  <c r="BM88" i="17"/>
  <c r="BM89" i="17"/>
  <c r="BM94" i="17"/>
  <c r="BM96" i="17"/>
  <c r="BM14" i="17"/>
  <c r="BM22" i="17"/>
  <c r="BM42" i="17"/>
  <c r="BM49" i="17"/>
  <c r="BM11" i="17"/>
  <c r="BM27" i="17"/>
  <c r="BM44" i="17"/>
  <c r="BM50" i="17"/>
  <c r="BM56" i="17"/>
  <c r="BM64" i="17"/>
  <c r="BM73" i="17"/>
  <c r="BM78" i="17"/>
  <c r="BM90" i="17"/>
  <c r="BM97" i="17"/>
  <c r="BM98" i="17"/>
  <c r="BM103" i="17"/>
  <c r="BM16" i="17"/>
  <c r="BM24" i="17"/>
  <c r="BM32" i="17"/>
  <c r="BM60" i="17"/>
  <c r="BM69" i="17"/>
  <c r="BM12" i="17"/>
  <c r="BM61" i="17"/>
  <c r="BM63" i="17"/>
  <c r="BM65" i="17"/>
  <c r="BM77" i="17"/>
  <c r="BM79" i="17"/>
  <c r="BM92" i="17"/>
  <c r="BM95" i="17"/>
  <c r="BM108" i="17"/>
  <c r="BM43" i="17"/>
  <c r="BM47" i="17"/>
  <c r="BM62" i="17"/>
  <c r="BM57" i="17"/>
  <c r="BM72" i="17"/>
  <c r="BM83" i="17"/>
  <c r="BM66" i="17"/>
  <c r="BM68" i="17"/>
  <c r="BM75" i="17"/>
  <c r="BM76" i="17"/>
  <c r="BM80" i="17"/>
  <c r="BM100" i="17"/>
  <c r="BM122" i="17"/>
  <c r="BM127" i="17"/>
  <c r="BM130" i="17"/>
  <c r="BM138" i="17"/>
  <c r="BM140" i="17"/>
  <c r="BM142" i="17"/>
  <c r="BM82" i="17"/>
  <c r="BM87" i="17"/>
  <c r="BM71" i="17"/>
  <c r="BM52" i="17"/>
  <c r="BM20" i="17"/>
  <c r="BM59" i="17"/>
  <c r="BM84" i="17"/>
  <c r="BM93" i="17"/>
  <c r="BM102" i="17"/>
  <c r="BM128" i="17"/>
  <c r="BM131" i="17"/>
  <c r="BM107" i="17"/>
  <c r="BM123" i="17"/>
  <c r="BM132" i="17"/>
  <c r="BM149" i="17"/>
  <c r="BM48" i="17"/>
  <c r="BM53" i="17"/>
  <c r="BM121" i="17"/>
  <c r="BM124" i="17"/>
  <c r="BM129" i="17"/>
  <c r="BM133" i="17"/>
  <c r="BM135" i="17"/>
  <c r="BM139" i="17"/>
  <c r="BM67" i="17"/>
  <c r="BM106" i="17"/>
  <c r="BM117" i="17"/>
  <c r="BM136" i="17"/>
  <c r="BM145" i="17"/>
  <c r="BM152" i="17"/>
  <c r="BM85" i="17"/>
  <c r="BM105" i="17"/>
  <c r="BM110" i="17"/>
  <c r="BM125" i="17"/>
  <c r="BM156" i="17"/>
  <c r="BM179" i="17"/>
  <c r="BM181" i="17"/>
  <c r="BM182" i="17"/>
  <c r="BM81" i="17"/>
  <c r="BM91" i="17"/>
  <c r="BM116" i="17"/>
  <c r="BM150" i="17"/>
  <c r="BM21" i="17"/>
  <c r="BM55" i="17"/>
  <c r="BM112" i="17"/>
  <c r="BM113" i="17"/>
  <c r="BM134" i="17"/>
  <c r="BM101" i="17"/>
  <c r="BM109" i="17"/>
  <c r="BM111" i="17"/>
  <c r="BM74" i="17"/>
  <c r="BM86" i="17"/>
  <c r="BM104" i="17"/>
  <c r="BM114" i="17"/>
  <c r="BM115" i="17"/>
  <c r="BM126" i="17"/>
  <c r="BM137" i="17"/>
  <c r="BM166" i="17"/>
  <c r="BM144" i="17"/>
  <c r="BM187" i="17"/>
  <c r="BM192" i="17"/>
  <c r="BM195" i="17"/>
  <c r="BM197" i="17"/>
  <c r="BM199" i="17"/>
  <c r="BM169" i="17"/>
  <c r="BM183" i="17"/>
  <c r="BM185" i="17"/>
  <c r="BM119" i="17"/>
  <c r="BM141" i="17"/>
  <c r="BM159" i="17"/>
  <c r="BM161" i="17"/>
  <c r="BM164" i="17"/>
  <c r="BM172" i="17"/>
  <c r="BM177" i="17"/>
  <c r="BM189" i="17"/>
  <c r="BM99" i="17"/>
  <c r="BM143" i="17"/>
  <c r="BM154" i="17"/>
  <c r="BM157" i="17"/>
  <c r="BM158" i="17"/>
  <c r="BM173" i="17"/>
  <c r="BM175" i="17"/>
  <c r="BM190" i="17"/>
  <c r="BM193" i="17"/>
  <c r="BM203" i="17"/>
  <c r="BM212" i="17"/>
  <c r="BM214" i="17"/>
  <c r="BM218" i="17"/>
  <c r="BM222" i="17"/>
  <c r="BM230" i="17"/>
  <c r="BM155" i="17"/>
  <c r="BM170" i="17"/>
  <c r="BM200" i="17"/>
  <c r="BM202" i="17"/>
  <c r="BM216" i="17"/>
  <c r="BM220" i="17"/>
  <c r="BM231" i="17"/>
  <c r="BM238" i="17"/>
  <c r="BM46" i="17"/>
  <c r="BM148" i="17"/>
  <c r="BM184" i="17"/>
  <c r="BM208" i="17"/>
  <c r="BM224" i="17"/>
  <c r="BM228" i="17"/>
  <c r="BM118" i="17"/>
  <c r="BM147" i="17"/>
  <c r="BM171" i="17"/>
  <c r="BM176" i="17"/>
  <c r="BM180" i="17"/>
  <c r="BM188" i="17"/>
  <c r="BM215" i="17"/>
  <c r="BM219" i="17"/>
  <c r="BM223" i="17"/>
  <c r="BM146" i="17"/>
  <c r="BM162" i="17"/>
  <c r="BM178" i="17"/>
  <c r="BM207" i="17"/>
  <c r="BM213" i="17"/>
  <c r="BM217" i="17"/>
  <c r="BM235" i="17"/>
  <c r="BM253" i="17"/>
  <c r="BM258" i="17"/>
  <c r="BM160" i="17"/>
  <c r="BM165" i="17"/>
  <c r="BM250" i="17"/>
  <c r="BM268" i="17"/>
  <c r="BM276" i="17"/>
  <c r="BM277" i="17"/>
  <c r="BM210" i="17"/>
  <c r="BM221" i="17"/>
  <c r="BM243" i="17"/>
  <c r="BM246" i="17"/>
  <c r="BM247" i="17"/>
  <c r="BM256" i="17"/>
  <c r="BM270" i="17"/>
  <c r="BM281" i="17"/>
  <c r="BM167" i="17"/>
  <c r="BM196" i="17"/>
  <c r="BM211" i="17"/>
  <c r="BM232" i="17"/>
  <c r="BM260" i="17"/>
  <c r="BM271" i="17"/>
  <c r="BM279" i="17"/>
  <c r="BM284" i="17"/>
  <c r="BM287" i="17"/>
  <c r="BM298" i="17"/>
  <c r="BM261" i="17"/>
  <c r="BM269" i="17"/>
  <c r="BM120" i="17"/>
  <c r="BM174" i="17"/>
  <c r="BM198" i="17"/>
  <c r="BM205" i="17"/>
  <c r="BM226" i="17"/>
  <c r="BM233" i="17"/>
  <c r="BM241" i="17"/>
  <c r="BM244" i="17"/>
  <c r="BM252" i="17"/>
  <c r="BM264" i="17"/>
  <c r="BM186" i="17"/>
  <c r="BM191" i="17"/>
  <c r="BM239" i="17"/>
  <c r="BM259" i="17"/>
  <c r="BM275" i="17"/>
  <c r="BM293" i="17"/>
  <c r="BM296" i="17"/>
  <c r="BM255" i="17"/>
  <c r="BM265" i="17"/>
  <c r="BM272" i="17"/>
  <c r="BM300" i="17"/>
  <c r="BM153" i="17"/>
  <c r="BM229" i="17"/>
  <c r="BM240" i="17"/>
  <c r="BM251" i="17"/>
  <c r="BM262" i="17"/>
  <c r="BM278" i="17"/>
  <c r="BM282" i="17"/>
  <c r="BM286" i="17"/>
  <c r="BM289" i="17"/>
  <c r="BM292" i="17"/>
  <c r="BM163" i="17"/>
  <c r="BM201" i="17"/>
  <c r="BM204" i="17"/>
  <c r="BM227" i="17"/>
  <c r="BM245" i="17"/>
  <c r="BM254" i="17"/>
  <c r="BM257" i="17"/>
  <c r="BM288" i="17"/>
  <c r="BM194" i="17"/>
  <c r="BM234" i="17"/>
  <c r="BM242" i="17"/>
  <c r="BM248" i="17"/>
  <c r="BM249" i="17"/>
  <c r="BM267" i="17"/>
  <c r="BM274" i="17"/>
  <c r="BM151" i="17"/>
  <c r="BM206" i="17"/>
  <c r="BM209" i="17"/>
  <c r="BM294" i="17"/>
  <c r="BM283" i="17"/>
  <c r="BM297" i="17"/>
  <c r="BM273" i="17"/>
  <c r="BM285" i="17"/>
  <c r="BM295" i="17"/>
  <c r="BM266" i="17"/>
  <c r="BM280" i="17"/>
  <c r="BM299" i="17"/>
  <c r="BM168" i="17"/>
  <c r="BM236" i="17"/>
  <c r="BM263" i="17"/>
  <c r="BM291" i="17"/>
  <c r="BM225" i="17"/>
  <c r="BM290" i="17"/>
  <c r="BM237" i="17"/>
  <c r="BO3" i="17"/>
  <c r="BN3" i="17"/>
  <c r="BM2" i="17"/>
  <c r="BM4" i="17"/>
  <c r="C34" i="17"/>
  <c r="D34" i="17"/>
  <c r="C22" i="17"/>
  <c r="D22" i="17"/>
  <c r="C300" i="17"/>
  <c r="D300" i="17"/>
  <c r="C234" i="17"/>
  <c r="D234" i="17"/>
  <c r="C177" i="17"/>
  <c r="D177" i="17"/>
  <c r="C246" i="17"/>
  <c r="D246" i="17"/>
  <c r="C195" i="17"/>
  <c r="D195" i="17"/>
  <c r="C140" i="17"/>
  <c r="D140" i="17"/>
  <c r="C95" i="17"/>
  <c r="D95" i="17"/>
  <c r="C46" i="17"/>
  <c r="D46" i="17"/>
  <c r="C43" i="17"/>
  <c r="D43" i="17"/>
  <c r="C7" i="17"/>
  <c r="D7" i="17"/>
  <c r="C9" i="17"/>
  <c r="D9" i="17"/>
  <c r="C25" i="17"/>
  <c r="D25" i="17"/>
  <c r="C35" i="17"/>
  <c r="D35" i="17"/>
  <c r="C20" i="17"/>
  <c r="D20" i="17"/>
  <c r="C6" i="17"/>
  <c r="D6" i="17"/>
  <c r="C53" i="17"/>
  <c r="D53" i="17"/>
  <c r="C8" i="17"/>
  <c r="D8" i="17"/>
  <c r="C54" i="17"/>
  <c r="D54" i="17"/>
  <c r="C280" i="17"/>
  <c r="D280" i="17"/>
  <c r="C226" i="17"/>
  <c r="D226" i="17"/>
  <c r="C251" i="17"/>
  <c r="D251" i="17"/>
  <c r="C298" i="17"/>
  <c r="D298" i="17"/>
  <c r="C274" i="17"/>
  <c r="D274" i="17"/>
  <c r="C252" i="17"/>
  <c r="D252" i="17"/>
  <c r="C299" i="17"/>
  <c r="D299" i="17"/>
  <c r="C189" i="17"/>
  <c r="D189" i="17"/>
  <c r="C222" i="17"/>
  <c r="D222" i="17"/>
  <c r="C230" i="17"/>
  <c r="D230" i="17"/>
  <c r="C273" i="17"/>
  <c r="D273" i="17"/>
  <c r="C192" i="17"/>
  <c r="D192" i="17"/>
  <c r="C113" i="17"/>
  <c r="D113" i="17"/>
  <c r="C135" i="17"/>
  <c r="D135" i="17"/>
  <c r="C223" i="17"/>
  <c r="D223" i="17"/>
  <c r="C170" i="17"/>
  <c r="D170" i="17"/>
  <c r="C199" i="17"/>
  <c r="D199" i="17"/>
  <c r="C120" i="17"/>
  <c r="D120" i="17"/>
  <c r="C203" i="17"/>
  <c r="D203" i="17"/>
  <c r="C153" i="17"/>
  <c r="D153" i="17"/>
  <c r="C127" i="17"/>
  <c r="D127" i="17"/>
  <c r="C156" i="17"/>
  <c r="D156" i="17"/>
  <c r="C149" i="17"/>
  <c r="D149" i="17"/>
  <c r="C142" i="17"/>
  <c r="D142" i="17"/>
  <c r="C88" i="17"/>
  <c r="D88" i="17"/>
  <c r="C105" i="17"/>
  <c r="D105" i="17"/>
  <c r="C103" i="17"/>
  <c r="D103" i="17"/>
  <c r="C71" i="17"/>
  <c r="D71" i="17"/>
  <c r="C109" i="17"/>
  <c r="D109" i="17"/>
  <c r="C15" i="17"/>
  <c r="D15" i="17"/>
  <c r="C26" i="17"/>
  <c r="D26" i="17"/>
  <c r="C44" i="17"/>
  <c r="D44" i="17"/>
  <c r="C28" i="17"/>
  <c r="D28" i="17"/>
  <c r="C16" i="17"/>
  <c r="D16" i="17"/>
  <c r="C59" i="17"/>
  <c r="D59" i="17"/>
  <c r="C61" i="17"/>
  <c r="D61" i="17"/>
  <c r="C276" i="17"/>
  <c r="D276" i="17"/>
  <c r="C295" i="17"/>
  <c r="D295" i="17"/>
  <c r="C84" i="17"/>
  <c r="D84" i="17"/>
  <c r="C292" i="17"/>
  <c r="D292" i="17"/>
  <c r="C269" i="17"/>
  <c r="D269" i="17"/>
  <c r="C242" i="17"/>
  <c r="D242" i="17"/>
  <c r="C293" i="17"/>
  <c r="D293" i="17"/>
  <c r="C175" i="17"/>
  <c r="D175" i="17"/>
  <c r="C211" i="17"/>
  <c r="D211" i="17"/>
  <c r="C225" i="17"/>
  <c r="D225" i="17"/>
  <c r="C267" i="17"/>
  <c r="D267" i="17"/>
  <c r="C185" i="17"/>
  <c r="D185" i="17"/>
  <c r="C244" i="17"/>
  <c r="D244" i="17"/>
  <c r="C259" i="17"/>
  <c r="D259" i="17"/>
  <c r="C221" i="17"/>
  <c r="D221" i="17"/>
  <c r="C163" i="17"/>
  <c r="D163" i="17"/>
  <c r="C198" i="17"/>
  <c r="D198" i="17"/>
  <c r="C107" i="17"/>
  <c r="D107" i="17"/>
  <c r="C197" i="17"/>
  <c r="D197" i="17"/>
  <c r="C72" i="17"/>
  <c r="D72" i="17"/>
  <c r="C126" i="17"/>
  <c r="D126" i="17"/>
  <c r="C143" i="17"/>
  <c r="D143" i="17"/>
  <c r="C132" i="17"/>
  <c r="D132" i="17"/>
  <c r="C139" i="17"/>
  <c r="D139" i="17"/>
  <c r="C155" i="17"/>
  <c r="D155" i="17"/>
  <c r="C100" i="17"/>
  <c r="D100" i="17"/>
  <c r="C81" i="17"/>
  <c r="D81" i="17"/>
  <c r="C91" i="17"/>
  <c r="D91" i="17"/>
  <c r="C108" i="17"/>
  <c r="D108" i="17"/>
  <c r="C36" i="17"/>
  <c r="D36" i="17"/>
  <c r="C296" i="17"/>
  <c r="D296" i="17"/>
  <c r="C285" i="17"/>
  <c r="D285" i="17"/>
  <c r="C152" i="17"/>
  <c r="D152" i="17"/>
  <c r="C214" i="17"/>
  <c r="D214" i="17"/>
  <c r="C150" i="17"/>
  <c r="D150" i="17"/>
  <c r="C215" i="17"/>
  <c r="D215" i="17"/>
  <c r="C122" i="17"/>
  <c r="D122" i="17"/>
  <c r="C79" i="17"/>
  <c r="D79" i="17"/>
  <c r="C13" i="17"/>
  <c r="D13" i="17"/>
  <c r="C38" i="17"/>
  <c r="D38" i="17"/>
  <c r="D3" i="17"/>
  <c r="C3" i="17"/>
  <c r="C62" i="17"/>
  <c r="D62" i="17"/>
  <c r="C294" i="17"/>
  <c r="D294" i="17"/>
  <c r="C297" i="17"/>
  <c r="D297" i="17"/>
  <c r="C284" i="17"/>
  <c r="D284" i="17"/>
  <c r="C279" i="17"/>
  <c r="D279" i="17"/>
  <c r="C270" i="17"/>
  <c r="D270" i="17"/>
  <c r="C228" i="17"/>
  <c r="D228" i="17"/>
  <c r="C232" i="17"/>
  <c r="D232" i="17"/>
  <c r="C286" i="17"/>
  <c r="D286" i="17"/>
  <c r="C247" i="17"/>
  <c r="D247" i="17"/>
  <c r="C187" i="17"/>
  <c r="D187" i="17"/>
  <c r="C134" i="17"/>
  <c r="D134" i="17"/>
  <c r="C235" i="17"/>
  <c r="D235" i="17"/>
  <c r="C194" i="17"/>
  <c r="D194" i="17"/>
  <c r="C229" i="17"/>
  <c r="D229" i="17"/>
  <c r="C243" i="17"/>
  <c r="D243" i="17"/>
  <c r="C212" i="17"/>
  <c r="D212" i="17"/>
  <c r="C141" i="17"/>
  <c r="D141" i="17"/>
  <c r="C181" i="17"/>
  <c r="D181" i="17"/>
  <c r="C174" i="17"/>
  <c r="D174" i="17"/>
  <c r="C180" i="17"/>
  <c r="D180" i="17"/>
  <c r="C207" i="17"/>
  <c r="D207" i="17"/>
  <c r="C106" i="17"/>
  <c r="D106" i="17"/>
  <c r="C136" i="17"/>
  <c r="D136" i="17"/>
  <c r="C128" i="17"/>
  <c r="D128" i="17"/>
  <c r="C121" i="17"/>
  <c r="D121" i="17"/>
  <c r="C123" i="17"/>
  <c r="D123" i="17"/>
  <c r="C65" i="17"/>
  <c r="D65" i="17"/>
  <c r="C99" i="17"/>
  <c r="D99" i="17"/>
  <c r="C93" i="17"/>
  <c r="D93" i="17"/>
  <c r="C90" i="17"/>
  <c r="D90" i="17"/>
  <c r="C40" i="17"/>
  <c r="D40" i="17"/>
  <c r="C41" i="17"/>
  <c r="D41" i="17"/>
  <c r="C4" i="17"/>
  <c r="F4" i="17" s="1"/>
  <c r="G4" i="17" s="1"/>
  <c r="D4" i="17"/>
  <c r="C29" i="17"/>
  <c r="D29" i="17"/>
  <c r="C14" i="17"/>
  <c r="D14" i="17"/>
  <c r="C48" i="17"/>
  <c r="D48" i="17"/>
  <c r="C58" i="17"/>
  <c r="D58" i="17"/>
  <c r="C63" i="17"/>
  <c r="D63" i="17"/>
  <c r="C277" i="17"/>
  <c r="D277" i="17"/>
  <c r="C271" i="17"/>
  <c r="D271" i="17"/>
  <c r="C282" i="17"/>
  <c r="D282" i="17"/>
  <c r="C213" i="17"/>
  <c r="D213" i="17"/>
  <c r="C248" i="17"/>
  <c r="D248" i="17"/>
  <c r="C147" i="17"/>
  <c r="D147" i="17"/>
  <c r="C231" i="17"/>
  <c r="D231" i="17"/>
  <c r="C278" i="17"/>
  <c r="D278" i="17"/>
  <c r="C236" i="17"/>
  <c r="D236" i="17"/>
  <c r="C168" i="17"/>
  <c r="D168" i="17"/>
  <c r="C115" i="17"/>
  <c r="D115" i="17"/>
  <c r="C220" i="17"/>
  <c r="D220" i="17"/>
  <c r="C183" i="17"/>
  <c r="D183" i="17"/>
  <c r="C188" i="17"/>
  <c r="D188" i="17"/>
  <c r="C240" i="17"/>
  <c r="D240" i="17"/>
  <c r="C205" i="17"/>
  <c r="D205" i="17"/>
  <c r="C130" i="17"/>
  <c r="D130" i="17"/>
  <c r="C179" i="17"/>
  <c r="D179" i="17"/>
  <c r="C166" i="17"/>
  <c r="D166" i="17"/>
  <c r="C178" i="17"/>
  <c r="D178" i="17"/>
  <c r="C182" i="17"/>
  <c r="D182" i="17"/>
  <c r="C101" i="17"/>
  <c r="D101" i="17"/>
  <c r="C133" i="17"/>
  <c r="D133" i="17"/>
  <c r="C111" i="17"/>
  <c r="D111" i="17"/>
  <c r="C116" i="17"/>
  <c r="D116" i="17"/>
  <c r="C117" i="17"/>
  <c r="D117" i="17"/>
  <c r="C75" i="17"/>
  <c r="D75" i="17"/>
  <c r="C98" i="17"/>
  <c r="D98" i="17"/>
  <c r="C76" i="17"/>
  <c r="D76" i="17"/>
  <c r="C89" i="17"/>
  <c r="D89" i="17"/>
  <c r="C24" i="17"/>
  <c r="D24" i="17"/>
  <c r="C57" i="17"/>
  <c r="D57" i="17"/>
  <c r="C258" i="17"/>
  <c r="D258" i="17"/>
  <c r="C288" i="17"/>
  <c r="D288" i="17"/>
  <c r="C265" i="17"/>
  <c r="D265" i="17"/>
  <c r="C217" i="17"/>
  <c r="D217" i="17"/>
  <c r="C196" i="17"/>
  <c r="D196" i="17"/>
  <c r="C131" i="17"/>
  <c r="D131" i="17"/>
  <c r="C94" i="17"/>
  <c r="D94" i="17"/>
  <c r="C32" i="17"/>
  <c r="D32" i="17"/>
  <c r="C50" i="17"/>
  <c r="D50" i="17"/>
  <c r="C21" i="17"/>
  <c r="D21" i="17"/>
  <c r="C56" i="17"/>
  <c r="D56" i="17"/>
  <c r="C268" i="17"/>
  <c r="D268" i="17"/>
  <c r="C263" i="17"/>
  <c r="D263" i="17"/>
  <c r="C283" i="17"/>
  <c r="D283" i="17"/>
  <c r="C266" i="17"/>
  <c r="D266" i="17"/>
  <c r="C245" i="17"/>
  <c r="D245" i="17"/>
  <c r="C146" i="17"/>
  <c r="D146" i="17"/>
  <c r="C216" i="17"/>
  <c r="D216" i="17"/>
  <c r="C137" i="17"/>
  <c r="D137" i="17"/>
  <c r="C204" i="17"/>
  <c r="D204" i="17"/>
  <c r="C176" i="17"/>
  <c r="D176" i="17"/>
  <c r="C173" i="17"/>
  <c r="D173" i="17"/>
  <c r="C86" i="17"/>
  <c r="D86" i="17"/>
  <c r="C165" i="17"/>
  <c r="D165" i="17"/>
  <c r="C87" i="17"/>
  <c r="D87" i="17"/>
  <c r="C92" i="17"/>
  <c r="D92" i="17"/>
  <c r="C70" i="17"/>
  <c r="D70" i="17"/>
  <c r="C10" i="17"/>
  <c r="D10" i="17"/>
  <c r="C19" i="17"/>
  <c r="D19" i="17"/>
  <c r="C30" i="17"/>
  <c r="D30" i="17"/>
  <c r="C37" i="17"/>
  <c r="D37" i="17"/>
  <c r="C23" i="17"/>
  <c r="D23" i="17"/>
  <c r="C51" i="17"/>
  <c r="D51" i="17"/>
  <c r="C33" i="17"/>
  <c r="D33" i="17"/>
  <c r="C256" i="17"/>
  <c r="D256" i="17"/>
  <c r="C254" i="17"/>
  <c r="D254" i="17"/>
  <c r="C257" i="17"/>
  <c r="D257" i="17"/>
  <c r="C129" i="17"/>
  <c r="D129" i="17"/>
  <c r="C291" i="17"/>
  <c r="D291" i="17"/>
  <c r="C262" i="17"/>
  <c r="D262" i="17"/>
  <c r="C218" i="17"/>
  <c r="D218" i="17"/>
  <c r="C209" i="17"/>
  <c r="D209" i="17"/>
  <c r="C191" i="17"/>
  <c r="D191" i="17"/>
  <c r="C260" i="17"/>
  <c r="D260" i="17"/>
  <c r="C289" i="17"/>
  <c r="D289" i="17"/>
  <c r="C206" i="17"/>
  <c r="D206" i="17"/>
  <c r="C145" i="17"/>
  <c r="D145" i="17"/>
  <c r="C250" i="17"/>
  <c r="D250" i="17"/>
  <c r="C237" i="17"/>
  <c r="D237" i="17"/>
  <c r="C201" i="17"/>
  <c r="D201" i="17"/>
  <c r="C96" i="17"/>
  <c r="D96" i="17"/>
  <c r="C169" i="17"/>
  <c r="D169" i="17"/>
  <c r="C104" i="17"/>
  <c r="D104" i="17"/>
  <c r="C172" i="17"/>
  <c r="D172" i="17"/>
  <c r="C159" i="17"/>
  <c r="D159" i="17"/>
  <c r="C85" i="17"/>
  <c r="D85" i="17"/>
  <c r="C83" i="17"/>
  <c r="D83" i="17"/>
  <c r="C154" i="17"/>
  <c r="D154" i="17"/>
  <c r="C102" i="17"/>
  <c r="D102" i="17"/>
  <c r="C77" i="17"/>
  <c r="D77" i="17"/>
  <c r="C114" i="17"/>
  <c r="D114" i="17"/>
  <c r="C80" i="17"/>
  <c r="D80" i="17"/>
  <c r="C68" i="17"/>
  <c r="D68" i="17"/>
  <c r="C78" i="17"/>
  <c r="D78" i="17"/>
  <c r="C5" i="17"/>
  <c r="D5" i="17"/>
  <c r="C11" i="17"/>
  <c r="D11" i="17"/>
  <c r="C264" i="17"/>
  <c r="D264" i="17"/>
  <c r="C261" i="17"/>
  <c r="D261" i="17"/>
  <c r="C208" i="17"/>
  <c r="D208" i="17"/>
  <c r="C241" i="17"/>
  <c r="D241" i="17"/>
  <c r="C184" i="17"/>
  <c r="D184" i="17"/>
  <c r="C118" i="17"/>
  <c r="D118" i="17"/>
  <c r="C125" i="17"/>
  <c r="D125" i="17"/>
  <c r="C69" i="17"/>
  <c r="D69" i="17"/>
  <c r="C42" i="17"/>
  <c r="D42" i="17"/>
  <c r="C12" i="17"/>
  <c r="D12" i="17"/>
  <c r="C17" i="17"/>
  <c r="D17" i="17"/>
  <c r="C31" i="17"/>
  <c r="D31" i="17"/>
  <c r="C272" i="17"/>
  <c r="D272" i="17"/>
  <c r="C158" i="17"/>
  <c r="D158" i="17"/>
  <c r="C224" i="17"/>
  <c r="D224" i="17"/>
  <c r="C219" i="17"/>
  <c r="D219" i="17"/>
  <c r="C290" i="17"/>
  <c r="D290" i="17"/>
  <c r="C171" i="17"/>
  <c r="D171" i="17"/>
  <c r="C238" i="17"/>
  <c r="D238" i="17"/>
  <c r="C124" i="17"/>
  <c r="D124" i="17"/>
  <c r="C161" i="17"/>
  <c r="D161" i="17"/>
  <c r="C167" i="17"/>
  <c r="D167" i="17"/>
  <c r="C119" i="17"/>
  <c r="D119" i="17"/>
  <c r="C110" i="17"/>
  <c r="D110" i="17"/>
  <c r="C74" i="17"/>
  <c r="D74" i="17"/>
  <c r="C82" i="17"/>
  <c r="D82" i="17"/>
  <c r="C45" i="17"/>
  <c r="D45" i="17"/>
  <c r="C49" i="17"/>
  <c r="D49" i="17"/>
  <c r="C18" i="17"/>
  <c r="D18" i="17"/>
  <c r="C27" i="17"/>
  <c r="D27" i="17"/>
  <c r="C39" i="17"/>
  <c r="D39" i="17"/>
  <c r="C47" i="17"/>
  <c r="D47" i="17"/>
  <c r="C60" i="17"/>
  <c r="D60" i="17"/>
  <c r="C55" i="17"/>
  <c r="D55" i="17"/>
  <c r="C144" i="17"/>
  <c r="D144" i="17"/>
  <c r="C249" i="17"/>
  <c r="D249" i="17"/>
  <c r="C255" i="17"/>
  <c r="D255" i="17"/>
  <c r="C281" i="17"/>
  <c r="D281" i="17"/>
  <c r="C287" i="17"/>
  <c r="D287" i="17"/>
  <c r="C253" i="17"/>
  <c r="D253" i="17"/>
  <c r="C190" i="17"/>
  <c r="D190" i="17"/>
  <c r="C202" i="17"/>
  <c r="D202" i="17"/>
  <c r="C227" i="17"/>
  <c r="D227" i="17"/>
  <c r="C239" i="17"/>
  <c r="D239" i="17"/>
  <c r="C275" i="17"/>
  <c r="D275" i="17"/>
  <c r="C193" i="17"/>
  <c r="D193" i="17"/>
  <c r="C138" i="17"/>
  <c r="D138" i="17"/>
  <c r="C162" i="17"/>
  <c r="D162" i="17"/>
  <c r="C233" i="17"/>
  <c r="D233" i="17"/>
  <c r="C186" i="17"/>
  <c r="D186" i="17"/>
  <c r="C200" i="17"/>
  <c r="D200" i="17"/>
  <c r="C157" i="17"/>
  <c r="D157" i="17"/>
  <c r="C210" i="17"/>
  <c r="D210" i="17"/>
  <c r="C164" i="17"/>
  <c r="D164" i="17"/>
  <c r="C148" i="17"/>
  <c r="D148" i="17"/>
  <c r="C160" i="17"/>
  <c r="D160" i="17"/>
  <c r="C66" i="17"/>
  <c r="D66" i="17"/>
  <c r="C151" i="17"/>
  <c r="D151" i="17"/>
  <c r="C97" i="17"/>
  <c r="D97" i="17"/>
  <c r="C67" i="17"/>
  <c r="D67" i="17"/>
  <c r="C112" i="17"/>
  <c r="D112" i="17"/>
  <c r="C73" i="17"/>
  <c r="D73" i="17"/>
  <c r="C64" i="17"/>
  <c r="D64" i="17"/>
  <c r="C52" i="17"/>
  <c r="D52" i="17"/>
  <c r="D30" i="23"/>
  <c r="D29" i="23"/>
  <c r="J75" i="16"/>
  <c r="E56" i="16"/>
  <c r="E83" i="16"/>
  <c r="I56" i="16"/>
  <c r="K2" i="17"/>
  <c r="P2" i="17" s="1"/>
  <c r="U2" i="17" s="1"/>
  <c r="Z2" i="17" s="1"/>
  <c r="AE2" i="17" s="1"/>
  <c r="AJ2" i="17" s="1"/>
  <c r="AO2" i="17" s="1"/>
  <c r="AT2" i="17" s="1"/>
  <c r="AY2" i="17" s="1"/>
  <c r="BD2" i="17" s="1"/>
  <c r="BI2" i="17" s="1"/>
  <c r="B2" i="17"/>
  <c r="I2" i="17"/>
  <c r="BN280" i="17" l="1"/>
  <c r="BO280" i="17"/>
  <c r="BN209" i="17"/>
  <c r="BO209" i="17"/>
  <c r="BN234" i="17"/>
  <c r="BO234" i="17"/>
  <c r="BN201" i="17"/>
  <c r="BO201" i="17"/>
  <c r="BO251" i="17"/>
  <c r="BN251" i="17"/>
  <c r="BN296" i="17"/>
  <c r="BO296" i="17"/>
  <c r="BO260" i="17"/>
  <c r="BN260" i="17"/>
  <c r="BO250" i="17"/>
  <c r="BN250" i="17"/>
  <c r="BO207" i="17"/>
  <c r="BN207" i="17"/>
  <c r="BN180" i="17"/>
  <c r="BO180" i="17"/>
  <c r="BN184" i="17"/>
  <c r="BO184" i="17"/>
  <c r="BN200" i="17"/>
  <c r="BO200" i="17"/>
  <c r="BN203" i="17"/>
  <c r="BO203" i="17"/>
  <c r="BO143" i="17"/>
  <c r="BN143" i="17"/>
  <c r="BN141" i="17"/>
  <c r="BO141" i="17"/>
  <c r="BO192" i="17"/>
  <c r="BN192" i="17"/>
  <c r="BO104" i="17"/>
  <c r="BN104" i="17"/>
  <c r="BN112" i="17"/>
  <c r="BO112" i="17"/>
  <c r="BN181" i="17"/>
  <c r="BO181" i="17"/>
  <c r="BN145" i="17"/>
  <c r="BO145" i="17"/>
  <c r="BN129" i="17"/>
  <c r="BO129" i="17"/>
  <c r="BO107" i="17"/>
  <c r="BN107" i="17"/>
  <c r="BO52" i="17"/>
  <c r="BN52" i="17"/>
  <c r="BN127" i="17"/>
  <c r="BO127" i="17"/>
  <c r="BO83" i="17"/>
  <c r="BN83" i="17"/>
  <c r="BO92" i="17"/>
  <c r="BN92" i="17"/>
  <c r="BN60" i="17"/>
  <c r="BO60" i="17"/>
  <c r="BN78" i="17"/>
  <c r="BO78" i="17"/>
  <c r="BN49" i="17"/>
  <c r="BO49" i="17"/>
  <c r="BN70" i="17"/>
  <c r="BO70" i="17"/>
  <c r="BN13" i="17"/>
  <c r="BO13" i="17"/>
  <c r="BN40" i="17"/>
  <c r="BO40" i="17"/>
  <c r="BN28" i="17"/>
  <c r="BO28" i="17"/>
  <c r="AI52" i="17"/>
  <c r="AK52" i="17" s="1"/>
  <c r="AM52" i="17" s="1"/>
  <c r="BH52" i="17"/>
  <c r="BJ52" i="17" s="1"/>
  <c r="BL52" i="17" s="1"/>
  <c r="AX52" i="17"/>
  <c r="AZ52" i="17" s="1"/>
  <c r="BB52" i="17" s="1"/>
  <c r="E52" i="17"/>
  <c r="Y52" i="17"/>
  <c r="AA52" i="17" s="1"/>
  <c r="AC52" i="17" s="1"/>
  <c r="BC52" i="17"/>
  <c r="BE52" i="17" s="1"/>
  <c r="BG52" i="17" s="1"/>
  <c r="J52" i="17"/>
  <c r="L52" i="17" s="1"/>
  <c r="N52" i="17" s="1"/>
  <c r="AD52" i="17"/>
  <c r="AF52" i="17" s="1"/>
  <c r="AH52" i="17" s="1"/>
  <c r="AN52" i="17"/>
  <c r="AP52" i="17" s="1"/>
  <c r="AR52" i="17" s="1"/>
  <c r="AS52" i="17"/>
  <c r="AU52" i="17" s="1"/>
  <c r="AW52" i="17" s="1"/>
  <c r="F52" i="17"/>
  <c r="G52" i="17" s="1"/>
  <c r="I52" i="17" s="1"/>
  <c r="T52" i="17"/>
  <c r="V52" i="17" s="1"/>
  <c r="X52" i="17" s="1"/>
  <c r="O52" i="17"/>
  <c r="Q52" i="17" s="1"/>
  <c r="S52" i="17" s="1"/>
  <c r="T67" i="17"/>
  <c r="V67" i="17" s="1"/>
  <c r="X67" i="17" s="1"/>
  <c r="AS67" i="17"/>
  <c r="AU67" i="17" s="1"/>
  <c r="AW67" i="17" s="1"/>
  <c r="E67" i="17"/>
  <c r="AD67" i="17"/>
  <c r="AF67" i="17" s="1"/>
  <c r="AH67" i="17" s="1"/>
  <c r="BC67" i="17"/>
  <c r="BE67" i="17" s="1"/>
  <c r="BG67" i="17" s="1"/>
  <c r="F67" i="17"/>
  <c r="G67" i="17" s="1"/>
  <c r="I67" i="17" s="1"/>
  <c r="AI67" i="17"/>
  <c r="AK67" i="17" s="1"/>
  <c r="AM67" i="17" s="1"/>
  <c r="O67" i="17"/>
  <c r="Q67" i="17" s="1"/>
  <c r="S67" i="17" s="1"/>
  <c r="AX67" i="17"/>
  <c r="AZ67" i="17" s="1"/>
  <c r="BB67" i="17" s="1"/>
  <c r="AN67" i="17"/>
  <c r="AP67" i="17" s="1"/>
  <c r="AR67" i="17" s="1"/>
  <c r="J67" i="17"/>
  <c r="L67" i="17" s="1"/>
  <c r="N67" i="17" s="1"/>
  <c r="Y67" i="17"/>
  <c r="AA67" i="17" s="1"/>
  <c r="AC67" i="17" s="1"/>
  <c r="BH67" i="17"/>
  <c r="BJ67" i="17" s="1"/>
  <c r="BL67" i="17" s="1"/>
  <c r="AS160" i="17"/>
  <c r="AU160" i="17" s="1"/>
  <c r="AW160" i="17" s="1"/>
  <c r="E160" i="17"/>
  <c r="J160" i="17"/>
  <c r="L160" i="17" s="1"/>
  <c r="N160" i="17" s="1"/>
  <c r="O160" i="17"/>
  <c r="Q160" i="17" s="1"/>
  <c r="S160" i="17" s="1"/>
  <c r="AD160" i="17"/>
  <c r="AF160" i="17" s="1"/>
  <c r="AH160" i="17" s="1"/>
  <c r="BH160" i="17"/>
  <c r="BJ160" i="17" s="1"/>
  <c r="BL160" i="17" s="1"/>
  <c r="AX160" i="17"/>
  <c r="AZ160" i="17" s="1"/>
  <c r="BB160" i="17" s="1"/>
  <c r="BC160" i="17"/>
  <c r="BE160" i="17" s="1"/>
  <c r="BG160" i="17" s="1"/>
  <c r="F160" i="17"/>
  <c r="G160" i="17" s="1"/>
  <c r="I160" i="17" s="1"/>
  <c r="Y160" i="17"/>
  <c r="AA160" i="17" s="1"/>
  <c r="AC160" i="17" s="1"/>
  <c r="T160" i="17"/>
  <c r="V160" i="17" s="1"/>
  <c r="X160" i="17" s="1"/>
  <c r="AI160" i="17"/>
  <c r="AK160" i="17" s="1"/>
  <c r="AM160" i="17" s="1"/>
  <c r="AN160" i="17"/>
  <c r="AP160" i="17" s="1"/>
  <c r="AR160" i="17" s="1"/>
  <c r="O157" i="17"/>
  <c r="Q157" i="17" s="1"/>
  <c r="S157" i="17" s="1"/>
  <c r="AI157" i="17"/>
  <c r="AK157" i="17" s="1"/>
  <c r="AM157" i="17" s="1"/>
  <c r="AX157" i="17"/>
  <c r="AZ157" i="17" s="1"/>
  <c r="BB157" i="17" s="1"/>
  <c r="Y157" i="17"/>
  <c r="AA157" i="17" s="1"/>
  <c r="AC157" i="17" s="1"/>
  <c r="E157" i="17"/>
  <c r="BC157" i="17"/>
  <c r="BE157" i="17" s="1"/>
  <c r="BG157" i="17" s="1"/>
  <c r="J157" i="17"/>
  <c r="L157" i="17" s="1"/>
  <c r="N157" i="17" s="1"/>
  <c r="AN157" i="17"/>
  <c r="AP157" i="17" s="1"/>
  <c r="AR157" i="17" s="1"/>
  <c r="AD157" i="17"/>
  <c r="AF157" i="17" s="1"/>
  <c r="AH157" i="17" s="1"/>
  <c r="AS157" i="17"/>
  <c r="AU157" i="17" s="1"/>
  <c r="AW157" i="17" s="1"/>
  <c r="BH157" i="17"/>
  <c r="BJ157" i="17" s="1"/>
  <c r="BL157" i="17" s="1"/>
  <c r="F157" i="17"/>
  <c r="G157" i="17" s="1"/>
  <c r="I157" i="17" s="1"/>
  <c r="T157" i="17"/>
  <c r="V157" i="17" s="1"/>
  <c r="X157" i="17" s="1"/>
  <c r="O162" i="17"/>
  <c r="Q162" i="17" s="1"/>
  <c r="S162" i="17" s="1"/>
  <c r="AS162" i="17"/>
  <c r="AU162" i="17" s="1"/>
  <c r="AW162" i="17" s="1"/>
  <c r="T162" i="17"/>
  <c r="V162" i="17" s="1"/>
  <c r="X162" i="17" s="1"/>
  <c r="Y162" i="17"/>
  <c r="AA162" i="17" s="1"/>
  <c r="AC162" i="17" s="1"/>
  <c r="BC162" i="17"/>
  <c r="BE162" i="17" s="1"/>
  <c r="BG162" i="17" s="1"/>
  <c r="AD162" i="17"/>
  <c r="AF162" i="17" s="1"/>
  <c r="AH162" i="17" s="1"/>
  <c r="BH162" i="17"/>
  <c r="BJ162" i="17" s="1"/>
  <c r="BL162" i="17" s="1"/>
  <c r="F162" i="17"/>
  <c r="G162" i="17" s="1"/>
  <c r="I162" i="17" s="1"/>
  <c r="AN162" i="17"/>
  <c r="AP162" i="17" s="1"/>
  <c r="AR162" i="17" s="1"/>
  <c r="AI162" i="17"/>
  <c r="AK162" i="17" s="1"/>
  <c r="AM162" i="17" s="1"/>
  <c r="E162" i="17"/>
  <c r="AX162" i="17"/>
  <c r="AZ162" i="17" s="1"/>
  <c r="BB162" i="17" s="1"/>
  <c r="J162" i="17"/>
  <c r="L162" i="17" s="1"/>
  <c r="N162" i="17" s="1"/>
  <c r="O239" i="17"/>
  <c r="Q239" i="17" s="1"/>
  <c r="S239" i="17" s="1"/>
  <c r="AS239" i="17"/>
  <c r="AU239" i="17" s="1"/>
  <c r="AW239" i="17" s="1"/>
  <c r="BC239" i="17"/>
  <c r="BE239" i="17" s="1"/>
  <c r="BG239" i="17" s="1"/>
  <c r="AD239" i="17"/>
  <c r="AF239" i="17" s="1"/>
  <c r="AH239" i="17" s="1"/>
  <c r="E239" i="17"/>
  <c r="AI239" i="17"/>
  <c r="AK239" i="17" s="1"/>
  <c r="AM239" i="17" s="1"/>
  <c r="F239" i="17"/>
  <c r="G239" i="17" s="1"/>
  <c r="I239" i="17" s="1"/>
  <c r="BH239" i="17"/>
  <c r="BJ239" i="17" s="1"/>
  <c r="BL239" i="17" s="1"/>
  <c r="J239" i="17"/>
  <c r="L239" i="17" s="1"/>
  <c r="N239" i="17" s="1"/>
  <c r="AN239" i="17"/>
  <c r="AP239" i="17" s="1"/>
  <c r="AR239" i="17" s="1"/>
  <c r="T239" i="17"/>
  <c r="V239" i="17" s="1"/>
  <c r="X239" i="17" s="1"/>
  <c r="Y239" i="17"/>
  <c r="AA239" i="17" s="1"/>
  <c r="AC239" i="17" s="1"/>
  <c r="AX239" i="17"/>
  <c r="AZ239" i="17" s="1"/>
  <c r="BB239" i="17" s="1"/>
  <c r="O253" i="17"/>
  <c r="Q253" i="17" s="1"/>
  <c r="S253" i="17" s="1"/>
  <c r="T253" i="17"/>
  <c r="V253" i="17" s="1"/>
  <c r="X253" i="17" s="1"/>
  <c r="Y253" i="17"/>
  <c r="AA253" i="17" s="1"/>
  <c r="AC253" i="17" s="1"/>
  <c r="AD253" i="17"/>
  <c r="AF253" i="17" s="1"/>
  <c r="AH253" i="17" s="1"/>
  <c r="AX253" i="17"/>
  <c r="AZ253" i="17" s="1"/>
  <c r="BB253" i="17" s="1"/>
  <c r="AI253" i="17"/>
  <c r="AK253" i="17" s="1"/>
  <c r="AM253" i="17" s="1"/>
  <c r="F253" i="17"/>
  <c r="G253" i="17" s="1"/>
  <c r="I253" i="17" s="1"/>
  <c r="AN253" i="17"/>
  <c r="AP253" i="17" s="1"/>
  <c r="AR253" i="17" s="1"/>
  <c r="AS253" i="17"/>
  <c r="AU253" i="17" s="1"/>
  <c r="AW253" i="17" s="1"/>
  <c r="E253" i="17"/>
  <c r="BC253" i="17"/>
  <c r="BE253" i="17" s="1"/>
  <c r="BG253" i="17" s="1"/>
  <c r="BH253" i="17"/>
  <c r="BJ253" i="17" s="1"/>
  <c r="BL253" i="17" s="1"/>
  <c r="J253" i="17"/>
  <c r="L253" i="17" s="1"/>
  <c r="N253" i="17" s="1"/>
  <c r="O249" i="17"/>
  <c r="Q249" i="17" s="1"/>
  <c r="S249" i="17" s="1"/>
  <c r="AN249" i="17"/>
  <c r="AP249" i="17" s="1"/>
  <c r="AR249" i="17" s="1"/>
  <c r="AD249" i="17"/>
  <c r="AF249" i="17" s="1"/>
  <c r="AH249" i="17" s="1"/>
  <c r="BC249" i="17"/>
  <c r="BE249" i="17" s="1"/>
  <c r="BG249" i="17" s="1"/>
  <c r="T249" i="17"/>
  <c r="V249" i="17" s="1"/>
  <c r="X249" i="17" s="1"/>
  <c r="AS249" i="17"/>
  <c r="AU249" i="17" s="1"/>
  <c r="AW249" i="17" s="1"/>
  <c r="AX249" i="17"/>
  <c r="AZ249" i="17" s="1"/>
  <c r="BB249" i="17" s="1"/>
  <c r="Y249" i="17"/>
  <c r="AA249" i="17" s="1"/>
  <c r="AC249" i="17" s="1"/>
  <c r="BH249" i="17"/>
  <c r="BJ249" i="17" s="1"/>
  <c r="BL249" i="17" s="1"/>
  <c r="AI249" i="17"/>
  <c r="AK249" i="17" s="1"/>
  <c r="AM249" i="17" s="1"/>
  <c r="E249" i="17"/>
  <c r="F249" i="17"/>
  <c r="G249" i="17" s="1"/>
  <c r="I249" i="17" s="1"/>
  <c r="J249" i="17"/>
  <c r="L249" i="17" s="1"/>
  <c r="N249" i="17" s="1"/>
  <c r="E47" i="17"/>
  <c r="Y47" i="17"/>
  <c r="AA47" i="17" s="1"/>
  <c r="AC47" i="17" s="1"/>
  <c r="O47" i="17"/>
  <c r="Q47" i="17" s="1"/>
  <c r="S47" i="17" s="1"/>
  <c r="AN47" i="17"/>
  <c r="AP47" i="17" s="1"/>
  <c r="AR47" i="17" s="1"/>
  <c r="AS47" i="17"/>
  <c r="AU47" i="17" s="1"/>
  <c r="AW47" i="17" s="1"/>
  <c r="AD47" i="17"/>
  <c r="AF47" i="17" s="1"/>
  <c r="AH47" i="17" s="1"/>
  <c r="F47" i="17"/>
  <c r="G47" i="17" s="1"/>
  <c r="I47" i="17" s="1"/>
  <c r="BC47" i="17"/>
  <c r="BE47" i="17" s="1"/>
  <c r="BG47" i="17" s="1"/>
  <c r="J47" i="17"/>
  <c r="L47" i="17" s="1"/>
  <c r="N47" i="17" s="1"/>
  <c r="AI47" i="17"/>
  <c r="AK47" i="17" s="1"/>
  <c r="AM47" i="17" s="1"/>
  <c r="BH47" i="17"/>
  <c r="BJ47" i="17" s="1"/>
  <c r="BL47" i="17" s="1"/>
  <c r="AX47" i="17"/>
  <c r="AZ47" i="17" s="1"/>
  <c r="BB47" i="17" s="1"/>
  <c r="T47" i="17"/>
  <c r="V47" i="17" s="1"/>
  <c r="X47" i="17" s="1"/>
  <c r="J49" i="17"/>
  <c r="L49" i="17" s="1"/>
  <c r="N49" i="17" s="1"/>
  <c r="AN49" i="17"/>
  <c r="AP49" i="17" s="1"/>
  <c r="AR49" i="17" s="1"/>
  <c r="BC49" i="17"/>
  <c r="BE49" i="17" s="1"/>
  <c r="BG49" i="17" s="1"/>
  <c r="T49" i="17"/>
  <c r="V49" i="17" s="1"/>
  <c r="X49" i="17" s="1"/>
  <c r="BH49" i="17"/>
  <c r="BJ49" i="17" s="1"/>
  <c r="BL49" i="17" s="1"/>
  <c r="E49" i="17"/>
  <c r="AD49" i="17"/>
  <c r="AF49" i="17" s="1"/>
  <c r="AH49" i="17" s="1"/>
  <c r="AI49" i="17"/>
  <c r="AK49" i="17" s="1"/>
  <c r="AM49" i="17" s="1"/>
  <c r="Y49" i="17"/>
  <c r="AA49" i="17" s="1"/>
  <c r="AC49" i="17" s="1"/>
  <c r="F49" i="17"/>
  <c r="G49" i="17" s="1"/>
  <c r="I49" i="17" s="1"/>
  <c r="O49" i="17"/>
  <c r="Q49" i="17" s="1"/>
  <c r="S49" i="17" s="1"/>
  <c r="AS49" i="17"/>
  <c r="AU49" i="17" s="1"/>
  <c r="AW49" i="17" s="1"/>
  <c r="AX49" i="17"/>
  <c r="AZ49" i="17" s="1"/>
  <c r="BB49" i="17" s="1"/>
  <c r="BC110" i="17"/>
  <c r="BE110" i="17" s="1"/>
  <c r="BG110" i="17" s="1"/>
  <c r="O110" i="17"/>
  <c r="Q110" i="17" s="1"/>
  <c r="S110" i="17" s="1"/>
  <c r="E110" i="17"/>
  <c r="AS110" i="17"/>
  <c r="AU110" i="17" s="1"/>
  <c r="AW110" i="17" s="1"/>
  <c r="AD110" i="17"/>
  <c r="AF110" i="17" s="1"/>
  <c r="AH110" i="17" s="1"/>
  <c r="BH110" i="17"/>
  <c r="BJ110" i="17" s="1"/>
  <c r="BL110" i="17" s="1"/>
  <c r="F110" i="17"/>
  <c r="G110" i="17" s="1"/>
  <c r="I110" i="17" s="1"/>
  <c r="AI110" i="17"/>
  <c r="AK110" i="17" s="1"/>
  <c r="AM110" i="17" s="1"/>
  <c r="J110" i="17"/>
  <c r="L110" i="17" s="1"/>
  <c r="N110" i="17" s="1"/>
  <c r="AN110" i="17"/>
  <c r="AP110" i="17" s="1"/>
  <c r="AR110" i="17" s="1"/>
  <c r="Y110" i="17"/>
  <c r="AA110" i="17" s="1"/>
  <c r="AC110" i="17" s="1"/>
  <c r="AX110" i="17"/>
  <c r="AZ110" i="17" s="1"/>
  <c r="BB110" i="17" s="1"/>
  <c r="T110" i="17"/>
  <c r="V110" i="17" s="1"/>
  <c r="X110" i="17" s="1"/>
  <c r="O124" i="17"/>
  <c r="Q124" i="17" s="1"/>
  <c r="S124" i="17" s="1"/>
  <c r="AI124" i="17"/>
  <c r="AK124" i="17" s="1"/>
  <c r="AM124" i="17" s="1"/>
  <c r="J124" i="17"/>
  <c r="L124" i="17" s="1"/>
  <c r="N124" i="17" s="1"/>
  <c r="BH124" i="17"/>
  <c r="BJ124" i="17" s="1"/>
  <c r="BL124" i="17" s="1"/>
  <c r="E124" i="17"/>
  <c r="AD124" i="17"/>
  <c r="AF124" i="17" s="1"/>
  <c r="AH124" i="17" s="1"/>
  <c r="F124" i="17"/>
  <c r="G124" i="17" s="1"/>
  <c r="I124" i="17" s="1"/>
  <c r="AN124" i="17"/>
  <c r="AP124" i="17" s="1"/>
  <c r="AR124" i="17" s="1"/>
  <c r="AS124" i="17"/>
  <c r="AU124" i="17" s="1"/>
  <c r="AW124" i="17" s="1"/>
  <c r="BC124" i="17"/>
  <c r="BE124" i="17" s="1"/>
  <c r="BG124" i="17" s="1"/>
  <c r="Y124" i="17"/>
  <c r="AA124" i="17" s="1"/>
  <c r="AC124" i="17" s="1"/>
  <c r="AX124" i="17"/>
  <c r="AZ124" i="17" s="1"/>
  <c r="BB124" i="17" s="1"/>
  <c r="T124" i="17"/>
  <c r="V124" i="17" s="1"/>
  <c r="X124" i="17" s="1"/>
  <c r="O219" i="17"/>
  <c r="Q219" i="17" s="1"/>
  <c r="S219" i="17" s="1"/>
  <c r="E219" i="17"/>
  <c r="AD219" i="17"/>
  <c r="AF219" i="17" s="1"/>
  <c r="AH219" i="17" s="1"/>
  <c r="BC219" i="17"/>
  <c r="BE219" i="17" s="1"/>
  <c r="BG219" i="17" s="1"/>
  <c r="F219" i="17"/>
  <c r="G219" i="17" s="1"/>
  <c r="I219" i="17" s="1"/>
  <c r="BH219" i="17"/>
  <c r="BJ219" i="17" s="1"/>
  <c r="BL219" i="17" s="1"/>
  <c r="AI219" i="17"/>
  <c r="AK219" i="17" s="1"/>
  <c r="AM219" i="17" s="1"/>
  <c r="T219" i="17"/>
  <c r="V219" i="17" s="1"/>
  <c r="X219" i="17" s="1"/>
  <c r="AN219" i="17"/>
  <c r="AP219" i="17" s="1"/>
  <c r="AR219" i="17" s="1"/>
  <c r="AS219" i="17"/>
  <c r="AU219" i="17" s="1"/>
  <c r="AW219" i="17" s="1"/>
  <c r="AX219" i="17"/>
  <c r="AZ219" i="17" s="1"/>
  <c r="BB219" i="17" s="1"/>
  <c r="J219" i="17"/>
  <c r="L219" i="17" s="1"/>
  <c r="N219" i="17" s="1"/>
  <c r="Y219" i="17"/>
  <c r="AA219" i="17" s="1"/>
  <c r="AC219" i="17" s="1"/>
  <c r="J31" i="17"/>
  <c r="L31" i="17" s="1"/>
  <c r="N31" i="17" s="1"/>
  <c r="AX31" i="17"/>
  <c r="AZ31" i="17" s="1"/>
  <c r="BB31" i="17" s="1"/>
  <c r="E31" i="17"/>
  <c r="AD31" i="17"/>
  <c r="AF31" i="17" s="1"/>
  <c r="AH31" i="17" s="1"/>
  <c r="BH31" i="17"/>
  <c r="BJ31" i="17" s="1"/>
  <c r="BL31" i="17" s="1"/>
  <c r="F31" i="17"/>
  <c r="G31" i="17" s="1"/>
  <c r="I31" i="17" s="1"/>
  <c r="AI31" i="17"/>
  <c r="AK31" i="17" s="1"/>
  <c r="AM31" i="17" s="1"/>
  <c r="AN31" i="17"/>
  <c r="AP31" i="17" s="1"/>
  <c r="AR31" i="17" s="1"/>
  <c r="O31" i="17"/>
  <c r="Q31" i="17" s="1"/>
  <c r="S31" i="17" s="1"/>
  <c r="AS31" i="17"/>
  <c r="AU31" i="17" s="1"/>
  <c r="AW31" i="17" s="1"/>
  <c r="T31" i="17"/>
  <c r="V31" i="17" s="1"/>
  <c r="X31" i="17" s="1"/>
  <c r="Y31" i="17"/>
  <c r="AA31" i="17" s="1"/>
  <c r="AC31" i="17" s="1"/>
  <c r="BC31" i="17"/>
  <c r="BE31" i="17" s="1"/>
  <c r="BG31" i="17" s="1"/>
  <c r="AD69" i="17"/>
  <c r="AF69" i="17" s="1"/>
  <c r="AH69" i="17" s="1"/>
  <c r="BH69" i="17"/>
  <c r="BJ69" i="17" s="1"/>
  <c r="BL69" i="17" s="1"/>
  <c r="AN69" i="17"/>
  <c r="AP69" i="17" s="1"/>
  <c r="AR69" i="17" s="1"/>
  <c r="J69" i="17"/>
  <c r="L69" i="17" s="1"/>
  <c r="N69" i="17" s="1"/>
  <c r="AI69" i="17"/>
  <c r="AK69" i="17" s="1"/>
  <c r="AM69" i="17" s="1"/>
  <c r="O69" i="17"/>
  <c r="Q69" i="17" s="1"/>
  <c r="S69" i="17" s="1"/>
  <c r="AS69" i="17"/>
  <c r="AU69" i="17" s="1"/>
  <c r="AW69" i="17" s="1"/>
  <c r="T69" i="17"/>
  <c r="V69" i="17" s="1"/>
  <c r="X69" i="17" s="1"/>
  <c r="AX69" i="17"/>
  <c r="AZ69" i="17" s="1"/>
  <c r="BB69" i="17" s="1"/>
  <c r="E69" i="17"/>
  <c r="Y69" i="17"/>
  <c r="AA69" i="17" s="1"/>
  <c r="AC69" i="17" s="1"/>
  <c r="BC69" i="17"/>
  <c r="BE69" i="17" s="1"/>
  <c r="BG69" i="17" s="1"/>
  <c r="F69" i="17"/>
  <c r="G69" i="17" s="1"/>
  <c r="I69" i="17" s="1"/>
  <c r="E241" i="17"/>
  <c r="Y241" i="17"/>
  <c r="AA241" i="17" s="1"/>
  <c r="AC241" i="17" s="1"/>
  <c r="AX241" i="17"/>
  <c r="AZ241" i="17" s="1"/>
  <c r="BB241" i="17" s="1"/>
  <c r="AD241" i="17"/>
  <c r="AF241" i="17" s="1"/>
  <c r="AH241" i="17" s="1"/>
  <c r="BC241" i="17"/>
  <c r="BE241" i="17" s="1"/>
  <c r="BG241" i="17" s="1"/>
  <c r="BH241" i="17"/>
  <c r="BJ241" i="17" s="1"/>
  <c r="BL241" i="17" s="1"/>
  <c r="F241" i="17"/>
  <c r="G241" i="17" s="1"/>
  <c r="I241" i="17" s="1"/>
  <c r="AI241" i="17"/>
  <c r="AK241" i="17" s="1"/>
  <c r="AM241" i="17" s="1"/>
  <c r="O241" i="17"/>
  <c r="Q241" i="17" s="1"/>
  <c r="S241" i="17" s="1"/>
  <c r="AN241" i="17"/>
  <c r="AP241" i="17" s="1"/>
  <c r="AR241" i="17" s="1"/>
  <c r="AS241" i="17"/>
  <c r="AU241" i="17" s="1"/>
  <c r="AW241" i="17" s="1"/>
  <c r="J241" i="17"/>
  <c r="L241" i="17" s="1"/>
  <c r="N241" i="17" s="1"/>
  <c r="T241" i="17"/>
  <c r="V241" i="17" s="1"/>
  <c r="X241" i="17" s="1"/>
  <c r="AX11" i="17"/>
  <c r="AZ11" i="17" s="1"/>
  <c r="BB11" i="17" s="1"/>
  <c r="E11" i="17"/>
  <c r="Y11" i="17"/>
  <c r="AA11" i="17" s="1"/>
  <c r="AC11" i="17" s="1"/>
  <c r="BH11" i="17"/>
  <c r="BJ11" i="17" s="1"/>
  <c r="BL11" i="17" s="1"/>
  <c r="F11" i="17"/>
  <c r="G11" i="17" s="1"/>
  <c r="I11" i="17" s="1"/>
  <c r="AD11" i="17"/>
  <c r="AF11" i="17" s="1"/>
  <c r="AH11" i="17" s="1"/>
  <c r="J11" i="17"/>
  <c r="L11" i="17" s="1"/>
  <c r="N11" i="17" s="1"/>
  <c r="AN11" i="17"/>
  <c r="AP11" i="17" s="1"/>
  <c r="AR11" i="17" s="1"/>
  <c r="BC11" i="17"/>
  <c r="BE11" i="17" s="1"/>
  <c r="BG11" i="17" s="1"/>
  <c r="T11" i="17"/>
  <c r="V11" i="17" s="1"/>
  <c r="X11" i="17" s="1"/>
  <c r="O11" i="17"/>
  <c r="Q11" i="17" s="1"/>
  <c r="S11" i="17" s="1"/>
  <c r="AI11" i="17"/>
  <c r="AK11" i="17" s="1"/>
  <c r="AM11" i="17" s="1"/>
  <c r="AS11" i="17"/>
  <c r="AU11" i="17" s="1"/>
  <c r="AW11" i="17" s="1"/>
  <c r="F80" i="17"/>
  <c r="G80" i="17" s="1"/>
  <c r="I80" i="17" s="1"/>
  <c r="AS80" i="17"/>
  <c r="AU80" i="17" s="1"/>
  <c r="AW80" i="17" s="1"/>
  <c r="O80" i="17"/>
  <c r="Q80" i="17" s="1"/>
  <c r="S80" i="17" s="1"/>
  <c r="AI80" i="17"/>
  <c r="AK80" i="17" s="1"/>
  <c r="AM80" i="17" s="1"/>
  <c r="AX80" i="17"/>
  <c r="AZ80" i="17" s="1"/>
  <c r="BB80" i="17" s="1"/>
  <c r="T80" i="17"/>
  <c r="V80" i="17" s="1"/>
  <c r="X80" i="17" s="1"/>
  <c r="Y80" i="17"/>
  <c r="AA80" i="17" s="1"/>
  <c r="AC80" i="17" s="1"/>
  <c r="BC80" i="17"/>
  <c r="BE80" i="17" s="1"/>
  <c r="BG80" i="17" s="1"/>
  <c r="BH80" i="17"/>
  <c r="BJ80" i="17" s="1"/>
  <c r="BL80" i="17" s="1"/>
  <c r="E80" i="17"/>
  <c r="J80" i="17"/>
  <c r="L80" i="17" s="1"/>
  <c r="N80" i="17" s="1"/>
  <c r="AN80" i="17"/>
  <c r="AP80" i="17" s="1"/>
  <c r="AR80" i="17" s="1"/>
  <c r="AD80" i="17"/>
  <c r="AF80" i="17" s="1"/>
  <c r="AH80" i="17" s="1"/>
  <c r="AD154" i="17"/>
  <c r="AF154" i="17" s="1"/>
  <c r="AH154" i="17" s="1"/>
  <c r="BH154" i="17"/>
  <c r="BJ154" i="17" s="1"/>
  <c r="BL154" i="17" s="1"/>
  <c r="Y154" i="17"/>
  <c r="AA154" i="17" s="1"/>
  <c r="AC154" i="17" s="1"/>
  <c r="F154" i="17"/>
  <c r="G154" i="17" s="1"/>
  <c r="I154" i="17" s="1"/>
  <c r="AN154" i="17"/>
  <c r="AP154" i="17" s="1"/>
  <c r="AR154" i="17" s="1"/>
  <c r="J154" i="17"/>
  <c r="L154" i="17" s="1"/>
  <c r="N154" i="17" s="1"/>
  <c r="AS154" i="17"/>
  <c r="AU154" i="17" s="1"/>
  <c r="AW154" i="17" s="1"/>
  <c r="T154" i="17"/>
  <c r="V154" i="17" s="1"/>
  <c r="X154" i="17" s="1"/>
  <c r="O154" i="17"/>
  <c r="Q154" i="17" s="1"/>
  <c r="S154" i="17" s="1"/>
  <c r="BC154" i="17"/>
  <c r="BE154" i="17" s="1"/>
  <c r="BG154" i="17" s="1"/>
  <c r="AI154" i="17"/>
  <c r="AK154" i="17" s="1"/>
  <c r="AM154" i="17" s="1"/>
  <c r="AX154" i="17"/>
  <c r="AZ154" i="17" s="1"/>
  <c r="BB154" i="17" s="1"/>
  <c r="E154" i="17"/>
  <c r="F172" i="17"/>
  <c r="G172" i="17" s="1"/>
  <c r="I172" i="17" s="1"/>
  <c r="T172" i="17"/>
  <c r="V172" i="17" s="1"/>
  <c r="X172" i="17" s="1"/>
  <c r="AS172" i="17"/>
  <c r="AU172" i="17" s="1"/>
  <c r="AW172" i="17" s="1"/>
  <c r="AN172" i="17"/>
  <c r="AP172" i="17" s="1"/>
  <c r="AR172" i="17" s="1"/>
  <c r="BH172" i="17"/>
  <c r="BJ172" i="17" s="1"/>
  <c r="BL172" i="17" s="1"/>
  <c r="J172" i="17"/>
  <c r="L172" i="17" s="1"/>
  <c r="N172" i="17" s="1"/>
  <c r="Y172" i="17"/>
  <c r="AA172" i="17" s="1"/>
  <c r="AC172" i="17" s="1"/>
  <c r="AX172" i="17"/>
  <c r="AZ172" i="17" s="1"/>
  <c r="BB172" i="17" s="1"/>
  <c r="O172" i="17"/>
  <c r="Q172" i="17" s="1"/>
  <c r="S172" i="17" s="1"/>
  <c r="BC172" i="17"/>
  <c r="BE172" i="17" s="1"/>
  <c r="BG172" i="17" s="1"/>
  <c r="E172" i="17"/>
  <c r="AI172" i="17"/>
  <c r="AK172" i="17" s="1"/>
  <c r="AM172" i="17" s="1"/>
  <c r="AD172" i="17"/>
  <c r="AF172" i="17" s="1"/>
  <c r="AH172" i="17" s="1"/>
  <c r="T201" i="17"/>
  <c r="V201" i="17" s="1"/>
  <c r="X201" i="17" s="1"/>
  <c r="E201" i="17"/>
  <c r="AX201" i="17"/>
  <c r="AZ201" i="17" s="1"/>
  <c r="BB201" i="17" s="1"/>
  <c r="F201" i="17"/>
  <c r="G201" i="17" s="1"/>
  <c r="I201" i="17" s="1"/>
  <c r="AD201" i="17"/>
  <c r="AF201" i="17" s="1"/>
  <c r="AH201" i="17" s="1"/>
  <c r="AN201" i="17"/>
  <c r="AP201" i="17" s="1"/>
  <c r="AR201" i="17" s="1"/>
  <c r="BH201" i="17"/>
  <c r="BJ201" i="17" s="1"/>
  <c r="BL201" i="17" s="1"/>
  <c r="AI201" i="17"/>
  <c r="AK201" i="17" s="1"/>
  <c r="AM201" i="17" s="1"/>
  <c r="AS201" i="17"/>
  <c r="AU201" i="17" s="1"/>
  <c r="AW201" i="17" s="1"/>
  <c r="BC201" i="17"/>
  <c r="BE201" i="17" s="1"/>
  <c r="BG201" i="17" s="1"/>
  <c r="J201" i="17"/>
  <c r="L201" i="17" s="1"/>
  <c r="N201" i="17" s="1"/>
  <c r="O201" i="17"/>
  <c r="Q201" i="17" s="1"/>
  <c r="S201" i="17" s="1"/>
  <c r="Y201" i="17"/>
  <c r="AA201" i="17" s="1"/>
  <c r="AC201" i="17" s="1"/>
  <c r="AN206" i="17"/>
  <c r="AP206" i="17" s="1"/>
  <c r="AR206" i="17" s="1"/>
  <c r="E206" i="17"/>
  <c r="AX206" i="17"/>
  <c r="AZ206" i="17" s="1"/>
  <c r="BB206" i="17" s="1"/>
  <c r="F206" i="17"/>
  <c r="G206" i="17" s="1"/>
  <c r="I206" i="17" s="1"/>
  <c r="Y206" i="17"/>
  <c r="AA206" i="17" s="1"/>
  <c r="AC206" i="17" s="1"/>
  <c r="BC206" i="17"/>
  <c r="BE206" i="17" s="1"/>
  <c r="BG206" i="17" s="1"/>
  <c r="O206" i="17"/>
  <c r="Q206" i="17" s="1"/>
  <c r="S206" i="17" s="1"/>
  <c r="AD206" i="17"/>
  <c r="AF206" i="17" s="1"/>
  <c r="AH206" i="17" s="1"/>
  <c r="AI206" i="17"/>
  <c r="AK206" i="17" s="1"/>
  <c r="AM206" i="17" s="1"/>
  <c r="AS206" i="17"/>
  <c r="AU206" i="17" s="1"/>
  <c r="AW206" i="17" s="1"/>
  <c r="J206" i="17"/>
  <c r="L206" i="17" s="1"/>
  <c r="N206" i="17" s="1"/>
  <c r="T206" i="17"/>
  <c r="V206" i="17" s="1"/>
  <c r="X206" i="17" s="1"/>
  <c r="BH206" i="17"/>
  <c r="BJ206" i="17" s="1"/>
  <c r="BL206" i="17" s="1"/>
  <c r="BH209" i="17"/>
  <c r="BJ209" i="17" s="1"/>
  <c r="BL209" i="17" s="1"/>
  <c r="Y209" i="17"/>
  <c r="AA209" i="17" s="1"/>
  <c r="AC209" i="17" s="1"/>
  <c r="BC209" i="17"/>
  <c r="BE209" i="17" s="1"/>
  <c r="BG209" i="17" s="1"/>
  <c r="E209" i="17"/>
  <c r="AD209" i="17"/>
  <c r="AF209" i="17" s="1"/>
  <c r="AH209" i="17" s="1"/>
  <c r="O209" i="17"/>
  <c r="Q209" i="17" s="1"/>
  <c r="S209" i="17" s="1"/>
  <c r="AI209" i="17"/>
  <c r="AK209" i="17" s="1"/>
  <c r="AM209" i="17" s="1"/>
  <c r="AN209" i="17"/>
  <c r="AP209" i="17" s="1"/>
  <c r="AR209" i="17" s="1"/>
  <c r="AS209" i="17"/>
  <c r="AU209" i="17" s="1"/>
  <c r="AW209" i="17" s="1"/>
  <c r="AX209" i="17"/>
  <c r="AZ209" i="17" s="1"/>
  <c r="BB209" i="17" s="1"/>
  <c r="F209" i="17"/>
  <c r="G209" i="17" s="1"/>
  <c r="I209" i="17" s="1"/>
  <c r="J209" i="17"/>
  <c r="L209" i="17" s="1"/>
  <c r="N209" i="17" s="1"/>
  <c r="T209" i="17"/>
  <c r="V209" i="17" s="1"/>
  <c r="X209" i="17" s="1"/>
  <c r="AX129" i="17"/>
  <c r="AZ129" i="17" s="1"/>
  <c r="BB129" i="17" s="1"/>
  <c r="AS129" i="17"/>
  <c r="AU129" i="17" s="1"/>
  <c r="AW129" i="17" s="1"/>
  <c r="J129" i="17"/>
  <c r="L129" i="17" s="1"/>
  <c r="N129" i="17" s="1"/>
  <c r="BH129" i="17"/>
  <c r="BJ129" i="17" s="1"/>
  <c r="BL129" i="17" s="1"/>
  <c r="O129" i="17"/>
  <c r="Q129" i="17" s="1"/>
  <c r="S129" i="17" s="1"/>
  <c r="AI129" i="17"/>
  <c r="AK129" i="17" s="1"/>
  <c r="AM129" i="17" s="1"/>
  <c r="AN129" i="17"/>
  <c r="AP129" i="17" s="1"/>
  <c r="AR129" i="17" s="1"/>
  <c r="T129" i="17"/>
  <c r="V129" i="17" s="1"/>
  <c r="X129" i="17" s="1"/>
  <c r="F129" i="17"/>
  <c r="G129" i="17" s="1"/>
  <c r="I129" i="17" s="1"/>
  <c r="E129" i="17"/>
  <c r="Y129" i="17"/>
  <c r="AA129" i="17" s="1"/>
  <c r="AC129" i="17" s="1"/>
  <c r="AD129" i="17"/>
  <c r="AF129" i="17" s="1"/>
  <c r="AH129" i="17" s="1"/>
  <c r="BC129" i="17"/>
  <c r="BE129" i="17" s="1"/>
  <c r="BG129" i="17" s="1"/>
  <c r="AD33" i="17"/>
  <c r="AF33" i="17" s="1"/>
  <c r="AH33" i="17" s="1"/>
  <c r="BC33" i="17"/>
  <c r="BE33" i="17" s="1"/>
  <c r="BG33" i="17" s="1"/>
  <c r="J33" i="17"/>
  <c r="L33" i="17" s="1"/>
  <c r="N33" i="17" s="1"/>
  <c r="AI33" i="17"/>
  <c r="AK33" i="17" s="1"/>
  <c r="AM33" i="17" s="1"/>
  <c r="O33" i="17"/>
  <c r="Q33" i="17" s="1"/>
  <c r="S33" i="17" s="1"/>
  <c r="BH33" i="17"/>
  <c r="BJ33" i="17" s="1"/>
  <c r="BL33" i="17" s="1"/>
  <c r="T33" i="17"/>
  <c r="V33" i="17" s="1"/>
  <c r="X33" i="17" s="1"/>
  <c r="Y33" i="17"/>
  <c r="AA33" i="17" s="1"/>
  <c r="AC33" i="17" s="1"/>
  <c r="AN33" i="17"/>
  <c r="AP33" i="17" s="1"/>
  <c r="AR33" i="17" s="1"/>
  <c r="F33" i="17"/>
  <c r="G33" i="17" s="1"/>
  <c r="I33" i="17" s="1"/>
  <c r="AX33" i="17"/>
  <c r="AZ33" i="17" s="1"/>
  <c r="BB33" i="17" s="1"/>
  <c r="E33" i="17"/>
  <c r="AS33" i="17"/>
  <c r="AU33" i="17" s="1"/>
  <c r="AW33" i="17" s="1"/>
  <c r="F30" i="17"/>
  <c r="G30" i="17" s="1"/>
  <c r="I30" i="17" s="1"/>
  <c r="AD30" i="17"/>
  <c r="AF30" i="17" s="1"/>
  <c r="AH30" i="17" s="1"/>
  <c r="AX30" i="17"/>
  <c r="AZ30" i="17" s="1"/>
  <c r="BB30" i="17" s="1"/>
  <c r="J30" i="17"/>
  <c r="L30" i="17" s="1"/>
  <c r="N30" i="17" s="1"/>
  <c r="AN30" i="17"/>
  <c r="AP30" i="17" s="1"/>
  <c r="AR30" i="17" s="1"/>
  <c r="O30" i="17"/>
  <c r="Q30" i="17" s="1"/>
  <c r="S30" i="17" s="1"/>
  <c r="T30" i="17"/>
  <c r="V30" i="17" s="1"/>
  <c r="X30" i="17" s="1"/>
  <c r="AS30" i="17"/>
  <c r="AU30" i="17" s="1"/>
  <c r="AW30" i="17" s="1"/>
  <c r="Y30" i="17"/>
  <c r="AA30" i="17" s="1"/>
  <c r="AC30" i="17" s="1"/>
  <c r="BC30" i="17"/>
  <c r="BE30" i="17" s="1"/>
  <c r="BG30" i="17" s="1"/>
  <c r="BH30" i="17"/>
  <c r="BJ30" i="17" s="1"/>
  <c r="BL30" i="17" s="1"/>
  <c r="AI30" i="17"/>
  <c r="AK30" i="17" s="1"/>
  <c r="AM30" i="17" s="1"/>
  <c r="E30" i="17"/>
  <c r="O92" i="17"/>
  <c r="Q92" i="17" s="1"/>
  <c r="S92" i="17" s="1"/>
  <c r="AI92" i="17"/>
  <c r="AK92" i="17" s="1"/>
  <c r="AM92" i="17" s="1"/>
  <c r="BC92" i="17"/>
  <c r="BE92" i="17" s="1"/>
  <c r="BG92" i="17" s="1"/>
  <c r="E92" i="17"/>
  <c r="AN92" i="17"/>
  <c r="AP92" i="17" s="1"/>
  <c r="AR92" i="17" s="1"/>
  <c r="T92" i="17"/>
  <c r="V92" i="17" s="1"/>
  <c r="X92" i="17" s="1"/>
  <c r="AX92" i="17"/>
  <c r="AZ92" i="17" s="1"/>
  <c r="BB92" i="17" s="1"/>
  <c r="F92" i="17"/>
  <c r="G92" i="17" s="1"/>
  <c r="I92" i="17" s="1"/>
  <c r="AS92" i="17"/>
  <c r="AU92" i="17" s="1"/>
  <c r="AW92" i="17" s="1"/>
  <c r="J92" i="17"/>
  <c r="L92" i="17" s="1"/>
  <c r="N92" i="17" s="1"/>
  <c r="BH92" i="17"/>
  <c r="BJ92" i="17" s="1"/>
  <c r="BL92" i="17" s="1"/>
  <c r="Y92" i="17"/>
  <c r="AA92" i="17" s="1"/>
  <c r="AC92" i="17" s="1"/>
  <c r="AD92" i="17"/>
  <c r="AF92" i="17" s="1"/>
  <c r="AH92" i="17" s="1"/>
  <c r="E173" i="17"/>
  <c r="AS173" i="17"/>
  <c r="AU173" i="17" s="1"/>
  <c r="AW173" i="17" s="1"/>
  <c r="F173" i="17"/>
  <c r="G173" i="17" s="1"/>
  <c r="I173" i="17" s="1"/>
  <c r="Y173" i="17"/>
  <c r="AA173" i="17" s="1"/>
  <c r="AC173" i="17" s="1"/>
  <c r="BC173" i="17"/>
  <c r="BE173" i="17" s="1"/>
  <c r="BG173" i="17" s="1"/>
  <c r="T173" i="17"/>
  <c r="V173" i="17" s="1"/>
  <c r="X173" i="17" s="1"/>
  <c r="AX173" i="17"/>
  <c r="AZ173" i="17" s="1"/>
  <c r="BB173" i="17" s="1"/>
  <c r="J173" i="17"/>
  <c r="L173" i="17" s="1"/>
  <c r="N173" i="17" s="1"/>
  <c r="AI173" i="17"/>
  <c r="AK173" i="17" s="1"/>
  <c r="AM173" i="17" s="1"/>
  <c r="AD173" i="17"/>
  <c r="AF173" i="17" s="1"/>
  <c r="AH173" i="17" s="1"/>
  <c r="AN173" i="17"/>
  <c r="AP173" i="17" s="1"/>
  <c r="AR173" i="17" s="1"/>
  <c r="O173" i="17"/>
  <c r="Q173" i="17" s="1"/>
  <c r="S173" i="17" s="1"/>
  <c r="BH173" i="17"/>
  <c r="BJ173" i="17" s="1"/>
  <c r="BL173" i="17" s="1"/>
  <c r="J216" i="17"/>
  <c r="L216" i="17" s="1"/>
  <c r="N216" i="17" s="1"/>
  <c r="AD216" i="17"/>
  <c r="AF216" i="17" s="1"/>
  <c r="AH216" i="17" s="1"/>
  <c r="BC216" i="17"/>
  <c r="BE216" i="17" s="1"/>
  <c r="BG216" i="17" s="1"/>
  <c r="O216" i="17"/>
  <c r="Q216" i="17" s="1"/>
  <c r="S216" i="17" s="1"/>
  <c r="AN216" i="17"/>
  <c r="AP216" i="17" s="1"/>
  <c r="AR216" i="17" s="1"/>
  <c r="T216" i="17"/>
  <c r="V216" i="17" s="1"/>
  <c r="X216" i="17" s="1"/>
  <c r="AS216" i="17"/>
  <c r="AU216" i="17" s="1"/>
  <c r="AW216" i="17" s="1"/>
  <c r="F216" i="17"/>
  <c r="G216" i="17" s="1"/>
  <c r="I216" i="17" s="1"/>
  <c r="AX216" i="17"/>
  <c r="AZ216" i="17" s="1"/>
  <c r="BB216" i="17" s="1"/>
  <c r="E216" i="17"/>
  <c r="BH216" i="17"/>
  <c r="BJ216" i="17" s="1"/>
  <c r="BL216" i="17" s="1"/>
  <c r="Y216" i="17"/>
  <c r="AA216" i="17" s="1"/>
  <c r="AC216" i="17" s="1"/>
  <c r="AI216" i="17"/>
  <c r="AK216" i="17" s="1"/>
  <c r="AM216" i="17" s="1"/>
  <c r="F283" i="17"/>
  <c r="G283" i="17" s="1"/>
  <c r="I283" i="17" s="1"/>
  <c r="AS283" i="17"/>
  <c r="AU283" i="17" s="1"/>
  <c r="AW283" i="17" s="1"/>
  <c r="J283" i="17"/>
  <c r="L283" i="17" s="1"/>
  <c r="N283" i="17" s="1"/>
  <c r="AD283" i="17"/>
  <c r="AF283" i="17" s="1"/>
  <c r="AH283" i="17" s="1"/>
  <c r="AX283" i="17"/>
  <c r="AZ283" i="17" s="1"/>
  <c r="BB283" i="17" s="1"/>
  <c r="O283" i="17"/>
  <c r="Q283" i="17" s="1"/>
  <c r="S283" i="17" s="1"/>
  <c r="BC283" i="17"/>
  <c r="BE283" i="17" s="1"/>
  <c r="BG283" i="17" s="1"/>
  <c r="AI283" i="17"/>
  <c r="AK283" i="17" s="1"/>
  <c r="AM283" i="17" s="1"/>
  <c r="AN283" i="17"/>
  <c r="AP283" i="17" s="1"/>
  <c r="AR283" i="17" s="1"/>
  <c r="E283" i="17"/>
  <c r="BH283" i="17"/>
  <c r="BJ283" i="17" s="1"/>
  <c r="BL283" i="17" s="1"/>
  <c r="T283" i="17"/>
  <c r="V283" i="17" s="1"/>
  <c r="X283" i="17" s="1"/>
  <c r="Y283" i="17"/>
  <c r="AA283" i="17" s="1"/>
  <c r="AC283" i="17" s="1"/>
  <c r="E21" i="17"/>
  <c r="AX21" i="17"/>
  <c r="AZ21" i="17" s="1"/>
  <c r="BB21" i="17" s="1"/>
  <c r="T21" i="17"/>
  <c r="V21" i="17" s="1"/>
  <c r="X21" i="17" s="1"/>
  <c r="AS21" i="17"/>
  <c r="AU21" i="17" s="1"/>
  <c r="AW21" i="17" s="1"/>
  <c r="F21" i="17"/>
  <c r="G21" i="17" s="1"/>
  <c r="I21" i="17" s="1"/>
  <c r="AI21" i="17"/>
  <c r="AK21" i="17" s="1"/>
  <c r="AM21" i="17" s="1"/>
  <c r="J21" i="17"/>
  <c r="L21" i="17" s="1"/>
  <c r="N21" i="17" s="1"/>
  <c r="AN21" i="17"/>
  <c r="AP21" i="17" s="1"/>
  <c r="AR21" i="17" s="1"/>
  <c r="Y21" i="17"/>
  <c r="AA21" i="17" s="1"/>
  <c r="AC21" i="17" s="1"/>
  <c r="BC21" i="17"/>
  <c r="BE21" i="17" s="1"/>
  <c r="BG21" i="17" s="1"/>
  <c r="O21" i="17"/>
  <c r="Q21" i="17" s="1"/>
  <c r="S21" i="17" s="1"/>
  <c r="AD21" i="17"/>
  <c r="AF21" i="17" s="1"/>
  <c r="AH21" i="17" s="1"/>
  <c r="BH21" i="17"/>
  <c r="BJ21" i="17" s="1"/>
  <c r="BL21" i="17" s="1"/>
  <c r="T131" i="17"/>
  <c r="V131" i="17" s="1"/>
  <c r="X131" i="17" s="1"/>
  <c r="AN131" i="17"/>
  <c r="AP131" i="17" s="1"/>
  <c r="AR131" i="17" s="1"/>
  <c r="AS131" i="17"/>
  <c r="AU131" i="17" s="1"/>
  <c r="AW131" i="17" s="1"/>
  <c r="O131" i="17"/>
  <c r="Q131" i="17" s="1"/>
  <c r="S131" i="17" s="1"/>
  <c r="AX131" i="17"/>
  <c r="AZ131" i="17" s="1"/>
  <c r="BB131" i="17" s="1"/>
  <c r="BC131" i="17"/>
  <c r="BE131" i="17" s="1"/>
  <c r="BG131" i="17" s="1"/>
  <c r="E131" i="17"/>
  <c r="J131" i="17"/>
  <c r="L131" i="17" s="1"/>
  <c r="N131" i="17" s="1"/>
  <c r="BH131" i="17"/>
  <c r="BJ131" i="17" s="1"/>
  <c r="BL131" i="17" s="1"/>
  <c r="F131" i="17"/>
  <c r="G131" i="17" s="1"/>
  <c r="I131" i="17" s="1"/>
  <c r="AI131" i="17"/>
  <c r="AK131" i="17" s="1"/>
  <c r="AM131" i="17" s="1"/>
  <c r="Y131" i="17"/>
  <c r="AA131" i="17" s="1"/>
  <c r="AC131" i="17" s="1"/>
  <c r="AD131" i="17"/>
  <c r="AF131" i="17" s="1"/>
  <c r="AH131" i="17" s="1"/>
  <c r="J288" i="17"/>
  <c r="L288" i="17" s="1"/>
  <c r="N288" i="17" s="1"/>
  <c r="AI288" i="17"/>
  <c r="AK288" i="17" s="1"/>
  <c r="AM288" i="17" s="1"/>
  <c r="BC288" i="17"/>
  <c r="BE288" i="17" s="1"/>
  <c r="BG288" i="17" s="1"/>
  <c r="Y288" i="17"/>
  <c r="AA288" i="17" s="1"/>
  <c r="AC288" i="17" s="1"/>
  <c r="BH288" i="17"/>
  <c r="BJ288" i="17" s="1"/>
  <c r="BL288" i="17" s="1"/>
  <c r="AD288" i="17"/>
  <c r="AF288" i="17" s="1"/>
  <c r="AH288" i="17" s="1"/>
  <c r="AN288" i="17"/>
  <c r="AP288" i="17" s="1"/>
  <c r="AR288" i="17" s="1"/>
  <c r="E288" i="17"/>
  <c r="AS288" i="17"/>
  <c r="AU288" i="17" s="1"/>
  <c r="AW288" i="17" s="1"/>
  <c r="AX288" i="17"/>
  <c r="AZ288" i="17" s="1"/>
  <c r="BB288" i="17" s="1"/>
  <c r="F288" i="17"/>
  <c r="G288" i="17" s="1"/>
  <c r="I288" i="17" s="1"/>
  <c r="O288" i="17"/>
  <c r="Q288" i="17" s="1"/>
  <c r="S288" i="17" s="1"/>
  <c r="T288" i="17"/>
  <c r="V288" i="17" s="1"/>
  <c r="X288" i="17" s="1"/>
  <c r="AN89" i="17"/>
  <c r="AP89" i="17" s="1"/>
  <c r="AR89" i="17" s="1"/>
  <c r="F89" i="17"/>
  <c r="G89" i="17" s="1"/>
  <c r="I89" i="17" s="1"/>
  <c r="BC89" i="17"/>
  <c r="BE89" i="17" s="1"/>
  <c r="BG89" i="17" s="1"/>
  <c r="O89" i="17"/>
  <c r="Q89" i="17" s="1"/>
  <c r="S89" i="17" s="1"/>
  <c r="AS89" i="17"/>
  <c r="AU89" i="17" s="1"/>
  <c r="AW89" i="17" s="1"/>
  <c r="AD89" i="17"/>
  <c r="AF89" i="17" s="1"/>
  <c r="AH89" i="17" s="1"/>
  <c r="J89" i="17"/>
  <c r="L89" i="17" s="1"/>
  <c r="N89" i="17" s="1"/>
  <c r="BH89" i="17"/>
  <c r="BJ89" i="17" s="1"/>
  <c r="BL89" i="17" s="1"/>
  <c r="T89" i="17"/>
  <c r="V89" i="17" s="1"/>
  <c r="X89" i="17" s="1"/>
  <c r="Y89" i="17"/>
  <c r="AA89" i="17" s="1"/>
  <c r="AC89" i="17" s="1"/>
  <c r="AX89" i="17"/>
  <c r="AZ89" i="17" s="1"/>
  <c r="BB89" i="17" s="1"/>
  <c r="AI89" i="17"/>
  <c r="AK89" i="17" s="1"/>
  <c r="AM89" i="17" s="1"/>
  <c r="E89" i="17"/>
  <c r="AS117" i="17"/>
  <c r="AU117" i="17" s="1"/>
  <c r="AW117" i="17" s="1"/>
  <c r="E117" i="17"/>
  <c r="BH117" i="17"/>
  <c r="BJ117" i="17" s="1"/>
  <c r="BL117" i="17" s="1"/>
  <c r="F117" i="17"/>
  <c r="G117" i="17" s="1"/>
  <c r="I117" i="17" s="1"/>
  <c r="AI117" i="17"/>
  <c r="AK117" i="17" s="1"/>
  <c r="AM117" i="17" s="1"/>
  <c r="J117" i="17"/>
  <c r="L117" i="17" s="1"/>
  <c r="N117" i="17" s="1"/>
  <c r="AN117" i="17"/>
  <c r="AP117" i="17" s="1"/>
  <c r="AR117" i="17" s="1"/>
  <c r="O117" i="17"/>
  <c r="Q117" i="17" s="1"/>
  <c r="S117" i="17" s="1"/>
  <c r="BC117" i="17"/>
  <c r="BE117" i="17" s="1"/>
  <c r="BG117" i="17" s="1"/>
  <c r="Y117" i="17"/>
  <c r="AA117" i="17" s="1"/>
  <c r="AC117" i="17" s="1"/>
  <c r="AD117" i="17"/>
  <c r="AF117" i="17" s="1"/>
  <c r="AH117" i="17" s="1"/>
  <c r="T117" i="17"/>
  <c r="V117" i="17" s="1"/>
  <c r="X117" i="17" s="1"/>
  <c r="AX117" i="17"/>
  <c r="AZ117" i="17" s="1"/>
  <c r="BB117" i="17" s="1"/>
  <c r="AI101" i="17"/>
  <c r="AK101" i="17" s="1"/>
  <c r="AM101" i="17" s="1"/>
  <c r="BH101" i="17"/>
  <c r="BJ101" i="17" s="1"/>
  <c r="BL101" i="17" s="1"/>
  <c r="T101" i="17"/>
  <c r="V101" i="17" s="1"/>
  <c r="X101" i="17" s="1"/>
  <c r="AS101" i="17"/>
  <c r="AU101" i="17" s="1"/>
  <c r="AW101" i="17" s="1"/>
  <c r="Y101" i="17"/>
  <c r="AA101" i="17" s="1"/>
  <c r="AC101" i="17" s="1"/>
  <c r="AD101" i="17"/>
  <c r="AF101" i="17" s="1"/>
  <c r="AH101" i="17" s="1"/>
  <c r="E101" i="17"/>
  <c r="AN101" i="17"/>
  <c r="AP101" i="17" s="1"/>
  <c r="AR101" i="17" s="1"/>
  <c r="F101" i="17"/>
  <c r="G101" i="17" s="1"/>
  <c r="I101" i="17" s="1"/>
  <c r="BC101" i="17"/>
  <c r="BE101" i="17" s="1"/>
  <c r="BG101" i="17" s="1"/>
  <c r="J101" i="17"/>
  <c r="L101" i="17" s="1"/>
  <c r="N101" i="17" s="1"/>
  <c r="O101" i="17"/>
  <c r="Q101" i="17" s="1"/>
  <c r="S101" i="17" s="1"/>
  <c r="AX101" i="17"/>
  <c r="AZ101" i="17" s="1"/>
  <c r="BB101" i="17" s="1"/>
  <c r="E179" i="17"/>
  <c r="AN179" i="17"/>
  <c r="AP179" i="17" s="1"/>
  <c r="AR179" i="17" s="1"/>
  <c r="O179" i="17"/>
  <c r="Q179" i="17" s="1"/>
  <c r="S179" i="17" s="1"/>
  <c r="AD179" i="17"/>
  <c r="AF179" i="17" s="1"/>
  <c r="AH179" i="17" s="1"/>
  <c r="J179" i="17"/>
  <c r="L179" i="17" s="1"/>
  <c r="N179" i="17" s="1"/>
  <c r="AI179" i="17"/>
  <c r="AK179" i="17" s="1"/>
  <c r="AM179" i="17" s="1"/>
  <c r="Y179" i="17"/>
  <c r="AA179" i="17" s="1"/>
  <c r="AC179" i="17" s="1"/>
  <c r="BC179" i="17"/>
  <c r="BE179" i="17" s="1"/>
  <c r="BG179" i="17" s="1"/>
  <c r="T179" i="17"/>
  <c r="V179" i="17" s="1"/>
  <c r="X179" i="17" s="1"/>
  <c r="AX179" i="17"/>
  <c r="AZ179" i="17" s="1"/>
  <c r="BB179" i="17" s="1"/>
  <c r="AS179" i="17"/>
  <c r="AU179" i="17" s="1"/>
  <c r="AW179" i="17" s="1"/>
  <c r="BH179" i="17"/>
  <c r="BJ179" i="17" s="1"/>
  <c r="BL179" i="17" s="1"/>
  <c r="F179" i="17"/>
  <c r="G179" i="17" s="1"/>
  <c r="I179" i="17" s="1"/>
  <c r="BH188" i="17"/>
  <c r="BJ188" i="17" s="1"/>
  <c r="BL188" i="17" s="1"/>
  <c r="O188" i="17"/>
  <c r="Q188" i="17" s="1"/>
  <c r="S188" i="17" s="1"/>
  <c r="T188" i="17"/>
  <c r="V188" i="17" s="1"/>
  <c r="X188" i="17" s="1"/>
  <c r="BC188" i="17"/>
  <c r="BE188" i="17" s="1"/>
  <c r="BG188" i="17" s="1"/>
  <c r="Y188" i="17"/>
  <c r="AA188" i="17" s="1"/>
  <c r="AC188" i="17" s="1"/>
  <c r="AD188" i="17"/>
  <c r="AF188" i="17" s="1"/>
  <c r="AH188" i="17" s="1"/>
  <c r="F188" i="17"/>
  <c r="G188" i="17" s="1"/>
  <c r="I188" i="17" s="1"/>
  <c r="AS188" i="17"/>
  <c r="AU188" i="17" s="1"/>
  <c r="AW188" i="17" s="1"/>
  <c r="E188" i="17"/>
  <c r="J188" i="17"/>
  <c r="L188" i="17" s="1"/>
  <c r="N188" i="17" s="1"/>
  <c r="AI188" i="17"/>
  <c r="AK188" i="17" s="1"/>
  <c r="AM188" i="17" s="1"/>
  <c r="AN188" i="17"/>
  <c r="AP188" i="17" s="1"/>
  <c r="AR188" i="17" s="1"/>
  <c r="AX188" i="17"/>
  <c r="AZ188" i="17" s="1"/>
  <c r="BB188" i="17" s="1"/>
  <c r="E168" i="17"/>
  <c r="T168" i="17"/>
  <c r="V168" i="17" s="1"/>
  <c r="X168" i="17" s="1"/>
  <c r="AS168" i="17"/>
  <c r="AU168" i="17" s="1"/>
  <c r="AW168" i="17" s="1"/>
  <c r="AD168" i="17"/>
  <c r="AF168" i="17" s="1"/>
  <c r="AH168" i="17" s="1"/>
  <c r="BH168" i="17"/>
  <c r="BJ168" i="17" s="1"/>
  <c r="BL168" i="17" s="1"/>
  <c r="AN168" i="17"/>
  <c r="AP168" i="17" s="1"/>
  <c r="AR168" i="17" s="1"/>
  <c r="J168" i="17"/>
  <c r="L168" i="17" s="1"/>
  <c r="N168" i="17" s="1"/>
  <c r="Y168" i="17"/>
  <c r="AA168" i="17" s="1"/>
  <c r="AC168" i="17" s="1"/>
  <c r="BC168" i="17"/>
  <c r="BE168" i="17" s="1"/>
  <c r="BG168" i="17" s="1"/>
  <c r="O168" i="17"/>
  <c r="Q168" i="17" s="1"/>
  <c r="S168" i="17" s="1"/>
  <c r="F168" i="17"/>
  <c r="G168" i="17" s="1"/>
  <c r="I168" i="17" s="1"/>
  <c r="AI168" i="17"/>
  <c r="AK168" i="17" s="1"/>
  <c r="AM168" i="17" s="1"/>
  <c r="AX168" i="17"/>
  <c r="AZ168" i="17" s="1"/>
  <c r="BB168" i="17" s="1"/>
  <c r="E147" i="17"/>
  <c r="Y147" i="17"/>
  <c r="AA147" i="17" s="1"/>
  <c r="AC147" i="17" s="1"/>
  <c r="AX147" i="17"/>
  <c r="AZ147" i="17" s="1"/>
  <c r="BB147" i="17" s="1"/>
  <c r="J147" i="17"/>
  <c r="L147" i="17" s="1"/>
  <c r="N147" i="17" s="1"/>
  <c r="BC147" i="17"/>
  <c r="BE147" i="17" s="1"/>
  <c r="BG147" i="17" s="1"/>
  <c r="AI147" i="17"/>
  <c r="AK147" i="17" s="1"/>
  <c r="AM147" i="17" s="1"/>
  <c r="F147" i="17"/>
  <c r="G147" i="17" s="1"/>
  <c r="I147" i="17" s="1"/>
  <c r="AS147" i="17"/>
  <c r="AU147" i="17" s="1"/>
  <c r="AW147" i="17" s="1"/>
  <c r="AD147" i="17"/>
  <c r="AF147" i="17" s="1"/>
  <c r="AH147" i="17" s="1"/>
  <c r="AN147" i="17"/>
  <c r="AP147" i="17" s="1"/>
  <c r="AR147" i="17" s="1"/>
  <c r="O147" i="17"/>
  <c r="Q147" i="17" s="1"/>
  <c r="S147" i="17" s="1"/>
  <c r="BH147" i="17"/>
  <c r="BJ147" i="17" s="1"/>
  <c r="BL147" i="17" s="1"/>
  <c r="T147" i="17"/>
  <c r="V147" i="17" s="1"/>
  <c r="X147" i="17" s="1"/>
  <c r="T271" i="17"/>
  <c r="V271" i="17" s="1"/>
  <c r="X271" i="17" s="1"/>
  <c r="AN271" i="17"/>
  <c r="AP271" i="17" s="1"/>
  <c r="AR271" i="17" s="1"/>
  <c r="Y271" i="17"/>
  <c r="AA271" i="17" s="1"/>
  <c r="AC271" i="17" s="1"/>
  <c r="AS271" i="17"/>
  <c r="AU271" i="17" s="1"/>
  <c r="AW271" i="17" s="1"/>
  <c r="E271" i="17"/>
  <c r="F271" i="17"/>
  <c r="G271" i="17" s="1"/>
  <c r="I271" i="17" s="1"/>
  <c r="AX271" i="17"/>
  <c r="AZ271" i="17" s="1"/>
  <c r="BB271" i="17" s="1"/>
  <c r="J271" i="17"/>
  <c r="L271" i="17" s="1"/>
  <c r="N271" i="17" s="1"/>
  <c r="BC271" i="17"/>
  <c r="BE271" i="17" s="1"/>
  <c r="BG271" i="17" s="1"/>
  <c r="O271" i="17"/>
  <c r="Q271" i="17" s="1"/>
  <c r="S271" i="17" s="1"/>
  <c r="BH271" i="17"/>
  <c r="BJ271" i="17" s="1"/>
  <c r="BL271" i="17" s="1"/>
  <c r="AD271" i="17"/>
  <c r="AF271" i="17" s="1"/>
  <c r="AH271" i="17" s="1"/>
  <c r="AI271" i="17"/>
  <c r="AK271" i="17" s="1"/>
  <c r="AM271" i="17" s="1"/>
  <c r="E48" i="17"/>
  <c r="Y48" i="17"/>
  <c r="AA48" i="17" s="1"/>
  <c r="AC48" i="17" s="1"/>
  <c r="BC48" i="17"/>
  <c r="BE48" i="17" s="1"/>
  <c r="BG48" i="17" s="1"/>
  <c r="AD48" i="17"/>
  <c r="AF48" i="17" s="1"/>
  <c r="AH48" i="17" s="1"/>
  <c r="F48" i="17"/>
  <c r="G48" i="17" s="1"/>
  <c r="I48" i="17" s="1"/>
  <c r="AI48" i="17"/>
  <c r="AK48" i="17" s="1"/>
  <c r="AM48" i="17" s="1"/>
  <c r="BH48" i="17"/>
  <c r="BJ48" i="17" s="1"/>
  <c r="BL48" i="17" s="1"/>
  <c r="AS48" i="17"/>
  <c r="AU48" i="17" s="1"/>
  <c r="AW48" i="17" s="1"/>
  <c r="J48" i="17"/>
  <c r="L48" i="17" s="1"/>
  <c r="N48" i="17" s="1"/>
  <c r="O48" i="17"/>
  <c r="Q48" i="17" s="1"/>
  <c r="S48" i="17" s="1"/>
  <c r="T48" i="17"/>
  <c r="V48" i="17" s="1"/>
  <c r="X48" i="17" s="1"/>
  <c r="AN48" i="17"/>
  <c r="AP48" i="17" s="1"/>
  <c r="AR48" i="17" s="1"/>
  <c r="AX48" i="17"/>
  <c r="AZ48" i="17" s="1"/>
  <c r="BB48" i="17" s="1"/>
  <c r="J41" i="17"/>
  <c r="L41" i="17" s="1"/>
  <c r="N41" i="17" s="1"/>
  <c r="O41" i="17"/>
  <c r="Q41" i="17" s="1"/>
  <c r="S41" i="17" s="1"/>
  <c r="AN41" i="17"/>
  <c r="AP41" i="17" s="1"/>
  <c r="AR41" i="17" s="1"/>
  <c r="BH41" i="17"/>
  <c r="BJ41" i="17" s="1"/>
  <c r="BL41" i="17" s="1"/>
  <c r="Y41" i="17"/>
  <c r="AA41" i="17" s="1"/>
  <c r="AC41" i="17" s="1"/>
  <c r="AS41" i="17"/>
  <c r="AU41" i="17" s="1"/>
  <c r="AW41" i="17" s="1"/>
  <c r="AX41" i="17"/>
  <c r="AZ41" i="17" s="1"/>
  <c r="BB41" i="17" s="1"/>
  <c r="AD41" i="17"/>
  <c r="AF41" i="17" s="1"/>
  <c r="AH41" i="17" s="1"/>
  <c r="E41" i="17"/>
  <c r="F41" i="17"/>
  <c r="G41" i="17" s="1"/>
  <c r="I41" i="17" s="1"/>
  <c r="T41" i="17"/>
  <c r="V41" i="17" s="1"/>
  <c r="X41" i="17" s="1"/>
  <c r="BC41" i="17"/>
  <c r="BE41" i="17" s="1"/>
  <c r="BG41" i="17" s="1"/>
  <c r="AI41" i="17"/>
  <c r="AK41" i="17" s="1"/>
  <c r="AM41" i="17" s="1"/>
  <c r="AS99" i="17"/>
  <c r="AU99" i="17" s="1"/>
  <c r="AW99" i="17" s="1"/>
  <c r="Y99" i="17"/>
  <c r="AA99" i="17" s="1"/>
  <c r="AC99" i="17" s="1"/>
  <c r="BC99" i="17"/>
  <c r="BE99" i="17" s="1"/>
  <c r="BG99" i="17" s="1"/>
  <c r="J99" i="17"/>
  <c r="L99" i="17" s="1"/>
  <c r="N99" i="17" s="1"/>
  <c r="E99" i="17"/>
  <c r="AI99" i="17"/>
  <c r="AK99" i="17" s="1"/>
  <c r="AM99" i="17" s="1"/>
  <c r="AN99" i="17"/>
  <c r="AP99" i="17" s="1"/>
  <c r="AR99" i="17" s="1"/>
  <c r="F99" i="17"/>
  <c r="G99" i="17" s="1"/>
  <c r="I99" i="17" s="1"/>
  <c r="AX99" i="17"/>
  <c r="AZ99" i="17" s="1"/>
  <c r="BB99" i="17" s="1"/>
  <c r="BH99" i="17"/>
  <c r="BJ99" i="17" s="1"/>
  <c r="BL99" i="17" s="1"/>
  <c r="O99" i="17"/>
  <c r="Q99" i="17" s="1"/>
  <c r="S99" i="17" s="1"/>
  <c r="T99" i="17"/>
  <c r="V99" i="17" s="1"/>
  <c r="X99" i="17" s="1"/>
  <c r="AD99" i="17"/>
  <c r="AF99" i="17" s="1"/>
  <c r="AH99" i="17" s="1"/>
  <c r="AD128" i="17"/>
  <c r="AF128" i="17" s="1"/>
  <c r="AH128" i="17" s="1"/>
  <c r="J128" i="17"/>
  <c r="L128" i="17" s="1"/>
  <c r="N128" i="17" s="1"/>
  <c r="O128" i="17"/>
  <c r="Q128" i="17" s="1"/>
  <c r="S128" i="17" s="1"/>
  <c r="AS128" i="17"/>
  <c r="AU128" i="17" s="1"/>
  <c r="AW128" i="17" s="1"/>
  <c r="T128" i="17"/>
  <c r="V128" i="17" s="1"/>
  <c r="X128" i="17" s="1"/>
  <c r="Y128" i="17"/>
  <c r="AA128" i="17" s="1"/>
  <c r="AC128" i="17" s="1"/>
  <c r="AX128" i="17"/>
  <c r="AZ128" i="17" s="1"/>
  <c r="BB128" i="17" s="1"/>
  <c r="BC128" i="17"/>
  <c r="BE128" i="17" s="1"/>
  <c r="BG128" i="17" s="1"/>
  <c r="F128" i="17"/>
  <c r="G128" i="17" s="1"/>
  <c r="I128" i="17" s="1"/>
  <c r="BH128" i="17"/>
  <c r="BJ128" i="17" s="1"/>
  <c r="BL128" i="17" s="1"/>
  <c r="E128" i="17"/>
  <c r="AI128" i="17"/>
  <c r="AK128" i="17" s="1"/>
  <c r="AM128" i="17" s="1"/>
  <c r="AN128" i="17"/>
  <c r="AP128" i="17" s="1"/>
  <c r="AR128" i="17" s="1"/>
  <c r="O180" i="17"/>
  <c r="Q180" i="17" s="1"/>
  <c r="S180" i="17" s="1"/>
  <c r="T180" i="17"/>
  <c r="V180" i="17" s="1"/>
  <c r="X180" i="17" s="1"/>
  <c r="Y180" i="17"/>
  <c r="AA180" i="17" s="1"/>
  <c r="AC180" i="17" s="1"/>
  <c r="AS180" i="17"/>
  <c r="AU180" i="17" s="1"/>
  <c r="AW180" i="17" s="1"/>
  <c r="E180" i="17"/>
  <c r="AI180" i="17"/>
  <c r="AK180" i="17" s="1"/>
  <c r="AM180" i="17" s="1"/>
  <c r="BH180" i="17"/>
  <c r="BJ180" i="17" s="1"/>
  <c r="BL180" i="17" s="1"/>
  <c r="F180" i="17"/>
  <c r="G180" i="17" s="1"/>
  <c r="I180" i="17" s="1"/>
  <c r="AX180" i="17"/>
  <c r="AZ180" i="17" s="1"/>
  <c r="BB180" i="17" s="1"/>
  <c r="BC180" i="17"/>
  <c r="BE180" i="17" s="1"/>
  <c r="BG180" i="17" s="1"/>
  <c r="J180" i="17"/>
  <c r="L180" i="17" s="1"/>
  <c r="N180" i="17" s="1"/>
  <c r="AD180" i="17"/>
  <c r="AF180" i="17" s="1"/>
  <c r="AH180" i="17" s="1"/>
  <c r="AN180" i="17"/>
  <c r="AP180" i="17" s="1"/>
  <c r="AR180" i="17" s="1"/>
  <c r="AI212" i="17"/>
  <c r="AK212" i="17" s="1"/>
  <c r="AM212" i="17" s="1"/>
  <c r="F212" i="17"/>
  <c r="G212" i="17" s="1"/>
  <c r="I212" i="17" s="1"/>
  <c r="BH212" i="17"/>
  <c r="BJ212" i="17" s="1"/>
  <c r="BL212" i="17" s="1"/>
  <c r="AD212" i="17"/>
  <c r="AF212" i="17" s="1"/>
  <c r="AH212" i="17" s="1"/>
  <c r="J212" i="17"/>
  <c r="L212" i="17" s="1"/>
  <c r="N212" i="17" s="1"/>
  <c r="T212" i="17"/>
  <c r="V212" i="17" s="1"/>
  <c r="X212" i="17" s="1"/>
  <c r="AS212" i="17"/>
  <c r="AU212" i="17" s="1"/>
  <c r="AW212" i="17" s="1"/>
  <c r="AN212" i="17"/>
  <c r="AP212" i="17" s="1"/>
  <c r="AR212" i="17" s="1"/>
  <c r="AX212" i="17"/>
  <c r="AZ212" i="17" s="1"/>
  <c r="BB212" i="17" s="1"/>
  <c r="E212" i="17"/>
  <c r="BC212" i="17"/>
  <c r="BE212" i="17" s="1"/>
  <c r="BG212" i="17" s="1"/>
  <c r="O212" i="17"/>
  <c r="Q212" i="17" s="1"/>
  <c r="S212" i="17" s="1"/>
  <c r="Y212" i="17"/>
  <c r="AA212" i="17" s="1"/>
  <c r="AC212" i="17" s="1"/>
  <c r="AI235" i="17"/>
  <c r="AK235" i="17" s="1"/>
  <c r="AM235" i="17" s="1"/>
  <c r="BC235" i="17"/>
  <c r="BE235" i="17" s="1"/>
  <c r="BG235" i="17" s="1"/>
  <c r="E235" i="17"/>
  <c r="Y235" i="17"/>
  <c r="AA235" i="17" s="1"/>
  <c r="AC235" i="17" s="1"/>
  <c r="T235" i="17"/>
  <c r="V235" i="17" s="1"/>
  <c r="X235" i="17" s="1"/>
  <c r="AS235" i="17"/>
  <c r="AU235" i="17" s="1"/>
  <c r="AW235" i="17" s="1"/>
  <c r="AX235" i="17"/>
  <c r="AZ235" i="17" s="1"/>
  <c r="BB235" i="17" s="1"/>
  <c r="AD235" i="17"/>
  <c r="AF235" i="17" s="1"/>
  <c r="AH235" i="17" s="1"/>
  <c r="F235" i="17"/>
  <c r="G235" i="17" s="1"/>
  <c r="I235" i="17" s="1"/>
  <c r="AN235" i="17"/>
  <c r="AP235" i="17" s="1"/>
  <c r="AR235" i="17" s="1"/>
  <c r="BH235" i="17"/>
  <c r="BJ235" i="17" s="1"/>
  <c r="BL235" i="17" s="1"/>
  <c r="J235" i="17"/>
  <c r="L235" i="17" s="1"/>
  <c r="N235" i="17" s="1"/>
  <c r="O235" i="17"/>
  <c r="Q235" i="17" s="1"/>
  <c r="S235" i="17" s="1"/>
  <c r="O286" i="17"/>
  <c r="Q286" i="17" s="1"/>
  <c r="S286" i="17" s="1"/>
  <c r="AN286" i="17"/>
  <c r="AP286" i="17" s="1"/>
  <c r="AR286" i="17" s="1"/>
  <c r="BH286" i="17"/>
  <c r="BJ286" i="17" s="1"/>
  <c r="BL286" i="17" s="1"/>
  <c r="E286" i="17"/>
  <c r="T286" i="17"/>
  <c r="V286" i="17" s="1"/>
  <c r="X286" i="17" s="1"/>
  <c r="AS286" i="17"/>
  <c r="AU286" i="17" s="1"/>
  <c r="AW286" i="17" s="1"/>
  <c r="Y286" i="17"/>
  <c r="AA286" i="17" s="1"/>
  <c r="AC286" i="17" s="1"/>
  <c r="AD286" i="17"/>
  <c r="AF286" i="17" s="1"/>
  <c r="AH286" i="17" s="1"/>
  <c r="BC286" i="17"/>
  <c r="BE286" i="17" s="1"/>
  <c r="BG286" i="17" s="1"/>
  <c r="F286" i="17"/>
  <c r="G286" i="17" s="1"/>
  <c r="I286" i="17" s="1"/>
  <c r="AI286" i="17"/>
  <c r="AK286" i="17" s="1"/>
  <c r="AM286" i="17" s="1"/>
  <c r="AX286" i="17"/>
  <c r="AZ286" i="17" s="1"/>
  <c r="BB286" i="17" s="1"/>
  <c r="J286" i="17"/>
  <c r="L286" i="17" s="1"/>
  <c r="N286" i="17" s="1"/>
  <c r="F279" i="17"/>
  <c r="G279" i="17" s="1"/>
  <c r="I279" i="17" s="1"/>
  <c r="Y279" i="17"/>
  <c r="AA279" i="17" s="1"/>
  <c r="AC279" i="17" s="1"/>
  <c r="BH279" i="17"/>
  <c r="BJ279" i="17" s="1"/>
  <c r="BL279" i="17" s="1"/>
  <c r="J279" i="17"/>
  <c r="L279" i="17" s="1"/>
  <c r="N279" i="17" s="1"/>
  <c r="AS279" i="17"/>
  <c r="AU279" i="17" s="1"/>
  <c r="AW279" i="17" s="1"/>
  <c r="AD279" i="17"/>
  <c r="AF279" i="17" s="1"/>
  <c r="AH279" i="17" s="1"/>
  <c r="O279" i="17"/>
  <c r="Q279" i="17" s="1"/>
  <c r="S279" i="17" s="1"/>
  <c r="AX279" i="17"/>
  <c r="AZ279" i="17" s="1"/>
  <c r="BB279" i="17" s="1"/>
  <c r="AI279" i="17"/>
  <c r="AK279" i="17" s="1"/>
  <c r="AM279" i="17" s="1"/>
  <c r="E279" i="17"/>
  <c r="AN279" i="17"/>
  <c r="AP279" i="17" s="1"/>
  <c r="AR279" i="17" s="1"/>
  <c r="T279" i="17"/>
  <c r="V279" i="17" s="1"/>
  <c r="X279" i="17" s="1"/>
  <c r="BC279" i="17"/>
  <c r="BE279" i="17" s="1"/>
  <c r="BG279" i="17" s="1"/>
  <c r="O62" i="17"/>
  <c r="Q62" i="17" s="1"/>
  <c r="S62" i="17" s="1"/>
  <c r="E62" i="17"/>
  <c r="T62" i="17"/>
  <c r="V62" i="17" s="1"/>
  <c r="X62" i="17" s="1"/>
  <c r="BC62" i="17"/>
  <c r="BE62" i="17" s="1"/>
  <c r="BG62" i="17" s="1"/>
  <c r="Y62" i="17"/>
  <c r="AA62" i="17" s="1"/>
  <c r="AC62" i="17" s="1"/>
  <c r="AD62" i="17"/>
  <c r="AF62" i="17" s="1"/>
  <c r="AH62" i="17" s="1"/>
  <c r="AS62" i="17"/>
  <c r="AU62" i="17" s="1"/>
  <c r="AW62" i="17" s="1"/>
  <c r="J62" i="17"/>
  <c r="L62" i="17" s="1"/>
  <c r="N62" i="17" s="1"/>
  <c r="AI62" i="17"/>
  <c r="AK62" i="17" s="1"/>
  <c r="AM62" i="17" s="1"/>
  <c r="AN62" i="17"/>
  <c r="AP62" i="17" s="1"/>
  <c r="AR62" i="17" s="1"/>
  <c r="AX62" i="17"/>
  <c r="AZ62" i="17" s="1"/>
  <c r="BB62" i="17" s="1"/>
  <c r="BH62" i="17"/>
  <c r="BJ62" i="17" s="1"/>
  <c r="BL62" i="17" s="1"/>
  <c r="F62" i="17"/>
  <c r="G62" i="17" s="1"/>
  <c r="I62" i="17" s="1"/>
  <c r="AS79" i="17"/>
  <c r="AU79" i="17" s="1"/>
  <c r="AW79" i="17" s="1"/>
  <c r="Y79" i="17"/>
  <c r="AA79" i="17" s="1"/>
  <c r="AC79" i="17" s="1"/>
  <c r="BH79" i="17"/>
  <c r="BJ79" i="17" s="1"/>
  <c r="BL79" i="17" s="1"/>
  <c r="T79" i="17"/>
  <c r="V79" i="17" s="1"/>
  <c r="X79" i="17" s="1"/>
  <c r="AX79" i="17"/>
  <c r="AZ79" i="17" s="1"/>
  <c r="BB79" i="17" s="1"/>
  <c r="J79" i="17"/>
  <c r="L79" i="17" s="1"/>
  <c r="N79" i="17" s="1"/>
  <c r="BC79" i="17"/>
  <c r="BE79" i="17" s="1"/>
  <c r="BG79" i="17" s="1"/>
  <c r="O79" i="17"/>
  <c r="Q79" i="17" s="1"/>
  <c r="S79" i="17" s="1"/>
  <c r="F79" i="17"/>
  <c r="G79" i="17" s="1"/>
  <c r="I79" i="17" s="1"/>
  <c r="AI79" i="17"/>
  <c r="AK79" i="17" s="1"/>
  <c r="AM79" i="17" s="1"/>
  <c r="AN79" i="17"/>
  <c r="AP79" i="17" s="1"/>
  <c r="AR79" i="17" s="1"/>
  <c r="AD79" i="17"/>
  <c r="AF79" i="17" s="1"/>
  <c r="AH79" i="17" s="1"/>
  <c r="E79" i="17"/>
  <c r="E214" i="17"/>
  <c r="AS214" i="17"/>
  <c r="AU214" i="17" s="1"/>
  <c r="AW214" i="17" s="1"/>
  <c r="J214" i="17"/>
  <c r="L214" i="17" s="1"/>
  <c r="N214" i="17" s="1"/>
  <c r="AI214" i="17"/>
  <c r="AK214" i="17" s="1"/>
  <c r="AM214" i="17" s="1"/>
  <c r="BH214" i="17"/>
  <c r="BJ214" i="17" s="1"/>
  <c r="BL214" i="17" s="1"/>
  <c r="O214" i="17"/>
  <c r="Q214" i="17" s="1"/>
  <c r="S214" i="17" s="1"/>
  <c r="AX214" i="17"/>
  <c r="AZ214" i="17" s="1"/>
  <c r="BB214" i="17" s="1"/>
  <c r="AN214" i="17"/>
  <c r="AP214" i="17" s="1"/>
  <c r="AR214" i="17" s="1"/>
  <c r="F214" i="17"/>
  <c r="G214" i="17" s="1"/>
  <c r="I214" i="17" s="1"/>
  <c r="BC214" i="17"/>
  <c r="BE214" i="17" s="1"/>
  <c r="BG214" i="17" s="1"/>
  <c r="T214" i="17"/>
  <c r="V214" i="17" s="1"/>
  <c r="X214" i="17" s="1"/>
  <c r="Y214" i="17"/>
  <c r="AA214" i="17" s="1"/>
  <c r="AC214" i="17" s="1"/>
  <c r="AD214" i="17"/>
  <c r="AF214" i="17" s="1"/>
  <c r="AH214" i="17" s="1"/>
  <c r="J36" i="17"/>
  <c r="L36" i="17" s="1"/>
  <c r="N36" i="17" s="1"/>
  <c r="O36" i="17"/>
  <c r="Q36" i="17" s="1"/>
  <c r="S36" i="17" s="1"/>
  <c r="AN36" i="17"/>
  <c r="AP36" i="17" s="1"/>
  <c r="AR36" i="17" s="1"/>
  <c r="BH36" i="17"/>
  <c r="BJ36" i="17" s="1"/>
  <c r="BL36" i="17" s="1"/>
  <c r="T36" i="17"/>
  <c r="V36" i="17" s="1"/>
  <c r="X36" i="17" s="1"/>
  <c r="AS36" i="17"/>
  <c r="AU36" i="17" s="1"/>
  <c r="AW36" i="17" s="1"/>
  <c r="E36" i="17"/>
  <c r="AX36" i="17"/>
  <c r="AZ36" i="17" s="1"/>
  <c r="BB36" i="17" s="1"/>
  <c r="F36" i="17"/>
  <c r="G36" i="17" s="1"/>
  <c r="I36" i="17" s="1"/>
  <c r="BC36" i="17"/>
  <c r="BE36" i="17" s="1"/>
  <c r="BG36" i="17" s="1"/>
  <c r="Y36" i="17"/>
  <c r="AA36" i="17" s="1"/>
  <c r="AC36" i="17" s="1"/>
  <c r="AD36" i="17"/>
  <c r="AF36" i="17" s="1"/>
  <c r="AH36" i="17" s="1"/>
  <c r="AI36" i="17"/>
  <c r="AK36" i="17" s="1"/>
  <c r="AM36" i="17" s="1"/>
  <c r="J100" i="17"/>
  <c r="L100" i="17" s="1"/>
  <c r="N100" i="17" s="1"/>
  <c r="Y100" i="17"/>
  <c r="AA100" i="17" s="1"/>
  <c r="AC100" i="17" s="1"/>
  <c r="AX100" i="17"/>
  <c r="AZ100" i="17" s="1"/>
  <c r="BB100" i="17" s="1"/>
  <c r="O100" i="17"/>
  <c r="Q100" i="17" s="1"/>
  <c r="S100" i="17" s="1"/>
  <c r="AI100" i="17"/>
  <c r="AK100" i="17" s="1"/>
  <c r="AM100" i="17" s="1"/>
  <c r="F100" i="17"/>
  <c r="G100" i="17" s="1"/>
  <c r="I100" i="17" s="1"/>
  <c r="AN100" i="17"/>
  <c r="AP100" i="17" s="1"/>
  <c r="AR100" i="17" s="1"/>
  <c r="BH100" i="17"/>
  <c r="BJ100" i="17" s="1"/>
  <c r="BL100" i="17" s="1"/>
  <c r="T100" i="17"/>
  <c r="V100" i="17" s="1"/>
  <c r="X100" i="17" s="1"/>
  <c r="AD100" i="17"/>
  <c r="AF100" i="17" s="1"/>
  <c r="AH100" i="17" s="1"/>
  <c r="BC100" i="17"/>
  <c r="BE100" i="17" s="1"/>
  <c r="BG100" i="17" s="1"/>
  <c r="AS100" i="17"/>
  <c r="AU100" i="17" s="1"/>
  <c r="AW100" i="17" s="1"/>
  <c r="E100" i="17"/>
  <c r="O143" i="17"/>
  <c r="Q143" i="17" s="1"/>
  <c r="S143" i="17" s="1"/>
  <c r="AN143" i="17"/>
  <c r="AP143" i="17" s="1"/>
  <c r="AR143" i="17" s="1"/>
  <c r="AX143" i="17"/>
  <c r="AZ143" i="17" s="1"/>
  <c r="BB143" i="17" s="1"/>
  <c r="Y143" i="17"/>
  <c r="AA143" i="17" s="1"/>
  <c r="AC143" i="17" s="1"/>
  <c r="BC143" i="17"/>
  <c r="BE143" i="17" s="1"/>
  <c r="BG143" i="17" s="1"/>
  <c r="AD143" i="17"/>
  <c r="AF143" i="17" s="1"/>
  <c r="AH143" i="17" s="1"/>
  <c r="E143" i="17"/>
  <c r="AS143" i="17"/>
  <c r="AU143" i="17" s="1"/>
  <c r="AW143" i="17" s="1"/>
  <c r="AI143" i="17"/>
  <c r="AK143" i="17" s="1"/>
  <c r="AM143" i="17" s="1"/>
  <c r="BH143" i="17"/>
  <c r="BJ143" i="17" s="1"/>
  <c r="BL143" i="17" s="1"/>
  <c r="F143" i="17"/>
  <c r="G143" i="17" s="1"/>
  <c r="I143" i="17" s="1"/>
  <c r="J143" i="17"/>
  <c r="L143" i="17" s="1"/>
  <c r="N143" i="17" s="1"/>
  <c r="T143" i="17"/>
  <c r="V143" i="17" s="1"/>
  <c r="X143" i="17" s="1"/>
  <c r="F107" i="17"/>
  <c r="G107" i="17" s="1"/>
  <c r="I107" i="17" s="1"/>
  <c r="Y107" i="17"/>
  <c r="AA107" i="17" s="1"/>
  <c r="AC107" i="17" s="1"/>
  <c r="J107" i="17"/>
  <c r="L107" i="17" s="1"/>
  <c r="N107" i="17" s="1"/>
  <c r="AN107" i="17"/>
  <c r="AP107" i="17" s="1"/>
  <c r="AR107" i="17" s="1"/>
  <c r="AX107" i="17"/>
  <c r="AZ107" i="17" s="1"/>
  <c r="BB107" i="17" s="1"/>
  <c r="AD107" i="17"/>
  <c r="AF107" i="17" s="1"/>
  <c r="AH107" i="17" s="1"/>
  <c r="AI107" i="17"/>
  <c r="AK107" i="17" s="1"/>
  <c r="AM107" i="17" s="1"/>
  <c r="AS107" i="17"/>
  <c r="AU107" i="17" s="1"/>
  <c r="AW107" i="17" s="1"/>
  <c r="T107" i="17"/>
  <c r="V107" i="17" s="1"/>
  <c r="X107" i="17" s="1"/>
  <c r="O107" i="17"/>
  <c r="Q107" i="17" s="1"/>
  <c r="S107" i="17" s="1"/>
  <c r="BC107" i="17"/>
  <c r="BE107" i="17" s="1"/>
  <c r="BG107" i="17" s="1"/>
  <c r="BH107" i="17"/>
  <c r="BJ107" i="17" s="1"/>
  <c r="BL107" i="17" s="1"/>
  <c r="E107" i="17"/>
  <c r="T259" i="17"/>
  <c r="V259" i="17" s="1"/>
  <c r="X259" i="17" s="1"/>
  <c r="BH259" i="17"/>
  <c r="BJ259" i="17" s="1"/>
  <c r="BL259" i="17" s="1"/>
  <c r="E259" i="17"/>
  <c r="AD259" i="17"/>
  <c r="AF259" i="17" s="1"/>
  <c r="AH259" i="17" s="1"/>
  <c r="AX259" i="17"/>
  <c r="AZ259" i="17" s="1"/>
  <c r="BB259" i="17" s="1"/>
  <c r="F259" i="17"/>
  <c r="G259" i="17" s="1"/>
  <c r="I259" i="17" s="1"/>
  <c r="BC259" i="17"/>
  <c r="BE259" i="17" s="1"/>
  <c r="BG259" i="17" s="1"/>
  <c r="AI259" i="17"/>
  <c r="AK259" i="17" s="1"/>
  <c r="AM259" i="17" s="1"/>
  <c r="J259" i="17"/>
  <c r="L259" i="17" s="1"/>
  <c r="N259" i="17" s="1"/>
  <c r="O259" i="17"/>
  <c r="Q259" i="17" s="1"/>
  <c r="S259" i="17" s="1"/>
  <c r="AN259" i="17"/>
  <c r="AP259" i="17" s="1"/>
  <c r="AR259" i="17" s="1"/>
  <c r="Y259" i="17"/>
  <c r="AA259" i="17" s="1"/>
  <c r="AC259" i="17" s="1"/>
  <c r="AS259" i="17"/>
  <c r="AU259" i="17" s="1"/>
  <c r="AW259" i="17" s="1"/>
  <c r="F225" i="17"/>
  <c r="G225" i="17" s="1"/>
  <c r="I225" i="17" s="1"/>
  <c r="AD225" i="17"/>
  <c r="AF225" i="17" s="1"/>
  <c r="AH225" i="17" s="1"/>
  <c r="Y225" i="17"/>
  <c r="AA225" i="17" s="1"/>
  <c r="AC225" i="17" s="1"/>
  <c r="AS225" i="17"/>
  <c r="AU225" i="17" s="1"/>
  <c r="AW225" i="17" s="1"/>
  <c r="AX225" i="17"/>
  <c r="AZ225" i="17" s="1"/>
  <c r="BB225" i="17" s="1"/>
  <c r="E225" i="17"/>
  <c r="AI225" i="17"/>
  <c r="AK225" i="17" s="1"/>
  <c r="AM225" i="17" s="1"/>
  <c r="AN225" i="17"/>
  <c r="AP225" i="17" s="1"/>
  <c r="AR225" i="17" s="1"/>
  <c r="BH225" i="17"/>
  <c r="BJ225" i="17" s="1"/>
  <c r="BL225" i="17" s="1"/>
  <c r="J225" i="17"/>
  <c r="L225" i="17" s="1"/>
  <c r="N225" i="17" s="1"/>
  <c r="O225" i="17"/>
  <c r="Q225" i="17" s="1"/>
  <c r="S225" i="17" s="1"/>
  <c r="T225" i="17"/>
  <c r="V225" i="17" s="1"/>
  <c r="X225" i="17" s="1"/>
  <c r="BC225" i="17"/>
  <c r="BE225" i="17" s="1"/>
  <c r="BG225" i="17" s="1"/>
  <c r="F242" i="17"/>
  <c r="G242" i="17" s="1"/>
  <c r="I242" i="17" s="1"/>
  <c r="AD242" i="17"/>
  <c r="AF242" i="17" s="1"/>
  <c r="AH242" i="17" s="1"/>
  <c r="AS242" i="17"/>
  <c r="AU242" i="17" s="1"/>
  <c r="AW242" i="17" s="1"/>
  <c r="O242" i="17"/>
  <c r="Q242" i="17" s="1"/>
  <c r="S242" i="17" s="1"/>
  <c r="T242" i="17"/>
  <c r="V242" i="17" s="1"/>
  <c r="X242" i="17" s="1"/>
  <c r="BC242" i="17"/>
  <c r="BE242" i="17" s="1"/>
  <c r="BG242" i="17" s="1"/>
  <c r="Y242" i="17"/>
  <c r="AA242" i="17" s="1"/>
  <c r="AC242" i="17" s="1"/>
  <c r="AI242" i="17"/>
  <c r="AK242" i="17" s="1"/>
  <c r="AM242" i="17" s="1"/>
  <c r="BH242" i="17"/>
  <c r="BJ242" i="17" s="1"/>
  <c r="BL242" i="17" s="1"/>
  <c r="AN242" i="17"/>
  <c r="AP242" i="17" s="1"/>
  <c r="AR242" i="17" s="1"/>
  <c r="AX242" i="17"/>
  <c r="AZ242" i="17" s="1"/>
  <c r="BB242" i="17" s="1"/>
  <c r="E242" i="17"/>
  <c r="J242" i="17"/>
  <c r="L242" i="17" s="1"/>
  <c r="N242" i="17" s="1"/>
  <c r="E295" i="17"/>
  <c r="Y295" i="17"/>
  <c r="AA295" i="17" s="1"/>
  <c r="AC295" i="17" s="1"/>
  <c r="AS295" i="17"/>
  <c r="AU295" i="17" s="1"/>
  <c r="AW295" i="17" s="1"/>
  <c r="O295" i="17"/>
  <c r="Q295" i="17" s="1"/>
  <c r="S295" i="17" s="1"/>
  <c r="F295" i="17"/>
  <c r="G295" i="17" s="1"/>
  <c r="I295" i="17" s="1"/>
  <c r="AX295" i="17"/>
  <c r="AZ295" i="17" s="1"/>
  <c r="BB295" i="17" s="1"/>
  <c r="J295" i="17"/>
  <c r="L295" i="17" s="1"/>
  <c r="N295" i="17" s="1"/>
  <c r="BC295" i="17"/>
  <c r="BE295" i="17" s="1"/>
  <c r="BG295" i="17" s="1"/>
  <c r="AD295" i="17"/>
  <c r="AF295" i="17" s="1"/>
  <c r="AH295" i="17" s="1"/>
  <c r="BH295" i="17"/>
  <c r="BJ295" i="17" s="1"/>
  <c r="BL295" i="17" s="1"/>
  <c r="T295" i="17"/>
  <c r="V295" i="17" s="1"/>
  <c r="X295" i="17" s="1"/>
  <c r="AI295" i="17"/>
  <c r="AK295" i="17" s="1"/>
  <c r="AM295" i="17" s="1"/>
  <c r="AN295" i="17"/>
  <c r="AP295" i="17" s="1"/>
  <c r="AR295" i="17" s="1"/>
  <c r="J16" i="17"/>
  <c r="L16" i="17" s="1"/>
  <c r="N16" i="17" s="1"/>
  <c r="AD16" i="17"/>
  <c r="AF16" i="17" s="1"/>
  <c r="AH16" i="17" s="1"/>
  <c r="AX16" i="17"/>
  <c r="AZ16" i="17" s="1"/>
  <c r="BB16" i="17" s="1"/>
  <c r="E16" i="17"/>
  <c r="T16" i="17"/>
  <c r="V16" i="17" s="1"/>
  <c r="X16" i="17" s="1"/>
  <c r="AS16" i="17"/>
  <c r="AU16" i="17" s="1"/>
  <c r="AW16" i="17" s="1"/>
  <c r="O16" i="17"/>
  <c r="Q16" i="17" s="1"/>
  <c r="S16" i="17" s="1"/>
  <c r="Y16" i="17"/>
  <c r="AA16" i="17" s="1"/>
  <c r="AC16" i="17" s="1"/>
  <c r="BH16" i="17"/>
  <c r="BJ16" i="17" s="1"/>
  <c r="BL16" i="17" s="1"/>
  <c r="AI16" i="17"/>
  <c r="AK16" i="17" s="1"/>
  <c r="AM16" i="17" s="1"/>
  <c r="F16" i="17"/>
  <c r="G16" i="17" s="1"/>
  <c r="I16" i="17" s="1"/>
  <c r="BC16" i="17"/>
  <c r="BE16" i="17" s="1"/>
  <c r="BG16" i="17" s="1"/>
  <c r="AN16" i="17"/>
  <c r="AP16" i="17" s="1"/>
  <c r="AR16" i="17" s="1"/>
  <c r="T15" i="17"/>
  <c r="V15" i="17" s="1"/>
  <c r="X15" i="17" s="1"/>
  <c r="E15" i="17"/>
  <c r="Y15" i="17"/>
  <c r="AA15" i="17" s="1"/>
  <c r="AC15" i="17" s="1"/>
  <c r="AS15" i="17"/>
  <c r="AU15" i="17" s="1"/>
  <c r="AW15" i="17" s="1"/>
  <c r="AI15" i="17"/>
  <c r="AK15" i="17" s="1"/>
  <c r="AM15" i="17" s="1"/>
  <c r="O15" i="17"/>
  <c r="Q15" i="17" s="1"/>
  <c r="S15" i="17" s="1"/>
  <c r="AN15" i="17"/>
  <c r="AP15" i="17" s="1"/>
  <c r="AR15" i="17" s="1"/>
  <c r="AX15" i="17"/>
  <c r="AZ15" i="17" s="1"/>
  <c r="BB15" i="17" s="1"/>
  <c r="F15" i="17"/>
  <c r="G15" i="17" s="1"/>
  <c r="I15" i="17" s="1"/>
  <c r="BC15" i="17"/>
  <c r="BE15" i="17" s="1"/>
  <c r="BG15" i="17" s="1"/>
  <c r="J15" i="17"/>
  <c r="L15" i="17" s="1"/>
  <c r="N15" i="17" s="1"/>
  <c r="AD15" i="17"/>
  <c r="AF15" i="17" s="1"/>
  <c r="AH15" i="17" s="1"/>
  <c r="BH15" i="17"/>
  <c r="BJ15" i="17" s="1"/>
  <c r="BL15" i="17" s="1"/>
  <c r="J105" i="17"/>
  <c r="L105" i="17" s="1"/>
  <c r="N105" i="17" s="1"/>
  <c r="Y105" i="17"/>
  <c r="AA105" i="17" s="1"/>
  <c r="AC105" i="17" s="1"/>
  <c r="O105" i="17"/>
  <c r="Q105" i="17" s="1"/>
  <c r="S105" i="17" s="1"/>
  <c r="E105" i="17"/>
  <c r="AD105" i="17"/>
  <c r="AF105" i="17" s="1"/>
  <c r="AH105" i="17" s="1"/>
  <c r="AX105" i="17"/>
  <c r="AZ105" i="17" s="1"/>
  <c r="BB105" i="17" s="1"/>
  <c r="BC105" i="17"/>
  <c r="BE105" i="17" s="1"/>
  <c r="BG105" i="17" s="1"/>
  <c r="BH105" i="17"/>
  <c r="BJ105" i="17" s="1"/>
  <c r="BL105" i="17" s="1"/>
  <c r="T105" i="17"/>
  <c r="V105" i="17" s="1"/>
  <c r="X105" i="17" s="1"/>
  <c r="F105" i="17"/>
  <c r="G105" i="17" s="1"/>
  <c r="I105" i="17" s="1"/>
  <c r="AI105" i="17"/>
  <c r="AK105" i="17" s="1"/>
  <c r="AM105" i="17" s="1"/>
  <c r="AN105" i="17"/>
  <c r="AP105" i="17" s="1"/>
  <c r="AR105" i="17" s="1"/>
  <c r="AS105" i="17"/>
  <c r="AU105" i="17" s="1"/>
  <c r="AW105" i="17" s="1"/>
  <c r="T156" i="17"/>
  <c r="V156" i="17" s="1"/>
  <c r="X156" i="17" s="1"/>
  <c r="AI156" i="17"/>
  <c r="AK156" i="17" s="1"/>
  <c r="AM156" i="17" s="1"/>
  <c r="BH156" i="17"/>
  <c r="BJ156" i="17" s="1"/>
  <c r="BL156" i="17" s="1"/>
  <c r="F156" i="17"/>
  <c r="G156" i="17" s="1"/>
  <c r="I156" i="17" s="1"/>
  <c r="AN156" i="17"/>
  <c r="AP156" i="17" s="1"/>
  <c r="AR156" i="17" s="1"/>
  <c r="J156" i="17"/>
  <c r="L156" i="17" s="1"/>
  <c r="N156" i="17" s="1"/>
  <c r="O156" i="17"/>
  <c r="Q156" i="17" s="1"/>
  <c r="S156" i="17" s="1"/>
  <c r="AS156" i="17"/>
  <c r="AU156" i="17" s="1"/>
  <c r="AW156" i="17" s="1"/>
  <c r="Y156" i="17"/>
  <c r="AA156" i="17" s="1"/>
  <c r="AC156" i="17" s="1"/>
  <c r="BC156" i="17"/>
  <c r="BE156" i="17" s="1"/>
  <c r="BG156" i="17" s="1"/>
  <c r="AX156" i="17"/>
  <c r="AZ156" i="17" s="1"/>
  <c r="BB156" i="17" s="1"/>
  <c r="E156" i="17"/>
  <c r="AD156" i="17"/>
  <c r="AF156" i="17" s="1"/>
  <c r="AH156" i="17" s="1"/>
  <c r="E120" i="17"/>
  <c r="Y120" i="17"/>
  <c r="AA120" i="17" s="1"/>
  <c r="AC120" i="17" s="1"/>
  <c r="BC120" i="17"/>
  <c r="BE120" i="17" s="1"/>
  <c r="BG120" i="17" s="1"/>
  <c r="J120" i="17"/>
  <c r="L120" i="17" s="1"/>
  <c r="N120" i="17" s="1"/>
  <c r="AS120" i="17"/>
  <c r="AU120" i="17" s="1"/>
  <c r="AW120" i="17" s="1"/>
  <c r="O120" i="17"/>
  <c r="Q120" i="17" s="1"/>
  <c r="S120" i="17" s="1"/>
  <c r="AX120" i="17"/>
  <c r="AZ120" i="17" s="1"/>
  <c r="BB120" i="17" s="1"/>
  <c r="AN120" i="17"/>
  <c r="AP120" i="17" s="1"/>
  <c r="AR120" i="17" s="1"/>
  <c r="T120" i="17"/>
  <c r="V120" i="17" s="1"/>
  <c r="X120" i="17" s="1"/>
  <c r="AD120" i="17"/>
  <c r="AF120" i="17" s="1"/>
  <c r="AH120" i="17" s="1"/>
  <c r="AI120" i="17"/>
  <c r="AK120" i="17" s="1"/>
  <c r="AM120" i="17" s="1"/>
  <c r="F120" i="17"/>
  <c r="G120" i="17" s="1"/>
  <c r="I120" i="17" s="1"/>
  <c r="BH120" i="17"/>
  <c r="BJ120" i="17" s="1"/>
  <c r="BL120" i="17" s="1"/>
  <c r="AN135" i="17"/>
  <c r="AP135" i="17" s="1"/>
  <c r="AR135" i="17" s="1"/>
  <c r="T135" i="17"/>
  <c r="V135" i="17" s="1"/>
  <c r="X135" i="17" s="1"/>
  <c r="AS135" i="17"/>
  <c r="AU135" i="17" s="1"/>
  <c r="AW135" i="17" s="1"/>
  <c r="F135" i="17"/>
  <c r="G135" i="17" s="1"/>
  <c r="I135" i="17" s="1"/>
  <c r="BH135" i="17"/>
  <c r="BJ135" i="17" s="1"/>
  <c r="BL135" i="17" s="1"/>
  <c r="AI135" i="17"/>
  <c r="AK135" i="17" s="1"/>
  <c r="AM135" i="17" s="1"/>
  <c r="J135" i="17"/>
  <c r="L135" i="17" s="1"/>
  <c r="N135" i="17" s="1"/>
  <c r="E135" i="17"/>
  <c r="BC135" i="17"/>
  <c r="BE135" i="17" s="1"/>
  <c r="BG135" i="17" s="1"/>
  <c r="O135" i="17"/>
  <c r="Q135" i="17" s="1"/>
  <c r="S135" i="17" s="1"/>
  <c r="AD135" i="17"/>
  <c r="AF135" i="17" s="1"/>
  <c r="AH135" i="17" s="1"/>
  <c r="AX135" i="17"/>
  <c r="AZ135" i="17" s="1"/>
  <c r="BB135" i="17" s="1"/>
  <c r="Y135" i="17"/>
  <c r="AA135" i="17" s="1"/>
  <c r="AC135" i="17" s="1"/>
  <c r="E230" i="17"/>
  <c r="AS230" i="17"/>
  <c r="AU230" i="17" s="1"/>
  <c r="AW230" i="17" s="1"/>
  <c r="AI230" i="17"/>
  <c r="AK230" i="17" s="1"/>
  <c r="AM230" i="17" s="1"/>
  <c r="J230" i="17"/>
  <c r="L230" i="17" s="1"/>
  <c r="N230" i="17" s="1"/>
  <c r="AX230" i="17"/>
  <c r="AZ230" i="17" s="1"/>
  <c r="BB230" i="17" s="1"/>
  <c r="O230" i="17"/>
  <c r="Q230" i="17" s="1"/>
  <c r="S230" i="17" s="1"/>
  <c r="T230" i="17"/>
  <c r="V230" i="17" s="1"/>
  <c r="X230" i="17" s="1"/>
  <c r="BC230" i="17"/>
  <c r="BE230" i="17" s="1"/>
  <c r="BG230" i="17" s="1"/>
  <c r="BH230" i="17"/>
  <c r="BJ230" i="17" s="1"/>
  <c r="BL230" i="17" s="1"/>
  <c r="F230" i="17"/>
  <c r="G230" i="17" s="1"/>
  <c r="I230" i="17" s="1"/>
  <c r="Y230" i="17"/>
  <c r="AA230" i="17" s="1"/>
  <c r="AC230" i="17" s="1"/>
  <c r="AD230" i="17"/>
  <c r="AF230" i="17" s="1"/>
  <c r="AH230" i="17" s="1"/>
  <c r="AN230" i="17"/>
  <c r="AP230" i="17" s="1"/>
  <c r="AR230" i="17" s="1"/>
  <c r="J252" i="17"/>
  <c r="L252" i="17" s="1"/>
  <c r="N252" i="17" s="1"/>
  <c r="E252" i="17"/>
  <c r="Y252" i="17"/>
  <c r="AA252" i="17" s="1"/>
  <c r="AC252" i="17" s="1"/>
  <c r="BC252" i="17"/>
  <c r="BE252" i="17" s="1"/>
  <c r="BG252" i="17" s="1"/>
  <c r="F252" i="17"/>
  <c r="G252" i="17" s="1"/>
  <c r="I252" i="17" s="1"/>
  <c r="AD252" i="17"/>
  <c r="AF252" i="17" s="1"/>
  <c r="AH252" i="17" s="1"/>
  <c r="BH252" i="17"/>
  <c r="BJ252" i="17" s="1"/>
  <c r="BL252" i="17" s="1"/>
  <c r="AI252" i="17"/>
  <c r="AK252" i="17" s="1"/>
  <c r="AM252" i="17" s="1"/>
  <c r="AN252" i="17"/>
  <c r="AP252" i="17" s="1"/>
  <c r="AR252" i="17" s="1"/>
  <c r="AS252" i="17"/>
  <c r="AU252" i="17" s="1"/>
  <c r="AW252" i="17" s="1"/>
  <c r="AX252" i="17"/>
  <c r="AZ252" i="17" s="1"/>
  <c r="BB252" i="17" s="1"/>
  <c r="O252" i="17"/>
  <c r="Q252" i="17" s="1"/>
  <c r="S252" i="17" s="1"/>
  <c r="T252" i="17"/>
  <c r="V252" i="17" s="1"/>
  <c r="X252" i="17" s="1"/>
  <c r="BH226" i="17"/>
  <c r="BJ226" i="17" s="1"/>
  <c r="BL226" i="17" s="1"/>
  <c r="E226" i="17"/>
  <c r="AS226" i="17"/>
  <c r="AU226" i="17" s="1"/>
  <c r="AW226" i="17" s="1"/>
  <c r="F226" i="17"/>
  <c r="G226" i="17" s="1"/>
  <c r="I226" i="17" s="1"/>
  <c r="AD226" i="17"/>
  <c r="AF226" i="17" s="1"/>
  <c r="AH226" i="17" s="1"/>
  <c r="J226" i="17"/>
  <c r="L226" i="17" s="1"/>
  <c r="N226" i="17" s="1"/>
  <c r="AX226" i="17"/>
  <c r="AZ226" i="17" s="1"/>
  <c r="BB226" i="17" s="1"/>
  <c r="T226" i="17"/>
  <c r="V226" i="17" s="1"/>
  <c r="X226" i="17" s="1"/>
  <c r="BC226" i="17"/>
  <c r="BE226" i="17" s="1"/>
  <c r="BG226" i="17" s="1"/>
  <c r="O226" i="17"/>
  <c r="Q226" i="17" s="1"/>
  <c r="S226" i="17" s="1"/>
  <c r="Y226" i="17"/>
  <c r="AA226" i="17" s="1"/>
  <c r="AC226" i="17" s="1"/>
  <c r="AI226" i="17"/>
  <c r="AK226" i="17" s="1"/>
  <c r="AM226" i="17" s="1"/>
  <c r="AN226" i="17"/>
  <c r="AP226" i="17" s="1"/>
  <c r="AR226" i="17" s="1"/>
  <c r="F53" i="17"/>
  <c r="G53" i="17" s="1"/>
  <c r="I53" i="17" s="1"/>
  <c r="Y53" i="17"/>
  <c r="AA53" i="17" s="1"/>
  <c r="AC53" i="17" s="1"/>
  <c r="AN53" i="17"/>
  <c r="AP53" i="17" s="1"/>
  <c r="AR53" i="17" s="1"/>
  <c r="BH53" i="17"/>
  <c r="BJ53" i="17" s="1"/>
  <c r="BL53" i="17" s="1"/>
  <c r="O53" i="17"/>
  <c r="Q53" i="17" s="1"/>
  <c r="S53" i="17" s="1"/>
  <c r="BC53" i="17"/>
  <c r="BE53" i="17" s="1"/>
  <c r="BG53" i="17" s="1"/>
  <c r="J53" i="17"/>
  <c r="L53" i="17" s="1"/>
  <c r="N53" i="17" s="1"/>
  <c r="AI53" i="17"/>
  <c r="AK53" i="17" s="1"/>
  <c r="AM53" i="17" s="1"/>
  <c r="T53" i="17"/>
  <c r="V53" i="17" s="1"/>
  <c r="X53" i="17" s="1"/>
  <c r="AS53" i="17"/>
  <c r="AU53" i="17" s="1"/>
  <c r="AW53" i="17" s="1"/>
  <c r="AD53" i="17"/>
  <c r="AF53" i="17" s="1"/>
  <c r="AH53" i="17" s="1"/>
  <c r="E53" i="17"/>
  <c r="AX53" i="17"/>
  <c r="AZ53" i="17" s="1"/>
  <c r="BB53" i="17" s="1"/>
  <c r="BC25" i="17"/>
  <c r="BE25" i="17" s="1"/>
  <c r="BG25" i="17" s="1"/>
  <c r="AI25" i="17"/>
  <c r="AK25" i="17" s="1"/>
  <c r="AM25" i="17" s="1"/>
  <c r="J25" i="17"/>
  <c r="L25" i="17" s="1"/>
  <c r="N25" i="17" s="1"/>
  <c r="AN25" i="17"/>
  <c r="AP25" i="17" s="1"/>
  <c r="AR25" i="17" s="1"/>
  <c r="O25" i="17"/>
  <c r="Q25" i="17" s="1"/>
  <c r="S25" i="17" s="1"/>
  <c r="AS25" i="17"/>
  <c r="AU25" i="17" s="1"/>
  <c r="AW25" i="17" s="1"/>
  <c r="T25" i="17"/>
  <c r="V25" i="17" s="1"/>
  <c r="X25" i="17" s="1"/>
  <c r="Y25" i="17"/>
  <c r="AA25" i="17" s="1"/>
  <c r="AC25" i="17" s="1"/>
  <c r="AD25" i="17"/>
  <c r="AF25" i="17" s="1"/>
  <c r="AH25" i="17" s="1"/>
  <c r="AX25" i="17"/>
  <c r="AZ25" i="17" s="1"/>
  <c r="BB25" i="17" s="1"/>
  <c r="F25" i="17"/>
  <c r="G25" i="17" s="1"/>
  <c r="I25" i="17" s="1"/>
  <c r="BH25" i="17"/>
  <c r="BJ25" i="17" s="1"/>
  <c r="BL25" i="17" s="1"/>
  <c r="E25" i="17"/>
  <c r="E46" i="17"/>
  <c r="T46" i="17"/>
  <c r="V46" i="17" s="1"/>
  <c r="X46" i="17" s="1"/>
  <c r="O46" i="17"/>
  <c r="Q46" i="17" s="1"/>
  <c r="S46" i="17" s="1"/>
  <c r="AI46" i="17"/>
  <c r="AK46" i="17" s="1"/>
  <c r="AM46" i="17" s="1"/>
  <c r="BH46" i="17"/>
  <c r="BJ46" i="17" s="1"/>
  <c r="BL46" i="17" s="1"/>
  <c r="AS46" i="17"/>
  <c r="AU46" i="17" s="1"/>
  <c r="AW46" i="17" s="1"/>
  <c r="AD46" i="17"/>
  <c r="AF46" i="17" s="1"/>
  <c r="AH46" i="17" s="1"/>
  <c r="F46" i="17"/>
  <c r="G46" i="17" s="1"/>
  <c r="I46" i="17" s="1"/>
  <c r="BC46" i="17"/>
  <c r="BE46" i="17" s="1"/>
  <c r="BG46" i="17" s="1"/>
  <c r="Y46" i="17"/>
  <c r="AA46" i="17" s="1"/>
  <c r="AC46" i="17" s="1"/>
  <c r="AX46" i="17"/>
  <c r="AZ46" i="17" s="1"/>
  <c r="BB46" i="17" s="1"/>
  <c r="J46" i="17"/>
  <c r="L46" i="17" s="1"/>
  <c r="N46" i="17" s="1"/>
  <c r="AN46" i="17"/>
  <c r="AP46" i="17" s="1"/>
  <c r="AR46" i="17" s="1"/>
  <c r="AI246" i="17"/>
  <c r="AK246" i="17" s="1"/>
  <c r="AM246" i="17" s="1"/>
  <c r="F246" i="17"/>
  <c r="G246" i="17" s="1"/>
  <c r="I246" i="17" s="1"/>
  <c r="Y246" i="17"/>
  <c r="AA246" i="17" s="1"/>
  <c r="AC246" i="17" s="1"/>
  <c r="AS246" i="17"/>
  <c r="AU246" i="17" s="1"/>
  <c r="AW246" i="17" s="1"/>
  <c r="E246" i="17"/>
  <c r="BH246" i="17"/>
  <c r="BJ246" i="17" s="1"/>
  <c r="BL246" i="17" s="1"/>
  <c r="J246" i="17"/>
  <c r="L246" i="17" s="1"/>
  <c r="N246" i="17" s="1"/>
  <c r="AN246" i="17"/>
  <c r="AP246" i="17" s="1"/>
  <c r="AR246" i="17" s="1"/>
  <c r="O246" i="17"/>
  <c r="Q246" i="17" s="1"/>
  <c r="S246" i="17" s="1"/>
  <c r="AX246" i="17"/>
  <c r="AZ246" i="17" s="1"/>
  <c r="BB246" i="17" s="1"/>
  <c r="T246" i="17"/>
  <c r="V246" i="17" s="1"/>
  <c r="X246" i="17" s="1"/>
  <c r="BC246" i="17"/>
  <c r="BE246" i="17" s="1"/>
  <c r="BG246" i="17" s="1"/>
  <c r="AD246" i="17"/>
  <c r="AF246" i="17" s="1"/>
  <c r="AH246" i="17" s="1"/>
  <c r="AD22" i="17"/>
  <c r="AF22" i="17" s="1"/>
  <c r="AH22" i="17" s="1"/>
  <c r="AX22" i="17"/>
  <c r="AZ22" i="17" s="1"/>
  <c r="BB22" i="17" s="1"/>
  <c r="F22" i="17"/>
  <c r="G22" i="17" s="1"/>
  <c r="I22" i="17" s="1"/>
  <c r="AI22" i="17"/>
  <c r="AK22" i="17" s="1"/>
  <c r="AM22" i="17" s="1"/>
  <c r="Y22" i="17"/>
  <c r="AA22" i="17" s="1"/>
  <c r="AC22" i="17" s="1"/>
  <c r="BC22" i="17"/>
  <c r="BE22" i="17" s="1"/>
  <c r="BG22" i="17" s="1"/>
  <c r="E22" i="17"/>
  <c r="J22" i="17"/>
  <c r="L22" i="17" s="1"/>
  <c r="N22" i="17" s="1"/>
  <c r="AN22" i="17"/>
  <c r="AP22" i="17" s="1"/>
  <c r="AR22" i="17" s="1"/>
  <c r="BH22" i="17"/>
  <c r="BJ22" i="17" s="1"/>
  <c r="BL22" i="17" s="1"/>
  <c r="AS22" i="17"/>
  <c r="AU22" i="17" s="1"/>
  <c r="AW22" i="17" s="1"/>
  <c r="O22" i="17"/>
  <c r="Q22" i="17" s="1"/>
  <c r="S22" i="17" s="1"/>
  <c r="T22" i="17"/>
  <c r="V22" i="17" s="1"/>
  <c r="X22" i="17" s="1"/>
  <c r="BN290" i="17"/>
  <c r="BO290" i="17"/>
  <c r="BN266" i="17"/>
  <c r="BO266" i="17"/>
  <c r="BN206" i="17"/>
  <c r="BO206" i="17"/>
  <c r="BN194" i="17"/>
  <c r="BO194" i="17"/>
  <c r="BN163" i="17"/>
  <c r="BO163" i="17"/>
  <c r="BO240" i="17"/>
  <c r="BN240" i="17"/>
  <c r="BO293" i="17"/>
  <c r="BN293" i="17"/>
  <c r="BN244" i="17"/>
  <c r="BO244" i="17"/>
  <c r="BO269" i="17"/>
  <c r="BN269" i="17"/>
  <c r="BO232" i="17"/>
  <c r="BN232" i="17"/>
  <c r="BN246" i="17"/>
  <c r="BO246" i="17"/>
  <c r="BN165" i="17"/>
  <c r="BO165" i="17"/>
  <c r="BN178" i="17"/>
  <c r="BO178" i="17"/>
  <c r="BN176" i="17"/>
  <c r="BO176" i="17"/>
  <c r="BO148" i="17"/>
  <c r="BN148" i="17"/>
  <c r="BN170" i="17"/>
  <c r="BO170" i="17"/>
  <c r="BO193" i="17"/>
  <c r="BN193" i="17"/>
  <c r="BN99" i="17"/>
  <c r="BO99" i="17"/>
  <c r="BO119" i="17"/>
  <c r="BN119" i="17"/>
  <c r="BN187" i="17"/>
  <c r="BO187" i="17"/>
  <c r="BN86" i="17"/>
  <c r="BO86" i="17"/>
  <c r="BN55" i="17"/>
  <c r="BO55" i="17"/>
  <c r="BN179" i="17"/>
  <c r="BO179" i="17"/>
  <c r="BO136" i="17"/>
  <c r="BN136" i="17"/>
  <c r="BN124" i="17"/>
  <c r="BO124" i="17"/>
  <c r="BN131" i="17"/>
  <c r="BO131" i="17"/>
  <c r="BO71" i="17"/>
  <c r="BN71" i="17"/>
  <c r="BN122" i="17"/>
  <c r="BO122" i="17"/>
  <c r="BN72" i="17"/>
  <c r="BO72" i="17"/>
  <c r="BN79" i="17"/>
  <c r="BO79" i="17"/>
  <c r="BO32" i="17"/>
  <c r="BN32" i="17"/>
  <c r="BO73" i="17"/>
  <c r="BN73" i="17"/>
  <c r="BN42" i="17"/>
  <c r="BO42" i="17"/>
  <c r="BN58" i="17"/>
  <c r="BO58" i="17"/>
  <c r="BN9" i="17"/>
  <c r="BO9" i="17"/>
  <c r="BN31" i="17"/>
  <c r="BO31" i="17"/>
  <c r="BO25" i="17"/>
  <c r="BN25" i="17"/>
  <c r="BO225" i="17"/>
  <c r="BN225" i="17"/>
  <c r="BN295" i="17"/>
  <c r="BO295" i="17"/>
  <c r="BN151" i="17"/>
  <c r="BO151" i="17"/>
  <c r="BN288" i="17"/>
  <c r="BO288" i="17"/>
  <c r="BN292" i="17"/>
  <c r="BO292" i="17"/>
  <c r="BO229" i="17"/>
  <c r="BN229" i="17"/>
  <c r="BN275" i="17"/>
  <c r="BO275" i="17"/>
  <c r="BO241" i="17"/>
  <c r="BN241" i="17"/>
  <c r="BO261" i="17"/>
  <c r="BN261" i="17"/>
  <c r="BN211" i="17"/>
  <c r="BO211" i="17"/>
  <c r="BO243" i="17"/>
  <c r="BN243" i="17"/>
  <c r="BN160" i="17"/>
  <c r="BO160" i="17"/>
  <c r="BN162" i="17"/>
  <c r="BO162" i="17"/>
  <c r="BN171" i="17"/>
  <c r="BO171" i="17"/>
  <c r="BN46" i="17"/>
  <c r="BO46" i="17"/>
  <c r="BO155" i="17"/>
  <c r="BN155" i="17"/>
  <c r="BO190" i="17"/>
  <c r="BN190" i="17"/>
  <c r="BO189" i="17"/>
  <c r="BN189" i="17"/>
  <c r="BN185" i="17"/>
  <c r="BO185" i="17"/>
  <c r="BO144" i="17"/>
  <c r="BN144" i="17"/>
  <c r="BN74" i="17"/>
  <c r="BO74" i="17"/>
  <c r="BO21" i="17"/>
  <c r="BN21" i="17"/>
  <c r="BN156" i="17"/>
  <c r="BO156" i="17"/>
  <c r="BO117" i="17"/>
  <c r="BN117" i="17"/>
  <c r="BO121" i="17"/>
  <c r="BN121" i="17"/>
  <c r="BO128" i="17"/>
  <c r="BN128" i="17"/>
  <c r="BN87" i="17"/>
  <c r="BO87" i="17"/>
  <c r="BN100" i="17"/>
  <c r="BO100" i="17"/>
  <c r="BN57" i="17"/>
  <c r="BO57" i="17"/>
  <c r="BN77" i="17"/>
  <c r="BO77" i="17"/>
  <c r="BN24" i="17"/>
  <c r="BO24" i="17"/>
  <c r="BN64" i="17"/>
  <c r="BO64" i="17"/>
  <c r="BN22" i="17"/>
  <c r="BO22" i="17"/>
  <c r="BN54" i="17"/>
  <c r="BO54" i="17"/>
  <c r="BO6" i="17"/>
  <c r="BN6" i="17"/>
  <c r="BN17" i="17"/>
  <c r="BO17" i="17"/>
  <c r="BN7" i="17"/>
  <c r="BO7" i="17"/>
  <c r="BN247" i="17"/>
  <c r="BO247" i="17"/>
  <c r="F148" i="17"/>
  <c r="G148" i="17" s="1"/>
  <c r="I148" i="17" s="1"/>
  <c r="AS148" i="17"/>
  <c r="AU148" i="17" s="1"/>
  <c r="AW148" i="17" s="1"/>
  <c r="AD148" i="17"/>
  <c r="AF148" i="17" s="1"/>
  <c r="AH148" i="17" s="1"/>
  <c r="AX148" i="17"/>
  <c r="AZ148" i="17" s="1"/>
  <c r="BB148" i="17" s="1"/>
  <c r="J148" i="17"/>
  <c r="L148" i="17" s="1"/>
  <c r="N148" i="17" s="1"/>
  <c r="AN148" i="17"/>
  <c r="AP148" i="17" s="1"/>
  <c r="AR148" i="17" s="1"/>
  <c r="O148" i="17"/>
  <c r="Q148" i="17" s="1"/>
  <c r="S148" i="17" s="1"/>
  <c r="BC148" i="17"/>
  <c r="BE148" i="17" s="1"/>
  <c r="BG148" i="17" s="1"/>
  <c r="E148" i="17"/>
  <c r="BH148" i="17"/>
  <c r="BJ148" i="17" s="1"/>
  <c r="BL148" i="17" s="1"/>
  <c r="Y148" i="17"/>
  <c r="AA148" i="17" s="1"/>
  <c r="AC148" i="17" s="1"/>
  <c r="T148" i="17"/>
  <c r="V148" i="17" s="1"/>
  <c r="X148" i="17" s="1"/>
  <c r="AI148" i="17"/>
  <c r="AK148" i="17" s="1"/>
  <c r="AM148" i="17" s="1"/>
  <c r="O227" i="17"/>
  <c r="Q227" i="17" s="1"/>
  <c r="S227" i="17" s="1"/>
  <c r="AN227" i="17"/>
  <c r="AP227" i="17" s="1"/>
  <c r="AR227" i="17" s="1"/>
  <c r="BH227" i="17"/>
  <c r="BJ227" i="17" s="1"/>
  <c r="BL227" i="17" s="1"/>
  <c r="E227" i="17"/>
  <c r="AD227" i="17"/>
  <c r="AF227" i="17" s="1"/>
  <c r="AH227" i="17" s="1"/>
  <c r="F227" i="17"/>
  <c r="G227" i="17" s="1"/>
  <c r="I227" i="17" s="1"/>
  <c r="BC227" i="17"/>
  <c r="BE227" i="17" s="1"/>
  <c r="BG227" i="17" s="1"/>
  <c r="AS227" i="17"/>
  <c r="AU227" i="17" s="1"/>
  <c r="AW227" i="17" s="1"/>
  <c r="Y227" i="17"/>
  <c r="AA227" i="17" s="1"/>
  <c r="AC227" i="17" s="1"/>
  <c r="AI227" i="17"/>
  <c r="AK227" i="17" s="1"/>
  <c r="AM227" i="17" s="1"/>
  <c r="AX227" i="17"/>
  <c r="AZ227" i="17" s="1"/>
  <c r="BB227" i="17" s="1"/>
  <c r="J227" i="17"/>
  <c r="L227" i="17" s="1"/>
  <c r="N227" i="17" s="1"/>
  <c r="T227" i="17"/>
  <c r="V227" i="17" s="1"/>
  <c r="X227" i="17" s="1"/>
  <c r="F39" i="17"/>
  <c r="G39" i="17" s="1"/>
  <c r="I39" i="17" s="1"/>
  <c r="Y39" i="17"/>
  <c r="AA39" i="17" s="1"/>
  <c r="AC39" i="17" s="1"/>
  <c r="J39" i="17"/>
  <c r="L39" i="17" s="1"/>
  <c r="N39" i="17" s="1"/>
  <c r="AI39" i="17"/>
  <c r="AK39" i="17" s="1"/>
  <c r="AM39" i="17" s="1"/>
  <c r="AN39" i="17"/>
  <c r="AP39" i="17" s="1"/>
  <c r="AR39" i="17" s="1"/>
  <c r="BH39" i="17"/>
  <c r="BJ39" i="17" s="1"/>
  <c r="BL39" i="17" s="1"/>
  <c r="O39" i="17"/>
  <c r="Q39" i="17" s="1"/>
  <c r="S39" i="17" s="1"/>
  <c r="AS39" i="17"/>
  <c r="AU39" i="17" s="1"/>
  <c r="AW39" i="17" s="1"/>
  <c r="AX39" i="17"/>
  <c r="AZ39" i="17" s="1"/>
  <c r="BB39" i="17" s="1"/>
  <c r="T39" i="17"/>
  <c r="V39" i="17" s="1"/>
  <c r="X39" i="17" s="1"/>
  <c r="AD39" i="17"/>
  <c r="AF39" i="17" s="1"/>
  <c r="AH39" i="17" s="1"/>
  <c r="BC39" i="17"/>
  <c r="BE39" i="17" s="1"/>
  <c r="BG39" i="17" s="1"/>
  <c r="E39" i="17"/>
  <c r="AN238" i="17"/>
  <c r="AP238" i="17" s="1"/>
  <c r="AR238" i="17" s="1"/>
  <c r="T238" i="17"/>
  <c r="V238" i="17" s="1"/>
  <c r="X238" i="17" s="1"/>
  <c r="BC238" i="17"/>
  <c r="BE238" i="17" s="1"/>
  <c r="BG238" i="17" s="1"/>
  <c r="E238" i="17"/>
  <c r="AD238" i="17"/>
  <c r="AF238" i="17" s="1"/>
  <c r="AH238" i="17" s="1"/>
  <c r="F238" i="17"/>
  <c r="G238" i="17" s="1"/>
  <c r="I238" i="17" s="1"/>
  <c r="AI238" i="17"/>
  <c r="AK238" i="17" s="1"/>
  <c r="AM238" i="17" s="1"/>
  <c r="J238" i="17"/>
  <c r="L238" i="17" s="1"/>
  <c r="N238" i="17" s="1"/>
  <c r="AS238" i="17"/>
  <c r="AU238" i="17" s="1"/>
  <c r="AW238" i="17" s="1"/>
  <c r="O238" i="17"/>
  <c r="Q238" i="17" s="1"/>
  <c r="S238" i="17" s="1"/>
  <c r="Y238" i="17"/>
  <c r="AA238" i="17" s="1"/>
  <c r="AC238" i="17" s="1"/>
  <c r="AX238" i="17"/>
  <c r="AZ238" i="17" s="1"/>
  <c r="BB238" i="17" s="1"/>
  <c r="BH238" i="17"/>
  <c r="BJ238" i="17" s="1"/>
  <c r="BL238" i="17" s="1"/>
  <c r="T125" i="17"/>
  <c r="V125" i="17" s="1"/>
  <c r="X125" i="17" s="1"/>
  <c r="AN125" i="17"/>
  <c r="AP125" i="17" s="1"/>
  <c r="AR125" i="17" s="1"/>
  <c r="Y125" i="17"/>
  <c r="AA125" i="17" s="1"/>
  <c r="AC125" i="17" s="1"/>
  <c r="AS125" i="17"/>
  <c r="AU125" i="17" s="1"/>
  <c r="AW125" i="17" s="1"/>
  <c r="AD125" i="17"/>
  <c r="AF125" i="17" s="1"/>
  <c r="AH125" i="17" s="1"/>
  <c r="BC125" i="17"/>
  <c r="BE125" i="17" s="1"/>
  <c r="BG125" i="17" s="1"/>
  <c r="BH125" i="17"/>
  <c r="BJ125" i="17" s="1"/>
  <c r="BL125" i="17" s="1"/>
  <c r="E125" i="17"/>
  <c r="AI125" i="17"/>
  <c r="AK125" i="17" s="1"/>
  <c r="AM125" i="17" s="1"/>
  <c r="AX125" i="17"/>
  <c r="AZ125" i="17" s="1"/>
  <c r="BB125" i="17" s="1"/>
  <c r="O125" i="17"/>
  <c r="Q125" i="17" s="1"/>
  <c r="S125" i="17" s="1"/>
  <c r="J125" i="17"/>
  <c r="L125" i="17" s="1"/>
  <c r="N125" i="17" s="1"/>
  <c r="F125" i="17"/>
  <c r="G125" i="17" s="1"/>
  <c r="I125" i="17" s="1"/>
  <c r="AN114" i="17"/>
  <c r="AP114" i="17" s="1"/>
  <c r="AR114" i="17" s="1"/>
  <c r="T114" i="17"/>
  <c r="V114" i="17" s="1"/>
  <c r="X114" i="17" s="1"/>
  <c r="J114" i="17"/>
  <c r="L114" i="17" s="1"/>
  <c r="N114" i="17" s="1"/>
  <c r="AS114" i="17"/>
  <c r="AU114" i="17" s="1"/>
  <c r="AW114" i="17" s="1"/>
  <c r="O114" i="17"/>
  <c r="Q114" i="17" s="1"/>
  <c r="S114" i="17" s="1"/>
  <c r="AX114" i="17"/>
  <c r="AZ114" i="17" s="1"/>
  <c r="BB114" i="17" s="1"/>
  <c r="BC114" i="17"/>
  <c r="BE114" i="17" s="1"/>
  <c r="BG114" i="17" s="1"/>
  <c r="Y114" i="17"/>
  <c r="AA114" i="17" s="1"/>
  <c r="AC114" i="17" s="1"/>
  <c r="F114" i="17"/>
  <c r="G114" i="17" s="1"/>
  <c r="I114" i="17" s="1"/>
  <c r="E114" i="17"/>
  <c r="AD114" i="17"/>
  <c r="AF114" i="17" s="1"/>
  <c r="AH114" i="17" s="1"/>
  <c r="AI114" i="17"/>
  <c r="AK114" i="17" s="1"/>
  <c r="AM114" i="17" s="1"/>
  <c r="BH114" i="17"/>
  <c r="BJ114" i="17" s="1"/>
  <c r="BL114" i="17" s="1"/>
  <c r="J237" i="17"/>
  <c r="L237" i="17" s="1"/>
  <c r="N237" i="17" s="1"/>
  <c r="AX237" i="17"/>
  <c r="AZ237" i="17" s="1"/>
  <c r="BB237" i="17" s="1"/>
  <c r="E237" i="17"/>
  <c r="AI237" i="17"/>
  <c r="AK237" i="17" s="1"/>
  <c r="AM237" i="17" s="1"/>
  <c r="F237" i="17"/>
  <c r="G237" i="17" s="1"/>
  <c r="I237" i="17" s="1"/>
  <c r="O237" i="17"/>
  <c r="Q237" i="17" s="1"/>
  <c r="S237" i="17" s="1"/>
  <c r="AN237" i="17"/>
  <c r="AP237" i="17" s="1"/>
  <c r="AR237" i="17" s="1"/>
  <c r="T237" i="17"/>
  <c r="V237" i="17" s="1"/>
  <c r="X237" i="17" s="1"/>
  <c r="Y237" i="17"/>
  <c r="AA237" i="17" s="1"/>
  <c r="AC237" i="17" s="1"/>
  <c r="BC237" i="17"/>
  <c r="BE237" i="17" s="1"/>
  <c r="BG237" i="17" s="1"/>
  <c r="AD237" i="17"/>
  <c r="AF237" i="17" s="1"/>
  <c r="AH237" i="17" s="1"/>
  <c r="AS237" i="17"/>
  <c r="AU237" i="17" s="1"/>
  <c r="AW237" i="17" s="1"/>
  <c r="BH237" i="17"/>
  <c r="BJ237" i="17" s="1"/>
  <c r="BL237" i="17" s="1"/>
  <c r="F218" i="17"/>
  <c r="G218" i="17" s="1"/>
  <c r="I218" i="17" s="1"/>
  <c r="Y218" i="17"/>
  <c r="AA218" i="17" s="1"/>
  <c r="AC218" i="17" s="1"/>
  <c r="AS218" i="17"/>
  <c r="AU218" i="17" s="1"/>
  <c r="AW218" i="17" s="1"/>
  <c r="E218" i="17"/>
  <c r="AX218" i="17"/>
  <c r="AZ218" i="17" s="1"/>
  <c r="BB218" i="17" s="1"/>
  <c r="J218" i="17"/>
  <c r="L218" i="17" s="1"/>
  <c r="N218" i="17" s="1"/>
  <c r="AD218" i="17"/>
  <c r="AF218" i="17" s="1"/>
  <c r="AH218" i="17" s="1"/>
  <c r="BC218" i="17"/>
  <c r="BE218" i="17" s="1"/>
  <c r="BG218" i="17" s="1"/>
  <c r="AN218" i="17"/>
  <c r="AP218" i="17" s="1"/>
  <c r="AR218" i="17" s="1"/>
  <c r="O218" i="17"/>
  <c r="Q218" i="17" s="1"/>
  <c r="S218" i="17" s="1"/>
  <c r="BH218" i="17"/>
  <c r="BJ218" i="17" s="1"/>
  <c r="BL218" i="17" s="1"/>
  <c r="T218" i="17"/>
  <c r="V218" i="17" s="1"/>
  <c r="X218" i="17" s="1"/>
  <c r="AI218" i="17"/>
  <c r="AK218" i="17" s="1"/>
  <c r="AM218" i="17" s="1"/>
  <c r="AI87" i="17"/>
  <c r="AK87" i="17" s="1"/>
  <c r="AM87" i="17" s="1"/>
  <c r="BC87" i="17"/>
  <c r="BE87" i="17" s="1"/>
  <c r="BG87" i="17" s="1"/>
  <c r="E87" i="17"/>
  <c r="T87" i="17"/>
  <c r="V87" i="17" s="1"/>
  <c r="X87" i="17" s="1"/>
  <c r="AS87" i="17"/>
  <c r="AU87" i="17" s="1"/>
  <c r="AW87" i="17" s="1"/>
  <c r="J87" i="17"/>
  <c r="L87" i="17" s="1"/>
  <c r="N87" i="17" s="1"/>
  <c r="AD87" i="17"/>
  <c r="AF87" i="17" s="1"/>
  <c r="AH87" i="17" s="1"/>
  <c r="O87" i="17"/>
  <c r="Q87" i="17" s="1"/>
  <c r="S87" i="17" s="1"/>
  <c r="BH87" i="17"/>
  <c r="BJ87" i="17" s="1"/>
  <c r="BL87" i="17" s="1"/>
  <c r="Y87" i="17"/>
  <c r="AA87" i="17" s="1"/>
  <c r="AC87" i="17" s="1"/>
  <c r="AX87" i="17"/>
  <c r="AZ87" i="17" s="1"/>
  <c r="BB87" i="17" s="1"/>
  <c r="F87" i="17"/>
  <c r="G87" i="17" s="1"/>
  <c r="I87" i="17" s="1"/>
  <c r="AN87" i="17"/>
  <c r="AP87" i="17" s="1"/>
  <c r="AR87" i="17" s="1"/>
  <c r="Y263" i="17"/>
  <c r="AA263" i="17" s="1"/>
  <c r="AC263" i="17" s="1"/>
  <c r="AS263" i="17"/>
  <c r="AU263" i="17" s="1"/>
  <c r="AW263" i="17" s="1"/>
  <c r="E263" i="17"/>
  <c r="AD263" i="17"/>
  <c r="AF263" i="17" s="1"/>
  <c r="AH263" i="17" s="1"/>
  <c r="AX263" i="17"/>
  <c r="AZ263" i="17" s="1"/>
  <c r="BB263" i="17" s="1"/>
  <c r="F263" i="17"/>
  <c r="G263" i="17" s="1"/>
  <c r="I263" i="17" s="1"/>
  <c r="AI263" i="17"/>
  <c r="AK263" i="17" s="1"/>
  <c r="AM263" i="17" s="1"/>
  <c r="AN263" i="17"/>
  <c r="AP263" i="17" s="1"/>
  <c r="AR263" i="17" s="1"/>
  <c r="J263" i="17"/>
  <c r="L263" i="17" s="1"/>
  <c r="N263" i="17" s="1"/>
  <c r="BC263" i="17"/>
  <c r="BE263" i="17" s="1"/>
  <c r="BG263" i="17" s="1"/>
  <c r="T263" i="17"/>
  <c r="V263" i="17" s="1"/>
  <c r="X263" i="17" s="1"/>
  <c r="BH263" i="17"/>
  <c r="BJ263" i="17" s="1"/>
  <c r="BL263" i="17" s="1"/>
  <c r="O263" i="17"/>
  <c r="Q263" i="17" s="1"/>
  <c r="S263" i="17" s="1"/>
  <c r="F258" i="17"/>
  <c r="G258" i="17" s="1"/>
  <c r="I258" i="17" s="1"/>
  <c r="Y258" i="17"/>
  <c r="AA258" i="17" s="1"/>
  <c r="AC258" i="17" s="1"/>
  <c r="AS258" i="17"/>
  <c r="AU258" i="17" s="1"/>
  <c r="AW258" i="17" s="1"/>
  <c r="E258" i="17"/>
  <c r="AX258" i="17"/>
  <c r="AZ258" i="17" s="1"/>
  <c r="BB258" i="17" s="1"/>
  <c r="J258" i="17"/>
  <c r="L258" i="17" s="1"/>
  <c r="N258" i="17" s="1"/>
  <c r="AD258" i="17"/>
  <c r="AF258" i="17" s="1"/>
  <c r="AH258" i="17" s="1"/>
  <c r="BC258" i="17"/>
  <c r="BE258" i="17" s="1"/>
  <c r="BG258" i="17" s="1"/>
  <c r="AI258" i="17"/>
  <c r="AK258" i="17" s="1"/>
  <c r="AM258" i="17" s="1"/>
  <c r="O258" i="17"/>
  <c r="Q258" i="17" s="1"/>
  <c r="S258" i="17" s="1"/>
  <c r="AN258" i="17"/>
  <c r="AP258" i="17" s="1"/>
  <c r="AR258" i="17" s="1"/>
  <c r="BH258" i="17"/>
  <c r="BJ258" i="17" s="1"/>
  <c r="BL258" i="17" s="1"/>
  <c r="T258" i="17"/>
  <c r="V258" i="17" s="1"/>
  <c r="X258" i="17" s="1"/>
  <c r="O182" i="17"/>
  <c r="Q182" i="17" s="1"/>
  <c r="S182" i="17" s="1"/>
  <c r="J182" i="17"/>
  <c r="L182" i="17" s="1"/>
  <c r="N182" i="17" s="1"/>
  <c r="AS182" i="17"/>
  <c r="AU182" i="17" s="1"/>
  <c r="AW182" i="17" s="1"/>
  <c r="AX182" i="17"/>
  <c r="AZ182" i="17" s="1"/>
  <c r="BB182" i="17" s="1"/>
  <c r="AD182" i="17"/>
  <c r="AF182" i="17" s="1"/>
  <c r="AH182" i="17" s="1"/>
  <c r="BH182" i="17"/>
  <c r="BJ182" i="17" s="1"/>
  <c r="BL182" i="17" s="1"/>
  <c r="T182" i="17"/>
  <c r="V182" i="17" s="1"/>
  <c r="X182" i="17" s="1"/>
  <c r="Y182" i="17"/>
  <c r="AA182" i="17" s="1"/>
  <c r="AC182" i="17" s="1"/>
  <c r="AI182" i="17"/>
  <c r="AK182" i="17" s="1"/>
  <c r="AM182" i="17" s="1"/>
  <c r="BC182" i="17"/>
  <c r="BE182" i="17" s="1"/>
  <c r="BG182" i="17" s="1"/>
  <c r="AN182" i="17"/>
  <c r="AP182" i="17" s="1"/>
  <c r="AR182" i="17" s="1"/>
  <c r="E182" i="17"/>
  <c r="F182" i="17"/>
  <c r="G182" i="17" s="1"/>
  <c r="I182" i="17" s="1"/>
  <c r="AN248" i="17"/>
  <c r="AP248" i="17" s="1"/>
  <c r="AR248" i="17" s="1"/>
  <c r="J248" i="17"/>
  <c r="L248" i="17" s="1"/>
  <c r="N248" i="17" s="1"/>
  <c r="AD248" i="17"/>
  <c r="AF248" i="17" s="1"/>
  <c r="AH248" i="17" s="1"/>
  <c r="AX248" i="17"/>
  <c r="AZ248" i="17" s="1"/>
  <c r="BB248" i="17" s="1"/>
  <c r="BC248" i="17"/>
  <c r="BE248" i="17" s="1"/>
  <c r="BG248" i="17" s="1"/>
  <c r="E248" i="17"/>
  <c r="Y248" i="17"/>
  <c r="AA248" i="17" s="1"/>
  <c r="AC248" i="17" s="1"/>
  <c r="F248" i="17"/>
  <c r="G248" i="17" s="1"/>
  <c r="I248" i="17" s="1"/>
  <c r="BH248" i="17"/>
  <c r="BJ248" i="17" s="1"/>
  <c r="BL248" i="17" s="1"/>
  <c r="AI248" i="17"/>
  <c r="AK248" i="17" s="1"/>
  <c r="AM248" i="17" s="1"/>
  <c r="AS248" i="17"/>
  <c r="AU248" i="17" s="1"/>
  <c r="AW248" i="17" s="1"/>
  <c r="T248" i="17"/>
  <c r="V248" i="17" s="1"/>
  <c r="X248" i="17" s="1"/>
  <c r="O248" i="17"/>
  <c r="Q248" i="17" s="1"/>
  <c r="S248" i="17" s="1"/>
  <c r="J65" i="17"/>
  <c r="L65" i="17" s="1"/>
  <c r="N65" i="17" s="1"/>
  <c r="AI65" i="17"/>
  <c r="AK65" i="17" s="1"/>
  <c r="AM65" i="17" s="1"/>
  <c r="BH65" i="17"/>
  <c r="BJ65" i="17" s="1"/>
  <c r="BL65" i="17" s="1"/>
  <c r="AD65" i="17"/>
  <c r="AF65" i="17" s="1"/>
  <c r="AH65" i="17" s="1"/>
  <c r="AN65" i="17"/>
  <c r="AP65" i="17" s="1"/>
  <c r="AR65" i="17" s="1"/>
  <c r="Y65" i="17"/>
  <c r="AA65" i="17" s="1"/>
  <c r="AC65" i="17" s="1"/>
  <c r="T65" i="17"/>
  <c r="V65" i="17" s="1"/>
  <c r="X65" i="17" s="1"/>
  <c r="BC65" i="17"/>
  <c r="BE65" i="17" s="1"/>
  <c r="BG65" i="17" s="1"/>
  <c r="E65" i="17"/>
  <c r="AX65" i="17"/>
  <c r="AZ65" i="17" s="1"/>
  <c r="BB65" i="17" s="1"/>
  <c r="F65" i="17"/>
  <c r="G65" i="17" s="1"/>
  <c r="I65" i="17" s="1"/>
  <c r="O65" i="17"/>
  <c r="Q65" i="17" s="1"/>
  <c r="S65" i="17" s="1"/>
  <c r="AS65" i="17"/>
  <c r="AU65" i="17" s="1"/>
  <c r="AW65" i="17" s="1"/>
  <c r="AS243" i="17"/>
  <c r="AU243" i="17" s="1"/>
  <c r="AW243" i="17" s="1"/>
  <c r="J243" i="17"/>
  <c r="L243" i="17" s="1"/>
  <c r="N243" i="17" s="1"/>
  <c r="AI243" i="17"/>
  <c r="AK243" i="17" s="1"/>
  <c r="AM243" i="17" s="1"/>
  <c r="AN243" i="17"/>
  <c r="AP243" i="17" s="1"/>
  <c r="AR243" i="17" s="1"/>
  <c r="O243" i="17"/>
  <c r="Q243" i="17" s="1"/>
  <c r="S243" i="17" s="1"/>
  <c r="T243" i="17"/>
  <c r="V243" i="17" s="1"/>
  <c r="X243" i="17" s="1"/>
  <c r="Y243" i="17"/>
  <c r="AA243" i="17" s="1"/>
  <c r="AC243" i="17" s="1"/>
  <c r="E243" i="17"/>
  <c r="AD243" i="17"/>
  <c r="AF243" i="17" s="1"/>
  <c r="AH243" i="17" s="1"/>
  <c r="AX243" i="17"/>
  <c r="AZ243" i="17" s="1"/>
  <c r="BB243" i="17" s="1"/>
  <c r="F243" i="17"/>
  <c r="G243" i="17" s="1"/>
  <c r="I243" i="17" s="1"/>
  <c r="BC243" i="17"/>
  <c r="BE243" i="17" s="1"/>
  <c r="BG243" i="17" s="1"/>
  <c r="BH243" i="17"/>
  <c r="BJ243" i="17" s="1"/>
  <c r="BL243" i="17" s="1"/>
  <c r="BH284" i="17"/>
  <c r="BJ284" i="17" s="1"/>
  <c r="BL284" i="17" s="1"/>
  <c r="O284" i="17"/>
  <c r="Q284" i="17" s="1"/>
  <c r="S284" i="17" s="1"/>
  <c r="AN284" i="17"/>
  <c r="AP284" i="17" s="1"/>
  <c r="AR284" i="17" s="1"/>
  <c r="T284" i="17"/>
  <c r="V284" i="17" s="1"/>
  <c r="X284" i="17" s="1"/>
  <c r="AS284" i="17"/>
  <c r="AU284" i="17" s="1"/>
  <c r="AW284" i="17" s="1"/>
  <c r="E284" i="17"/>
  <c r="AI284" i="17"/>
  <c r="AK284" i="17" s="1"/>
  <c r="AM284" i="17" s="1"/>
  <c r="F284" i="17"/>
  <c r="G284" i="17" s="1"/>
  <c r="I284" i="17" s="1"/>
  <c r="J284" i="17"/>
  <c r="L284" i="17" s="1"/>
  <c r="N284" i="17" s="1"/>
  <c r="AX284" i="17"/>
  <c r="AZ284" i="17" s="1"/>
  <c r="BB284" i="17" s="1"/>
  <c r="BC284" i="17"/>
  <c r="BE284" i="17" s="1"/>
  <c r="BG284" i="17" s="1"/>
  <c r="Y284" i="17"/>
  <c r="AA284" i="17" s="1"/>
  <c r="AC284" i="17" s="1"/>
  <c r="AD284" i="17"/>
  <c r="AF284" i="17" s="1"/>
  <c r="AH284" i="17" s="1"/>
  <c r="O152" i="17"/>
  <c r="Q152" i="17" s="1"/>
  <c r="S152" i="17" s="1"/>
  <c r="AN152" i="17"/>
  <c r="AP152" i="17" s="1"/>
  <c r="AR152" i="17" s="1"/>
  <c r="BH152" i="17"/>
  <c r="BJ152" i="17" s="1"/>
  <c r="BL152" i="17" s="1"/>
  <c r="T152" i="17"/>
  <c r="V152" i="17" s="1"/>
  <c r="X152" i="17" s="1"/>
  <c r="AS152" i="17"/>
  <c r="AU152" i="17" s="1"/>
  <c r="AW152" i="17" s="1"/>
  <c r="AD152" i="17"/>
  <c r="AF152" i="17" s="1"/>
  <c r="AH152" i="17" s="1"/>
  <c r="Y152" i="17"/>
  <c r="AA152" i="17" s="1"/>
  <c r="AC152" i="17" s="1"/>
  <c r="F152" i="17"/>
  <c r="G152" i="17" s="1"/>
  <c r="I152" i="17" s="1"/>
  <c r="AX152" i="17"/>
  <c r="AZ152" i="17" s="1"/>
  <c r="BB152" i="17" s="1"/>
  <c r="AI152" i="17"/>
  <c r="AK152" i="17" s="1"/>
  <c r="AM152" i="17" s="1"/>
  <c r="E152" i="17"/>
  <c r="BC152" i="17"/>
  <c r="BE152" i="17" s="1"/>
  <c r="BG152" i="17" s="1"/>
  <c r="J152" i="17"/>
  <c r="L152" i="17" s="1"/>
  <c r="N152" i="17" s="1"/>
  <c r="AN126" i="17"/>
  <c r="AP126" i="17" s="1"/>
  <c r="AR126" i="17" s="1"/>
  <c r="BH126" i="17"/>
  <c r="BJ126" i="17" s="1"/>
  <c r="BL126" i="17" s="1"/>
  <c r="AD126" i="17"/>
  <c r="AF126" i="17" s="1"/>
  <c r="AH126" i="17" s="1"/>
  <c r="BC126" i="17"/>
  <c r="BE126" i="17" s="1"/>
  <c r="BG126" i="17" s="1"/>
  <c r="O126" i="17"/>
  <c r="Q126" i="17" s="1"/>
  <c r="S126" i="17" s="1"/>
  <c r="AS126" i="17"/>
  <c r="AU126" i="17" s="1"/>
  <c r="AW126" i="17" s="1"/>
  <c r="T126" i="17"/>
  <c r="V126" i="17" s="1"/>
  <c r="X126" i="17" s="1"/>
  <c r="AX126" i="17"/>
  <c r="AZ126" i="17" s="1"/>
  <c r="BB126" i="17" s="1"/>
  <c r="Y126" i="17"/>
  <c r="AA126" i="17" s="1"/>
  <c r="AC126" i="17" s="1"/>
  <c r="AI126" i="17"/>
  <c r="AK126" i="17" s="1"/>
  <c r="AM126" i="17" s="1"/>
  <c r="J126" i="17"/>
  <c r="L126" i="17" s="1"/>
  <c r="N126" i="17" s="1"/>
  <c r="F126" i="17"/>
  <c r="G126" i="17" s="1"/>
  <c r="I126" i="17" s="1"/>
  <c r="E126" i="17"/>
  <c r="J211" i="17"/>
  <c r="L211" i="17" s="1"/>
  <c r="N211" i="17" s="1"/>
  <c r="BC211" i="17"/>
  <c r="BE211" i="17" s="1"/>
  <c r="BG211" i="17" s="1"/>
  <c r="AN211" i="17"/>
  <c r="AP211" i="17" s="1"/>
  <c r="AR211" i="17" s="1"/>
  <c r="T211" i="17"/>
  <c r="V211" i="17" s="1"/>
  <c r="X211" i="17" s="1"/>
  <c r="AS211" i="17"/>
  <c r="AU211" i="17" s="1"/>
  <c r="AW211" i="17" s="1"/>
  <c r="E211" i="17"/>
  <c r="AD211" i="17"/>
  <c r="AF211" i="17" s="1"/>
  <c r="AH211" i="17" s="1"/>
  <c r="BH211" i="17"/>
  <c r="BJ211" i="17" s="1"/>
  <c r="BL211" i="17" s="1"/>
  <c r="AX211" i="17"/>
  <c r="AZ211" i="17" s="1"/>
  <c r="BB211" i="17" s="1"/>
  <c r="F211" i="17"/>
  <c r="G211" i="17" s="1"/>
  <c r="I211" i="17" s="1"/>
  <c r="O211" i="17"/>
  <c r="Q211" i="17" s="1"/>
  <c r="S211" i="17" s="1"/>
  <c r="Y211" i="17"/>
  <c r="AA211" i="17" s="1"/>
  <c r="AC211" i="17" s="1"/>
  <c r="AI211" i="17"/>
  <c r="AK211" i="17" s="1"/>
  <c r="AM211" i="17" s="1"/>
  <c r="F276" i="17"/>
  <c r="G276" i="17" s="1"/>
  <c r="I276" i="17" s="1"/>
  <c r="Y276" i="17"/>
  <c r="AA276" i="17" s="1"/>
  <c r="AC276" i="17" s="1"/>
  <c r="J276" i="17"/>
  <c r="L276" i="17" s="1"/>
  <c r="N276" i="17" s="1"/>
  <c r="AD276" i="17"/>
  <c r="AF276" i="17" s="1"/>
  <c r="AH276" i="17" s="1"/>
  <c r="AX276" i="17"/>
  <c r="AZ276" i="17" s="1"/>
  <c r="BB276" i="17" s="1"/>
  <c r="AI276" i="17"/>
  <c r="AK276" i="17" s="1"/>
  <c r="AM276" i="17" s="1"/>
  <c r="AN276" i="17"/>
  <c r="AP276" i="17" s="1"/>
  <c r="AR276" i="17" s="1"/>
  <c r="E276" i="17"/>
  <c r="AS276" i="17"/>
  <c r="AU276" i="17" s="1"/>
  <c r="AW276" i="17" s="1"/>
  <c r="O276" i="17"/>
  <c r="Q276" i="17" s="1"/>
  <c r="S276" i="17" s="1"/>
  <c r="BC276" i="17"/>
  <c r="BE276" i="17" s="1"/>
  <c r="BG276" i="17" s="1"/>
  <c r="T276" i="17"/>
  <c r="V276" i="17" s="1"/>
  <c r="X276" i="17" s="1"/>
  <c r="BH276" i="17"/>
  <c r="BJ276" i="17" s="1"/>
  <c r="BL276" i="17" s="1"/>
  <c r="AD127" i="17"/>
  <c r="AF127" i="17" s="1"/>
  <c r="AH127" i="17" s="1"/>
  <c r="AS127" i="17"/>
  <c r="AU127" i="17" s="1"/>
  <c r="AW127" i="17" s="1"/>
  <c r="J127" i="17"/>
  <c r="L127" i="17" s="1"/>
  <c r="N127" i="17" s="1"/>
  <c r="AX127" i="17"/>
  <c r="AZ127" i="17" s="1"/>
  <c r="BB127" i="17" s="1"/>
  <c r="E127" i="17"/>
  <c r="F127" i="17"/>
  <c r="G127" i="17" s="1"/>
  <c r="I127" i="17" s="1"/>
  <c r="Y127" i="17"/>
  <c r="AA127" i="17" s="1"/>
  <c r="AC127" i="17" s="1"/>
  <c r="AI127" i="17"/>
  <c r="AK127" i="17" s="1"/>
  <c r="AM127" i="17" s="1"/>
  <c r="BC127" i="17"/>
  <c r="BE127" i="17" s="1"/>
  <c r="BG127" i="17" s="1"/>
  <c r="O127" i="17"/>
  <c r="Q127" i="17" s="1"/>
  <c r="S127" i="17" s="1"/>
  <c r="T127" i="17"/>
  <c r="V127" i="17" s="1"/>
  <c r="X127" i="17" s="1"/>
  <c r="BH127" i="17"/>
  <c r="BJ127" i="17" s="1"/>
  <c r="BL127" i="17" s="1"/>
  <c r="AN127" i="17"/>
  <c r="AP127" i="17" s="1"/>
  <c r="AR127" i="17" s="1"/>
  <c r="E222" i="17"/>
  <c r="AS222" i="17"/>
  <c r="AU222" i="17" s="1"/>
  <c r="AW222" i="17" s="1"/>
  <c r="AI222" i="17"/>
  <c r="AK222" i="17" s="1"/>
  <c r="AM222" i="17" s="1"/>
  <c r="BH222" i="17"/>
  <c r="BJ222" i="17" s="1"/>
  <c r="BL222" i="17" s="1"/>
  <c r="O222" i="17"/>
  <c r="Q222" i="17" s="1"/>
  <c r="S222" i="17" s="1"/>
  <c r="AN222" i="17"/>
  <c r="AP222" i="17" s="1"/>
  <c r="AR222" i="17" s="1"/>
  <c r="F222" i="17"/>
  <c r="G222" i="17" s="1"/>
  <c r="I222" i="17" s="1"/>
  <c r="BC222" i="17"/>
  <c r="BE222" i="17" s="1"/>
  <c r="BG222" i="17" s="1"/>
  <c r="AX222" i="17"/>
  <c r="AZ222" i="17" s="1"/>
  <c r="BB222" i="17" s="1"/>
  <c r="J222" i="17"/>
  <c r="L222" i="17" s="1"/>
  <c r="N222" i="17" s="1"/>
  <c r="T222" i="17"/>
  <c r="V222" i="17" s="1"/>
  <c r="X222" i="17" s="1"/>
  <c r="Y222" i="17"/>
  <c r="AA222" i="17" s="1"/>
  <c r="AC222" i="17" s="1"/>
  <c r="AD222" i="17"/>
  <c r="AF222" i="17" s="1"/>
  <c r="AH222" i="17" s="1"/>
  <c r="O6" i="17"/>
  <c r="Q6" i="17" s="1"/>
  <c r="S6" i="17" s="1"/>
  <c r="AI6" i="17"/>
  <c r="AK6" i="17" s="1"/>
  <c r="AM6" i="17" s="1"/>
  <c r="BH6" i="17"/>
  <c r="BJ6" i="17" s="1"/>
  <c r="BL6" i="17" s="1"/>
  <c r="AN6" i="17"/>
  <c r="AP6" i="17" s="1"/>
  <c r="AR6" i="17" s="1"/>
  <c r="E6" i="17"/>
  <c r="Y6" i="17"/>
  <c r="AA6" i="17" s="1"/>
  <c r="AC6" i="17" s="1"/>
  <c r="AS6" i="17"/>
  <c r="AU6" i="17" s="1"/>
  <c r="AW6" i="17" s="1"/>
  <c r="F6" i="17"/>
  <c r="G6" i="17" s="1"/>
  <c r="I6" i="17" s="1"/>
  <c r="AX6" i="17"/>
  <c r="AZ6" i="17" s="1"/>
  <c r="BB6" i="17" s="1"/>
  <c r="T6" i="17"/>
  <c r="V6" i="17" s="1"/>
  <c r="X6" i="17" s="1"/>
  <c r="BC6" i="17"/>
  <c r="BE6" i="17" s="1"/>
  <c r="BG6" i="17" s="1"/>
  <c r="J6" i="17"/>
  <c r="L6" i="17" s="1"/>
  <c r="N6" i="17" s="1"/>
  <c r="AD6" i="17"/>
  <c r="AF6" i="17" s="1"/>
  <c r="AH6" i="17" s="1"/>
  <c r="AD177" i="17"/>
  <c r="AF177" i="17" s="1"/>
  <c r="AH177" i="17" s="1"/>
  <c r="BC177" i="17"/>
  <c r="BE177" i="17" s="1"/>
  <c r="BG177" i="17" s="1"/>
  <c r="AX177" i="17"/>
  <c r="AZ177" i="17" s="1"/>
  <c r="BB177" i="17" s="1"/>
  <c r="E177" i="17"/>
  <c r="F177" i="17"/>
  <c r="G177" i="17" s="1"/>
  <c r="I177" i="17" s="1"/>
  <c r="AI177" i="17"/>
  <c r="AK177" i="17" s="1"/>
  <c r="AM177" i="17" s="1"/>
  <c r="J177" i="17"/>
  <c r="L177" i="17" s="1"/>
  <c r="N177" i="17" s="1"/>
  <c r="T177" i="17"/>
  <c r="V177" i="17" s="1"/>
  <c r="X177" i="17" s="1"/>
  <c r="AS177" i="17"/>
  <c r="AU177" i="17" s="1"/>
  <c r="AW177" i="17" s="1"/>
  <c r="AN177" i="17"/>
  <c r="AP177" i="17" s="1"/>
  <c r="AR177" i="17" s="1"/>
  <c r="BH177" i="17"/>
  <c r="BJ177" i="17" s="1"/>
  <c r="BL177" i="17" s="1"/>
  <c r="O177" i="17"/>
  <c r="Q177" i="17" s="1"/>
  <c r="S177" i="17" s="1"/>
  <c r="Y177" i="17"/>
  <c r="AA177" i="17" s="1"/>
  <c r="AC177" i="17" s="1"/>
  <c r="BN285" i="17"/>
  <c r="BO285" i="17"/>
  <c r="BO289" i="17"/>
  <c r="BN289" i="17"/>
  <c r="BO233" i="17"/>
  <c r="BN233" i="17"/>
  <c r="BN196" i="17"/>
  <c r="BO196" i="17"/>
  <c r="BO146" i="17"/>
  <c r="BN146" i="17"/>
  <c r="BN230" i="17"/>
  <c r="BO230" i="17"/>
  <c r="BN183" i="17"/>
  <c r="BO183" i="17"/>
  <c r="BN150" i="17"/>
  <c r="BO150" i="17"/>
  <c r="BO53" i="17"/>
  <c r="BN53" i="17"/>
  <c r="BN80" i="17"/>
  <c r="BO80" i="17"/>
  <c r="BO16" i="17"/>
  <c r="BN16" i="17"/>
  <c r="BN51" i="17"/>
  <c r="BO51" i="17"/>
  <c r="BN39" i="17"/>
  <c r="BO39" i="17"/>
  <c r="BO273" i="17"/>
  <c r="BN273" i="17"/>
  <c r="BN300" i="17"/>
  <c r="BO300" i="17"/>
  <c r="BN287" i="17"/>
  <c r="BO287" i="17"/>
  <c r="BO253" i="17"/>
  <c r="BN253" i="17"/>
  <c r="BO231" i="17"/>
  <c r="BN231" i="17"/>
  <c r="BN173" i="17"/>
  <c r="BO173" i="17"/>
  <c r="BN137" i="17"/>
  <c r="BO137" i="17"/>
  <c r="BO116" i="17"/>
  <c r="BN116" i="17"/>
  <c r="BN110" i="17"/>
  <c r="BO110" i="17"/>
  <c r="BN48" i="17"/>
  <c r="BO48" i="17"/>
  <c r="BN93" i="17"/>
  <c r="BO93" i="17"/>
  <c r="BO142" i="17"/>
  <c r="BN142" i="17"/>
  <c r="BO76" i="17"/>
  <c r="BN76" i="17"/>
  <c r="BN47" i="17"/>
  <c r="BO47" i="17"/>
  <c r="BN63" i="17"/>
  <c r="BO63" i="17"/>
  <c r="BN103" i="17"/>
  <c r="BO103" i="17"/>
  <c r="BN96" i="17"/>
  <c r="BO96" i="17"/>
  <c r="BN45" i="17"/>
  <c r="BO45" i="17"/>
  <c r="BN38" i="17"/>
  <c r="BO38" i="17"/>
  <c r="BO23" i="17"/>
  <c r="BN23" i="17"/>
  <c r="J73" i="17"/>
  <c r="L73" i="17" s="1"/>
  <c r="N73" i="17" s="1"/>
  <c r="AI73" i="17"/>
  <c r="AK73" i="17" s="1"/>
  <c r="AM73" i="17" s="1"/>
  <c r="AX73" i="17"/>
  <c r="AZ73" i="17" s="1"/>
  <c r="BB73" i="17" s="1"/>
  <c r="T73" i="17"/>
  <c r="V73" i="17" s="1"/>
  <c r="X73" i="17" s="1"/>
  <c r="Y73" i="17"/>
  <c r="AA73" i="17" s="1"/>
  <c r="AC73" i="17" s="1"/>
  <c r="AD73" i="17"/>
  <c r="AF73" i="17" s="1"/>
  <c r="AH73" i="17" s="1"/>
  <c r="AS73" i="17"/>
  <c r="AU73" i="17" s="1"/>
  <c r="AW73" i="17" s="1"/>
  <c r="BH73" i="17"/>
  <c r="BJ73" i="17" s="1"/>
  <c r="BL73" i="17" s="1"/>
  <c r="AN73" i="17"/>
  <c r="AP73" i="17" s="1"/>
  <c r="AR73" i="17" s="1"/>
  <c r="E73" i="17"/>
  <c r="F73" i="17"/>
  <c r="G73" i="17" s="1"/>
  <c r="I73" i="17" s="1"/>
  <c r="BC73" i="17"/>
  <c r="BE73" i="17" s="1"/>
  <c r="BG73" i="17" s="1"/>
  <c r="O73" i="17"/>
  <c r="Q73" i="17" s="1"/>
  <c r="S73" i="17" s="1"/>
  <c r="AS151" i="17"/>
  <c r="AU151" i="17" s="1"/>
  <c r="AW151" i="17" s="1"/>
  <c r="F151" i="17"/>
  <c r="G151" i="17" s="1"/>
  <c r="I151" i="17" s="1"/>
  <c r="J151" i="17"/>
  <c r="L151" i="17" s="1"/>
  <c r="N151" i="17" s="1"/>
  <c r="AD151" i="17"/>
  <c r="AF151" i="17" s="1"/>
  <c r="AH151" i="17" s="1"/>
  <c r="AX151" i="17"/>
  <c r="AZ151" i="17" s="1"/>
  <c r="BB151" i="17" s="1"/>
  <c r="AI151" i="17"/>
  <c r="AK151" i="17" s="1"/>
  <c r="AM151" i="17" s="1"/>
  <c r="BC151" i="17"/>
  <c r="BE151" i="17" s="1"/>
  <c r="BG151" i="17" s="1"/>
  <c r="T151" i="17"/>
  <c r="V151" i="17" s="1"/>
  <c r="X151" i="17" s="1"/>
  <c r="BH151" i="17"/>
  <c r="BJ151" i="17" s="1"/>
  <c r="BL151" i="17" s="1"/>
  <c r="Y151" i="17"/>
  <c r="AA151" i="17" s="1"/>
  <c r="AC151" i="17" s="1"/>
  <c r="AN151" i="17"/>
  <c r="AP151" i="17" s="1"/>
  <c r="AR151" i="17" s="1"/>
  <c r="E151" i="17"/>
  <c r="O151" i="17"/>
  <c r="Q151" i="17" s="1"/>
  <c r="S151" i="17" s="1"/>
  <c r="BC164" i="17"/>
  <c r="BE164" i="17" s="1"/>
  <c r="BG164" i="17" s="1"/>
  <c r="AD164" i="17"/>
  <c r="AF164" i="17" s="1"/>
  <c r="AH164" i="17" s="1"/>
  <c r="Y164" i="17"/>
  <c r="AA164" i="17" s="1"/>
  <c r="AC164" i="17" s="1"/>
  <c r="AX164" i="17"/>
  <c r="AZ164" i="17" s="1"/>
  <c r="BB164" i="17" s="1"/>
  <c r="E164" i="17"/>
  <c r="BH164" i="17"/>
  <c r="BJ164" i="17" s="1"/>
  <c r="BL164" i="17" s="1"/>
  <c r="F164" i="17"/>
  <c r="G164" i="17" s="1"/>
  <c r="I164" i="17" s="1"/>
  <c r="AI164" i="17"/>
  <c r="AK164" i="17" s="1"/>
  <c r="AM164" i="17" s="1"/>
  <c r="O164" i="17"/>
  <c r="Q164" i="17" s="1"/>
  <c r="S164" i="17" s="1"/>
  <c r="J164" i="17"/>
  <c r="L164" i="17" s="1"/>
  <c r="N164" i="17" s="1"/>
  <c r="T164" i="17"/>
  <c r="V164" i="17" s="1"/>
  <c r="X164" i="17" s="1"/>
  <c r="AN164" i="17"/>
  <c r="AP164" i="17" s="1"/>
  <c r="AR164" i="17" s="1"/>
  <c r="AS164" i="17"/>
  <c r="AU164" i="17" s="1"/>
  <c r="AW164" i="17" s="1"/>
  <c r="AN186" i="17"/>
  <c r="AP186" i="17" s="1"/>
  <c r="AR186" i="17" s="1"/>
  <c r="T186" i="17"/>
  <c r="V186" i="17" s="1"/>
  <c r="X186" i="17" s="1"/>
  <c r="BC186" i="17"/>
  <c r="BE186" i="17" s="1"/>
  <c r="BG186" i="17" s="1"/>
  <c r="AI186" i="17"/>
  <c r="AK186" i="17" s="1"/>
  <c r="AM186" i="17" s="1"/>
  <c r="E186" i="17"/>
  <c r="O186" i="17"/>
  <c r="Q186" i="17" s="1"/>
  <c r="S186" i="17" s="1"/>
  <c r="AS186" i="17"/>
  <c r="AU186" i="17" s="1"/>
  <c r="AW186" i="17" s="1"/>
  <c r="AX186" i="17"/>
  <c r="AZ186" i="17" s="1"/>
  <c r="BB186" i="17" s="1"/>
  <c r="BH186" i="17"/>
  <c r="BJ186" i="17" s="1"/>
  <c r="BL186" i="17" s="1"/>
  <c r="J186" i="17"/>
  <c r="L186" i="17" s="1"/>
  <c r="N186" i="17" s="1"/>
  <c r="F186" i="17"/>
  <c r="G186" i="17" s="1"/>
  <c r="I186" i="17" s="1"/>
  <c r="Y186" i="17"/>
  <c r="AA186" i="17" s="1"/>
  <c r="AC186" i="17" s="1"/>
  <c r="AD186" i="17"/>
  <c r="AF186" i="17" s="1"/>
  <c r="AH186" i="17" s="1"/>
  <c r="O193" i="17"/>
  <c r="Q193" i="17" s="1"/>
  <c r="S193" i="17" s="1"/>
  <c r="BC193" i="17"/>
  <c r="BE193" i="17" s="1"/>
  <c r="BG193" i="17" s="1"/>
  <c r="T193" i="17"/>
  <c r="V193" i="17" s="1"/>
  <c r="X193" i="17" s="1"/>
  <c r="AN193" i="17"/>
  <c r="AP193" i="17" s="1"/>
  <c r="AR193" i="17" s="1"/>
  <c r="BH193" i="17"/>
  <c r="BJ193" i="17" s="1"/>
  <c r="BL193" i="17" s="1"/>
  <c r="Y193" i="17"/>
  <c r="AA193" i="17" s="1"/>
  <c r="AC193" i="17" s="1"/>
  <c r="J193" i="17"/>
  <c r="L193" i="17" s="1"/>
  <c r="N193" i="17" s="1"/>
  <c r="AS193" i="17"/>
  <c r="AU193" i="17" s="1"/>
  <c r="AW193" i="17" s="1"/>
  <c r="AX193" i="17"/>
  <c r="AZ193" i="17" s="1"/>
  <c r="BB193" i="17" s="1"/>
  <c r="AD193" i="17"/>
  <c r="AF193" i="17" s="1"/>
  <c r="AH193" i="17" s="1"/>
  <c r="AI193" i="17"/>
  <c r="AK193" i="17" s="1"/>
  <c r="AM193" i="17" s="1"/>
  <c r="E193" i="17"/>
  <c r="F193" i="17"/>
  <c r="G193" i="17" s="1"/>
  <c r="I193" i="17" s="1"/>
  <c r="F202" i="17"/>
  <c r="G202" i="17" s="1"/>
  <c r="I202" i="17" s="1"/>
  <c r="AS202" i="17"/>
  <c r="AU202" i="17" s="1"/>
  <c r="AW202" i="17" s="1"/>
  <c r="Y202" i="17"/>
  <c r="AA202" i="17" s="1"/>
  <c r="AC202" i="17" s="1"/>
  <c r="E202" i="17"/>
  <c r="BC202" i="17"/>
  <c r="BE202" i="17" s="1"/>
  <c r="BG202" i="17" s="1"/>
  <c r="J202" i="17"/>
  <c r="L202" i="17" s="1"/>
  <c r="N202" i="17" s="1"/>
  <c r="AX202" i="17"/>
  <c r="AZ202" i="17" s="1"/>
  <c r="BB202" i="17" s="1"/>
  <c r="O202" i="17"/>
  <c r="Q202" i="17" s="1"/>
  <c r="S202" i="17" s="1"/>
  <c r="T202" i="17"/>
  <c r="V202" i="17" s="1"/>
  <c r="X202" i="17" s="1"/>
  <c r="BH202" i="17"/>
  <c r="BJ202" i="17" s="1"/>
  <c r="BL202" i="17" s="1"/>
  <c r="AD202" i="17"/>
  <c r="AF202" i="17" s="1"/>
  <c r="AH202" i="17" s="1"/>
  <c r="AI202" i="17"/>
  <c r="AK202" i="17" s="1"/>
  <c r="AM202" i="17" s="1"/>
  <c r="AN202" i="17"/>
  <c r="AP202" i="17" s="1"/>
  <c r="AR202" i="17" s="1"/>
  <c r="E281" i="17"/>
  <c r="Y281" i="17"/>
  <c r="AA281" i="17" s="1"/>
  <c r="AC281" i="17" s="1"/>
  <c r="F281" i="17"/>
  <c r="G281" i="17" s="1"/>
  <c r="I281" i="17" s="1"/>
  <c r="AS281" i="17"/>
  <c r="AU281" i="17" s="1"/>
  <c r="AW281" i="17" s="1"/>
  <c r="J281" i="17"/>
  <c r="L281" i="17" s="1"/>
  <c r="N281" i="17" s="1"/>
  <c r="AX281" i="17"/>
  <c r="AZ281" i="17" s="1"/>
  <c r="BB281" i="17" s="1"/>
  <c r="AD281" i="17"/>
  <c r="AF281" i="17" s="1"/>
  <c r="AH281" i="17" s="1"/>
  <c r="O281" i="17"/>
  <c r="Q281" i="17" s="1"/>
  <c r="S281" i="17" s="1"/>
  <c r="BC281" i="17"/>
  <c r="BE281" i="17" s="1"/>
  <c r="BG281" i="17" s="1"/>
  <c r="T281" i="17"/>
  <c r="V281" i="17" s="1"/>
  <c r="X281" i="17" s="1"/>
  <c r="BH281" i="17"/>
  <c r="BJ281" i="17" s="1"/>
  <c r="BL281" i="17" s="1"/>
  <c r="AI281" i="17"/>
  <c r="AK281" i="17" s="1"/>
  <c r="AM281" i="17" s="1"/>
  <c r="AN281" i="17"/>
  <c r="AP281" i="17" s="1"/>
  <c r="AR281" i="17" s="1"/>
  <c r="E55" i="17"/>
  <c r="T55" i="17"/>
  <c r="V55" i="17" s="1"/>
  <c r="X55" i="17" s="1"/>
  <c r="BC55" i="17"/>
  <c r="BE55" i="17" s="1"/>
  <c r="BG55" i="17" s="1"/>
  <c r="J55" i="17"/>
  <c r="L55" i="17" s="1"/>
  <c r="N55" i="17" s="1"/>
  <c r="AD55" i="17"/>
  <c r="AF55" i="17" s="1"/>
  <c r="AH55" i="17" s="1"/>
  <c r="AX55" i="17"/>
  <c r="AZ55" i="17" s="1"/>
  <c r="BB55" i="17" s="1"/>
  <c r="AN55" i="17"/>
  <c r="AP55" i="17" s="1"/>
  <c r="AR55" i="17" s="1"/>
  <c r="Y55" i="17"/>
  <c r="AA55" i="17" s="1"/>
  <c r="AC55" i="17" s="1"/>
  <c r="AS55" i="17"/>
  <c r="AU55" i="17" s="1"/>
  <c r="AW55" i="17" s="1"/>
  <c r="AI55" i="17"/>
  <c r="AK55" i="17" s="1"/>
  <c r="AM55" i="17" s="1"/>
  <c r="F55" i="17"/>
  <c r="G55" i="17" s="1"/>
  <c r="I55" i="17" s="1"/>
  <c r="BH55" i="17"/>
  <c r="BJ55" i="17" s="1"/>
  <c r="BL55" i="17" s="1"/>
  <c r="O55" i="17"/>
  <c r="Q55" i="17" s="1"/>
  <c r="S55" i="17" s="1"/>
  <c r="AS27" i="17"/>
  <c r="AU27" i="17" s="1"/>
  <c r="AW27" i="17" s="1"/>
  <c r="J27" i="17"/>
  <c r="L27" i="17" s="1"/>
  <c r="N27" i="17" s="1"/>
  <c r="BC27" i="17"/>
  <c r="BE27" i="17" s="1"/>
  <c r="BG27" i="17" s="1"/>
  <c r="E27" i="17"/>
  <c r="AD27" i="17"/>
  <c r="AF27" i="17" s="1"/>
  <c r="AH27" i="17" s="1"/>
  <c r="F27" i="17"/>
  <c r="G27" i="17" s="1"/>
  <c r="I27" i="17" s="1"/>
  <c r="AI27" i="17"/>
  <c r="AK27" i="17" s="1"/>
  <c r="AM27" i="17" s="1"/>
  <c r="BH27" i="17"/>
  <c r="BJ27" i="17" s="1"/>
  <c r="BL27" i="17" s="1"/>
  <c r="AN27" i="17"/>
  <c r="AP27" i="17" s="1"/>
  <c r="AR27" i="17" s="1"/>
  <c r="O27" i="17"/>
  <c r="Q27" i="17" s="1"/>
  <c r="S27" i="17" s="1"/>
  <c r="Y27" i="17"/>
  <c r="AA27" i="17" s="1"/>
  <c r="AC27" i="17" s="1"/>
  <c r="AX27" i="17"/>
  <c r="AZ27" i="17" s="1"/>
  <c r="BB27" i="17" s="1"/>
  <c r="T27" i="17"/>
  <c r="V27" i="17" s="1"/>
  <c r="X27" i="17" s="1"/>
  <c r="J82" i="17"/>
  <c r="L82" i="17" s="1"/>
  <c r="N82" i="17" s="1"/>
  <c r="BC82" i="17"/>
  <c r="BE82" i="17" s="1"/>
  <c r="BG82" i="17" s="1"/>
  <c r="O82" i="17"/>
  <c r="Q82" i="17" s="1"/>
  <c r="S82" i="17" s="1"/>
  <c r="AN82" i="17"/>
  <c r="AP82" i="17" s="1"/>
  <c r="AR82" i="17" s="1"/>
  <c r="AS82" i="17"/>
  <c r="AU82" i="17" s="1"/>
  <c r="AW82" i="17" s="1"/>
  <c r="AD82" i="17"/>
  <c r="AF82" i="17" s="1"/>
  <c r="AH82" i="17" s="1"/>
  <c r="E82" i="17"/>
  <c r="F82" i="17"/>
  <c r="G82" i="17" s="1"/>
  <c r="I82" i="17" s="1"/>
  <c r="AI82" i="17"/>
  <c r="AK82" i="17" s="1"/>
  <c r="AM82" i="17" s="1"/>
  <c r="T82" i="17"/>
  <c r="V82" i="17" s="1"/>
  <c r="X82" i="17" s="1"/>
  <c r="Y82" i="17"/>
  <c r="AA82" i="17" s="1"/>
  <c r="AC82" i="17" s="1"/>
  <c r="AX82" i="17"/>
  <c r="AZ82" i="17" s="1"/>
  <c r="BB82" i="17" s="1"/>
  <c r="BH82" i="17"/>
  <c r="BJ82" i="17" s="1"/>
  <c r="BL82" i="17" s="1"/>
  <c r="T167" i="17"/>
  <c r="V167" i="17" s="1"/>
  <c r="X167" i="17" s="1"/>
  <c r="AN167" i="17"/>
  <c r="AP167" i="17" s="1"/>
  <c r="AR167" i="17" s="1"/>
  <c r="O167" i="17"/>
  <c r="Q167" i="17" s="1"/>
  <c r="S167" i="17" s="1"/>
  <c r="AS167" i="17"/>
  <c r="AU167" i="17" s="1"/>
  <c r="AW167" i="17" s="1"/>
  <c r="J167" i="17"/>
  <c r="L167" i="17" s="1"/>
  <c r="N167" i="17" s="1"/>
  <c r="AX167" i="17"/>
  <c r="AZ167" i="17" s="1"/>
  <c r="BB167" i="17" s="1"/>
  <c r="BC167" i="17"/>
  <c r="BE167" i="17" s="1"/>
  <c r="BG167" i="17" s="1"/>
  <c r="E167" i="17"/>
  <c r="AD167" i="17"/>
  <c r="AF167" i="17" s="1"/>
  <c r="AH167" i="17" s="1"/>
  <c r="Y167" i="17"/>
  <c r="AA167" i="17" s="1"/>
  <c r="AC167" i="17" s="1"/>
  <c r="AI167" i="17"/>
  <c r="AK167" i="17" s="1"/>
  <c r="AM167" i="17" s="1"/>
  <c r="BH167" i="17"/>
  <c r="BJ167" i="17" s="1"/>
  <c r="BL167" i="17" s="1"/>
  <c r="F167" i="17"/>
  <c r="G167" i="17" s="1"/>
  <c r="I167" i="17" s="1"/>
  <c r="BC171" i="17"/>
  <c r="BE171" i="17" s="1"/>
  <c r="BG171" i="17" s="1"/>
  <c r="AI171" i="17"/>
  <c r="AK171" i="17" s="1"/>
  <c r="AM171" i="17" s="1"/>
  <c r="T171" i="17"/>
  <c r="V171" i="17" s="1"/>
  <c r="X171" i="17" s="1"/>
  <c r="AS171" i="17"/>
  <c r="AU171" i="17" s="1"/>
  <c r="AW171" i="17" s="1"/>
  <c r="AX171" i="17"/>
  <c r="AZ171" i="17" s="1"/>
  <c r="BB171" i="17" s="1"/>
  <c r="F171" i="17"/>
  <c r="G171" i="17" s="1"/>
  <c r="I171" i="17" s="1"/>
  <c r="AD171" i="17"/>
  <c r="AF171" i="17" s="1"/>
  <c r="AH171" i="17" s="1"/>
  <c r="E171" i="17"/>
  <c r="BH171" i="17"/>
  <c r="BJ171" i="17" s="1"/>
  <c r="BL171" i="17" s="1"/>
  <c r="J171" i="17"/>
  <c r="L171" i="17" s="1"/>
  <c r="N171" i="17" s="1"/>
  <c r="O171" i="17"/>
  <c r="Q171" i="17" s="1"/>
  <c r="S171" i="17" s="1"/>
  <c r="Y171" i="17"/>
  <c r="AA171" i="17" s="1"/>
  <c r="AC171" i="17" s="1"/>
  <c r="AN171" i="17"/>
  <c r="AP171" i="17" s="1"/>
  <c r="AR171" i="17" s="1"/>
  <c r="AD158" i="17"/>
  <c r="AF158" i="17" s="1"/>
  <c r="AH158" i="17" s="1"/>
  <c r="BH158" i="17"/>
  <c r="BJ158" i="17" s="1"/>
  <c r="BL158" i="17" s="1"/>
  <c r="AS158" i="17"/>
  <c r="AU158" i="17" s="1"/>
  <c r="AW158" i="17" s="1"/>
  <c r="F158" i="17"/>
  <c r="G158" i="17" s="1"/>
  <c r="I158" i="17" s="1"/>
  <c r="AN158" i="17"/>
  <c r="AP158" i="17" s="1"/>
  <c r="AR158" i="17" s="1"/>
  <c r="J158" i="17"/>
  <c r="L158" i="17" s="1"/>
  <c r="N158" i="17" s="1"/>
  <c r="AX158" i="17"/>
  <c r="AZ158" i="17" s="1"/>
  <c r="BB158" i="17" s="1"/>
  <c r="Y158" i="17"/>
  <c r="AA158" i="17" s="1"/>
  <c r="AC158" i="17" s="1"/>
  <c r="O158" i="17"/>
  <c r="Q158" i="17" s="1"/>
  <c r="S158" i="17" s="1"/>
  <c r="T158" i="17"/>
  <c r="V158" i="17" s="1"/>
  <c r="X158" i="17" s="1"/>
  <c r="E158" i="17"/>
  <c r="AI158" i="17"/>
  <c r="AK158" i="17" s="1"/>
  <c r="AM158" i="17" s="1"/>
  <c r="BC158" i="17"/>
  <c r="BE158" i="17" s="1"/>
  <c r="BG158" i="17" s="1"/>
  <c r="F12" i="17"/>
  <c r="G12" i="17" s="1"/>
  <c r="I12" i="17" s="1"/>
  <c r="Y12" i="17"/>
  <c r="AA12" i="17" s="1"/>
  <c r="AC12" i="17" s="1"/>
  <c r="AS12" i="17"/>
  <c r="AU12" i="17" s="1"/>
  <c r="AW12" i="17" s="1"/>
  <c r="AN12" i="17"/>
  <c r="AP12" i="17" s="1"/>
  <c r="AR12" i="17" s="1"/>
  <c r="T12" i="17"/>
  <c r="V12" i="17" s="1"/>
  <c r="X12" i="17" s="1"/>
  <c r="E12" i="17"/>
  <c r="BC12" i="17"/>
  <c r="BE12" i="17" s="1"/>
  <c r="BG12" i="17" s="1"/>
  <c r="AD12" i="17"/>
  <c r="AF12" i="17" s="1"/>
  <c r="AH12" i="17" s="1"/>
  <c r="AI12" i="17"/>
  <c r="AK12" i="17" s="1"/>
  <c r="AM12" i="17" s="1"/>
  <c r="AX12" i="17"/>
  <c r="AZ12" i="17" s="1"/>
  <c r="BB12" i="17" s="1"/>
  <c r="BH12" i="17"/>
  <c r="BJ12" i="17" s="1"/>
  <c r="BL12" i="17" s="1"/>
  <c r="J12" i="17"/>
  <c r="L12" i="17" s="1"/>
  <c r="N12" i="17" s="1"/>
  <c r="O12" i="17"/>
  <c r="Q12" i="17" s="1"/>
  <c r="S12" i="17" s="1"/>
  <c r="J118" i="17"/>
  <c r="L118" i="17" s="1"/>
  <c r="N118" i="17" s="1"/>
  <c r="AI118" i="17"/>
  <c r="AK118" i="17" s="1"/>
  <c r="AM118" i="17" s="1"/>
  <c r="Y118" i="17"/>
  <c r="AA118" i="17" s="1"/>
  <c r="AC118" i="17" s="1"/>
  <c r="AX118" i="17"/>
  <c r="AZ118" i="17" s="1"/>
  <c r="BB118" i="17" s="1"/>
  <c r="T118" i="17"/>
  <c r="V118" i="17" s="1"/>
  <c r="X118" i="17" s="1"/>
  <c r="BC118" i="17"/>
  <c r="BE118" i="17" s="1"/>
  <c r="BG118" i="17" s="1"/>
  <c r="AD118" i="17"/>
  <c r="AF118" i="17" s="1"/>
  <c r="AH118" i="17" s="1"/>
  <c r="E118" i="17"/>
  <c r="BH118" i="17"/>
  <c r="BJ118" i="17" s="1"/>
  <c r="BL118" i="17" s="1"/>
  <c r="AS118" i="17"/>
  <c r="AU118" i="17" s="1"/>
  <c r="AW118" i="17" s="1"/>
  <c r="O118" i="17"/>
  <c r="Q118" i="17" s="1"/>
  <c r="S118" i="17" s="1"/>
  <c r="AN118" i="17"/>
  <c r="AP118" i="17" s="1"/>
  <c r="AR118" i="17" s="1"/>
  <c r="F118" i="17"/>
  <c r="G118" i="17" s="1"/>
  <c r="I118" i="17" s="1"/>
  <c r="T261" i="17"/>
  <c r="V261" i="17" s="1"/>
  <c r="X261" i="17" s="1"/>
  <c r="AS261" i="17"/>
  <c r="AU261" i="17" s="1"/>
  <c r="AW261" i="17" s="1"/>
  <c r="AD261" i="17"/>
  <c r="AF261" i="17" s="1"/>
  <c r="AH261" i="17" s="1"/>
  <c r="AX261" i="17"/>
  <c r="AZ261" i="17" s="1"/>
  <c r="BB261" i="17" s="1"/>
  <c r="BC261" i="17"/>
  <c r="BE261" i="17" s="1"/>
  <c r="BG261" i="17" s="1"/>
  <c r="AI261" i="17"/>
  <c r="AK261" i="17" s="1"/>
  <c r="AM261" i="17" s="1"/>
  <c r="BH261" i="17"/>
  <c r="BJ261" i="17" s="1"/>
  <c r="BL261" i="17" s="1"/>
  <c r="E261" i="17"/>
  <c r="AN261" i="17"/>
  <c r="AP261" i="17" s="1"/>
  <c r="AR261" i="17" s="1"/>
  <c r="J261" i="17"/>
  <c r="L261" i="17" s="1"/>
  <c r="N261" i="17" s="1"/>
  <c r="F261" i="17"/>
  <c r="G261" i="17" s="1"/>
  <c r="I261" i="17" s="1"/>
  <c r="O261" i="17"/>
  <c r="Q261" i="17" s="1"/>
  <c r="S261" i="17" s="1"/>
  <c r="Y261" i="17"/>
  <c r="AA261" i="17" s="1"/>
  <c r="AC261" i="17" s="1"/>
  <c r="AI78" i="17"/>
  <c r="AK78" i="17" s="1"/>
  <c r="AM78" i="17" s="1"/>
  <c r="BH78" i="17"/>
  <c r="BJ78" i="17" s="1"/>
  <c r="BL78" i="17" s="1"/>
  <c r="J78" i="17"/>
  <c r="L78" i="17" s="1"/>
  <c r="N78" i="17" s="1"/>
  <c r="AD78" i="17"/>
  <c r="AF78" i="17" s="1"/>
  <c r="AH78" i="17" s="1"/>
  <c r="AN78" i="17"/>
  <c r="AP78" i="17" s="1"/>
  <c r="AR78" i="17" s="1"/>
  <c r="AS78" i="17"/>
  <c r="AU78" i="17" s="1"/>
  <c r="AW78" i="17" s="1"/>
  <c r="O78" i="17"/>
  <c r="Q78" i="17" s="1"/>
  <c r="S78" i="17" s="1"/>
  <c r="Y78" i="17"/>
  <c r="AA78" i="17" s="1"/>
  <c r="AC78" i="17" s="1"/>
  <c r="F78" i="17"/>
  <c r="G78" i="17" s="1"/>
  <c r="I78" i="17" s="1"/>
  <c r="T78" i="17"/>
  <c r="V78" i="17" s="1"/>
  <c r="X78" i="17" s="1"/>
  <c r="AX78" i="17"/>
  <c r="AZ78" i="17" s="1"/>
  <c r="BB78" i="17" s="1"/>
  <c r="E78" i="17"/>
  <c r="BC78" i="17"/>
  <c r="BE78" i="17" s="1"/>
  <c r="BG78" i="17" s="1"/>
  <c r="AI77" i="17"/>
  <c r="AK77" i="17" s="1"/>
  <c r="AM77" i="17" s="1"/>
  <c r="BH77" i="17"/>
  <c r="BJ77" i="17" s="1"/>
  <c r="BL77" i="17" s="1"/>
  <c r="F77" i="17"/>
  <c r="G77" i="17" s="1"/>
  <c r="I77" i="17" s="1"/>
  <c r="J77" i="17"/>
  <c r="L77" i="17" s="1"/>
  <c r="N77" i="17" s="1"/>
  <c r="O77" i="17"/>
  <c r="Q77" i="17" s="1"/>
  <c r="S77" i="17" s="1"/>
  <c r="AS77" i="17"/>
  <c r="AU77" i="17" s="1"/>
  <c r="AW77" i="17" s="1"/>
  <c r="T77" i="17"/>
  <c r="V77" i="17" s="1"/>
  <c r="X77" i="17" s="1"/>
  <c r="AX77" i="17"/>
  <c r="AZ77" i="17" s="1"/>
  <c r="BB77" i="17" s="1"/>
  <c r="AD77" i="17"/>
  <c r="AF77" i="17" s="1"/>
  <c r="AH77" i="17" s="1"/>
  <c r="Y77" i="17"/>
  <c r="AA77" i="17" s="1"/>
  <c r="AC77" i="17" s="1"/>
  <c r="E77" i="17"/>
  <c r="AN77" i="17"/>
  <c r="AP77" i="17" s="1"/>
  <c r="AR77" i="17" s="1"/>
  <c r="BC77" i="17"/>
  <c r="BE77" i="17" s="1"/>
  <c r="BG77" i="17" s="1"/>
  <c r="AX85" i="17"/>
  <c r="AZ85" i="17" s="1"/>
  <c r="BB85" i="17" s="1"/>
  <c r="AS85" i="17"/>
  <c r="AU85" i="17" s="1"/>
  <c r="AW85" i="17" s="1"/>
  <c r="Y85" i="17"/>
  <c r="AA85" i="17" s="1"/>
  <c r="AC85" i="17" s="1"/>
  <c r="J85" i="17"/>
  <c r="L85" i="17" s="1"/>
  <c r="N85" i="17" s="1"/>
  <c r="AN85" i="17"/>
  <c r="AP85" i="17" s="1"/>
  <c r="AR85" i="17" s="1"/>
  <c r="O85" i="17"/>
  <c r="Q85" i="17" s="1"/>
  <c r="S85" i="17" s="1"/>
  <c r="E85" i="17"/>
  <c r="AI85" i="17"/>
  <c r="AK85" i="17" s="1"/>
  <c r="AM85" i="17" s="1"/>
  <c r="BC85" i="17"/>
  <c r="BE85" i="17" s="1"/>
  <c r="BG85" i="17" s="1"/>
  <c r="BH85" i="17"/>
  <c r="BJ85" i="17" s="1"/>
  <c r="BL85" i="17" s="1"/>
  <c r="F85" i="17"/>
  <c r="G85" i="17" s="1"/>
  <c r="I85" i="17" s="1"/>
  <c r="T85" i="17"/>
  <c r="V85" i="17" s="1"/>
  <c r="X85" i="17" s="1"/>
  <c r="AD85" i="17"/>
  <c r="AF85" i="17" s="1"/>
  <c r="AH85" i="17" s="1"/>
  <c r="Y169" i="17"/>
  <c r="AA169" i="17" s="1"/>
  <c r="AC169" i="17" s="1"/>
  <c r="AX169" i="17"/>
  <c r="AZ169" i="17" s="1"/>
  <c r="BB169" i="17" s="1"/>
  <c r="T169" i="17"/>
  <c r="V169" i="17" s="1"/>
  <c r="X169" i="17" s="1"/>
  <c r="AN169" i="17"/>
  <c r="AP169" i="17" s="1"/>
  <c r="AR169" i="17" s="1"/>
  <c r="F169" i="17"/>
  <c r="G169" i="17" s="1"/>
  <c r="I169" i="17" s="1"/>
  <c r="AD169" i="17"/>
  <c r="AF169" i="17" s="1"/>
  <c r="AH169" i="17" s="1"/>
  <c r="J169" i="17"/>
  <c r="L169" i="17" s="1"/>
  <c r="N169" i="17" s="1"/>
  <c r="O169" i="17"/>
  <c r="Q169" i="17" s="1"/>
  <c r="S169" i="17" s="1"/>
  <c r="AI169" i="17"/>
  <c r="AK169" i="17" s="1"/>
  <c r="AM169" i="17" s="1"/>
  <c r="BC169" i="17"/>
  <c r="BE169" i="17" s="1"/>
  <c r="BG169" i="17" s="1"/>
  <c r="AS169" i="17"/>
  <c r="AU169" i="17" s="1"/>
  <c r="AW169" i="17" s="1"/>
  <c r="BH169" i="17"/>
  <c r="BJ169" i="17" s="1"/>
  <c r="BL169" i="17" s="1"/>
  <c r="E169" i="17"/>
  <c r="E250" i="17"/>
  <c r="AI250" i="17"/>
  <c r="AK250" i="17" s="1"/>
  <c r="AM250" i="17" s="1"/>
  <c r="BH250" i="17"/>
  <c r="BJ250" i="17" s="1"/>
  <c r="BL250" i="17" s="1"/>
  <c r="O250" i="17"/>
  <c r="Q250" i="17" s="1"/>
  <c r="S250" i="17" s="1"/>
  <c r="AN250" i="17"/>
  <c r="AP250" i="17" s="1"/>
  <c r="AR250" i="17" s="1"/>
  <c r="T250" i="17"/>
  <c r="V250" i="17" s="1"/>
  <c r="X250" i="17" s="1"/>
  <c r="AS250" i="17"/>
  <c r="AU250" i="17" s="1"/>
  <c r="AW250" i="17" s="1"/>
  <c r="AX250" i="17"/>
  <c r="AZ250" i="17" s="1"/>
  <c r="BB250" i="17" s="1"/>
  <c r="Y250" i="17"/>
  <c r="AA250" i="17" s="1"/>
  <c r="AC250" i="17" s="1"/>
  <c r="F250" i="17"/>
  <c r="G250" i="17" s="1"/>
  <c r="I250" i="17" s="1"/>
  <c r="AD250" i="17"/>
  <c r="AF250" i="17" s="1"/>
  <c r="AH250" i="17" s="1"/>
  <c r="BC250" i="17"/>
  <c r="BE250" i="17" s="1"/>
  <c r="BG250" i="17" s="1"/>
  <c r="J250" i="17"/>
  <c r="L250" i="17" s="1"/>
  <c r="N250" i="17" s="1"/>
  <c r="AD260" i="17"/>
  <c r="AF260" i="17" s="1"/>
  <c r="AH260" i="17" s="1"/>
  <c r="BC260" i="17"/>
  <c r="BE260" i="17" s="1"/>
  <c r="BG260" i="17" s="1"/>
  <c r="E260" i="17"/>
  <c r="F260" i="17"/>
  <c r="G260" i="17" s="1"/>
  <c r="I260" i="17" s="1"/>
  <c r="BH260" i="17"/>
  <c r="BJ260" i="17" s="1"/>
  <c r="BL260" i="17" s="1"/>
  <c r="J260" i="17"/>
  <c r="L260" i="17" s="1"/>
  <c r="N260" i="17" s="1"/>
  <c r="AI260" i="17"/>
  <c r="AK260" i="17" s="1"/>
  <c r="AM260" i="17" s="1"/>
  <c r="O260" i="17"/>
  <c r="Q260" i="17" s="1"/>
  <c r="S260" i="17" s="1"/>
  <c r="AN260" i="17"/>
  <c r="AP260" i="17" s="1"/>
  <c r="AR260" i="17" s="1"/>
  <c r="AS260" i="17"/>
  <c r="AU260" i="17" s="1"/>
  <c r="AW260" i="17" s="1"/>
  <c r="AX260" i="17"/>
  <c r="AZ260" i="17" s="1"/>
  <c r="BB260" i="17" s="1"/>
  <c r="Y260" i="17"/>
  <c r="AA260" i="17" s="1"/>
  <c r="AC260" i="17" s="1"/>
  <c r="T260" i="17"/>
  <c r="V260" i="17" s="1"/>
  <c r="X260" i="17" s="1"/>
  <c r="AD262" i="17"/>
  <c r="AF262" i="17" s="1"/>
  <c r="AH262" i="17" s="1"/>
  <c r="J262" i="17"/>
  <c r="L262" i="17" s="1"/>
  <c r="N262" i="17" s="1"/>
  <c r="BC262" i="17"/>
  <c r="BE262" i="17" s="1"/>
  <c r="BG262" i="17" s="1"/>
  <c r="AI262" i="17"/>
  <c r="AK262" i="17" s="1"/>
  <c r="AM262" i="17" s="1"/>
  <c r="O262" i="17"/>
  <c r="Q262" i="17" s="1"/>
  <c r="S262" i="17" s="1"/>
  <c r="AN262" i="17"/>
  <c r="AP262" i="17" s="1"/>
  <c r="AR262" i="17" s="1"/>
  <c r="T262" i="17"/>
  <c r="V262" i="17" s="1"/>
  <c r="X262" i="17" s="1"/>
  <c r="BH262" i="17"/>
  <c r="BJ262" i="17" s="1"/>
  <c r="BL262" i="17" s="1"/>
  <c r="Y262" i="17"/>
  <c r="AA262" i="17" s="1"/>
  <c r="AC262" i="17" s="1"/>
  <c r="E262" i="17"/>
  <c r="F262" i="17"/>
  <c r="G262" i="17" s="1"/>
  <c r="I262" i="17" s="1"/>
  <c r="AS262" i="17"/>
  <c r="AU262" i="17" s="1"/>
  <c r="AW262" i="17" s="1"/>
  <c r="AX262" i="17"/>
  <c r="AZ262" i="17" s="1"/>
  <c r="BB262" i="17" s="1"/>
  <c r="O254" i="17"/>
  <c r="Q254" i="17" s="1"/>
  <c r="S254" i="17" s="1"/>
  <c r="Y254" i="17"/>
  <c r="AA254" i="17" s="1"/>
  <c r="AC254" i="17" s="1"/>
  <c r="E254" i="17"/>
  <c r="AS254" i="17"/>
  <c r="AU254" i="17" s="1"/>
  <c r="AW254" i="17" s="1"/>
  <c r="F254" i="17"/>
  <c r="G254" i="17" s="1"/>
  <c r="I254" i="17" s="1"/>
  <c r="AD254" i="17"/>
  <c r="AF254" i="17" s="1"/>
  <c r="AH254" i="17" s="1"/>
  <c r="AX254" i="17"/>
  <c r="AZ254" i="17" s="1"/>
  <c r="BB254" i="17" s="1"/>
  <c r="BC254" i="17"/>
  <c r="BE254" i="17" s="1"/>
  <c r="BG254" i="17" s="1"/>
  <c r="J254" i="17"/>
  <c r="L254" i="17" s="1"/>
  <c r="N254" i="17" s="1"/>
  <c r="T254" i="17"/>
  <c r="V254" i="17" s="1"/>
  <c r="X254" i="17" s="1"/>
  <c r="BH254" i="17"/>
  <c r="BJ254" i="17" s="1"/>
  <c r="BL254" i="17" s="1"/>
  <c r="AI254" i="17"/>
  <c r="AK254" i="17" s="1"/>
  <c r="AM254" i="17" s="1"/>
  <c r="AN254" i="17"/>
  <c r="AP254" i="17" s="1"/>
  <c r="AR254" i="17" s="1"/>
  <c r="Y23" i="17"/>
  <c r="AA23" i="17" s="1"/>
  <c r="AC23" i="17" s="1"/>
  <c r="F23" i="17"/>
  <c r="G23" i="17" s="1"/>
  <c r="I23" i="17" s="1"/>
  <c r="AX23" i="17"/>
  <c r="AZ23" i="17" s="1"/>
  <c r="BB23" i="17" s="1"/>
  <c r="J23" i="17"/>
  <c r="L23" i="17" s="1"/>
  <c r="N23" i="17" s="1"/>
  <c r="O23" i="17"/>
  <c r="Q23" i="17" s="1"/>
  <c r="S23" i="17" s="1"/>
  <c r="AN23" i="17"/>
  <c r="AP23" i="17" s="1"/>
  <c r="AR23" i="17" s="1"/>
  <c r="T23" i="17"/>
  <c r="V23" i="17" s="1"/>
  <c r="X23" i="17" s="1"/>
  <c r="AS23" i="17"/>
  <c r="AU23" i="17" s="1"/>
  <c r="AW23" i="17" s="1"/>
  <c r="BC23" i="17"/>
  <c r="BE23" i="17" s="1"/>
  <c r="BG23" i="17" s="1"/>
  <c r="E23" i="17"/>
  <c r="BH23" i="17"/>
  <c r="BJ23" i="17" s="1"/>
  <c r="BL23" i="17" s="1"/>
  <c r="AD23" i="17"/>
  <c r="AF23" i="17" s="1"/>
  <c r="AH23" i="17" s="1"/>
  <c r="AI23" i="17"/>
  <c r="AK23" i="17" s="1"/>
  <c r="AM23" i="17" s="1"/>
  <c r="O10" i="17"/>
  <c r="Q10" i="17" s="1"/>
  <c r="S10" i="17" s="1"/>
  <c r="J10" i="17"/>
  <c r="L10" i="17" s="1"/>
  <c r="N10" i="17" s="1"/>
  <c r="AN10" i="17"/>
  <c r="AP10" i="17" s="1"/>
  <c r="AR10" i="17" s="1"/>
  <c r="AS10" i="17"/>
  <c r="AU10" i="17" s="1"/>
  <c r="AW10" i="17" s="1"/>
  <c r="T10" i="17"/>
  <c r="V10" i="17" s="1"/>
  <c r="X10" i="17" s="1"/>
  <c r="E10" i="17"/>
  <c r="BC10" i="17"/>
  <c r="BE10" i="17" s="1"/>
  <c r="BG10" i="17" s="1"/>
  <c r="Y10" i="17"/>
  <c r="AA10" i="17" s="1"/>
  <c r="AC10" i="17" s="1"/>
  <c r="AD10" i="17"/>
  <c r="AF10" i="17" s="1"/>
  <c r="AH10" i="17" s="1"/>
  <c r="AX10" i="17"/>
  <c r="AZ10" i="17" s="1"/>
  <c r="BB10" i="17" s="1"/>
  <c r="F10" i="17"/>
  <c r="G10" i="17" s="1"/>
  <c r="I10" i="17" s="1"/>
  <c r="AI10" i="17"/>
  <c r="AK10" i="17" s="1"/>
  <c r="AM10" i="17" s="1"/>
  <c r="BH10" i="17"/>
  <c r="BJ10" i="17" s="1"/>
  <c r="BL10" i="17" s="1"/>
  <c r="J165" i="17"/>
  <c r="L165" i="17" s="1"/>
  <c r="N165" i="17" s="1"/>
  <c r="AD165" i="17"/>
  <c r="AF165" i="17" s="1"/>
  <c r="AH165" i="17" s="1"/>
  <c r="BC165" i="17"/>
  <c r="BE165" i="17" s="1"/>
  <c r="BG165" i="17" s="1"/>
  <c r="O165" i="17"/>
  <c r="Q165" i="17" s="1"/>
  <c r="S165" i="17" s="1"/>
  <c r="AI165" i="17"/>
  <c r="AK165" i="17" s="1"/>
  <c r="AM165" i="17" s="1"/>
  <c r="AN165" i="17"/>
  <c r="AP165" i="17" s="1"/>
  <c r="AR165" i="17" s="1"/>
  <c r="T165" i="17"/>
  <c r="V165" i="17" s="1"/>
  <c r="X165" i="17" s="1"/>
  <c r="AS165" i="17"/>
  <c r="AU165" i="17" s="1"/>
  <c r="AW165" i="17" s="1"/>
  <c r="F165" i="17"/>
  <c r="G165" i="17" s="1"/>
  <c r="I165" i="17" s="1"/>
  <c r="BH165" i="17"/>
  <c r="BJ165" i="17" s="1"/>
  <c r="BL165" i="17" s="1"/>
  <c r="AX165" i="17"/>
  <c r="AZ165" i="17" s="1"/>
  <c r="BB165" i="17" s="1"/>
  <c r="E165" i="17"/>
  <c r="Y165" i="17"/>
  <c r="AA165" i="17" s="1"/>
  <c r="AC165" i="17" s="1"/>
  <c r="Y204" i="17"/>
  <c r="AA204" i="17" s="1"/>
  <c r="AC204" i="17" s="1"/>
  <c r="AX204" i="17"/>
  <c r="AZ204" i="17" s="1"/>
  <c r="BB204" i="17" s="1"/>
  <c r="J204" i="17"/>
  <c r="L204" i="17" s="1"/>
  <c r="N204" i="17" s="1"/>
  <c r="O204" i="17"/>
  <c r="Q204" i="17" s="1"/>
  <c r="S204" i="17" s="1"/>
  <c r="AN204" i="17"/>
  <c r="AP204" i="17" s="1"/>
  <c r="AR204" i="17" s="1"/>
  <c r="T204" i="17"/>
  <c r="V204" i="17" s="1"/>
  <c r="X204" i="17" s="1"/>
  <c r="AS204" i="17"/>
  <c r="AU204" i="17" s="1"/>
  <c r="AW204" i="17" s="1"/>
  <c r="E204" i="17"/>
  <c r="AD204" i="17"/>
  <c r="AF204" i="17" s="1"/>
  <c r="AH204" i="17" s="1"/>
  <c r="AI204" i="17"/>
  <c r="AK204" i="17" s="1"/>
  <c r="AM204" i="17" s="1"/>
  <c r="BC204" i="17"/>
  <c r="BE204" i="17" s="1"/>
  <c r="BG204" i="17" s="1"/>
  <c r="BH204" i="17"/>
  <c r="BJ204" i="17" s="1"/>
  <c r="BL204" i="17" s="1"/>
  <c r="F204" i="17"/>
  <c r="G204" i="17" s="1"/>
  <c r="I204" i="17" s="1"/>
  <c r="J245" i="17"/>
  <c r="L245" i="17" s="1"/>
  <c r="N245" i="17" s="1"/>
  <c r="BC245" i="17"/>
  <c r="BE245" i="17" s="1"/>
  <c r="BG245" i="17" s="1"/>
  <c r="Y245" i="17"/>
  <c r="AA245" i="17" s="1"/>
  <c r="AC245" i="17" s="1"/>
  <c r="F245" i="17"/>
  <c r="G245" i="17" s="1"/>
  <c r="I245" i="17" s="1"/>
  <c r="O245" i="17"/>
  <c r="Q245" i="17" s="1"/>
  <c r="S245" i="17" s="1"/>
  <c r="AN245" i="17"/>
  <c r="AP245" i="17" s="1"/>
  <c r="AR245" i="17" s="1"/>
  <c r="T245" i="17"/>
  <c r="V245" i="17" s="1"/>
  <c r="X245" i="17" s="1"/>
  <c r="AS245" i="17"/>
  <c r="AU245" i="17" s="1"/>
  <c r="AW245" i="17" s="1"/>
  <c r="AX245" i="17"/>
  <c r="AZ245" i="17" s="1"/>
  <c r="BB245" i="17" s="1"/>
  <c r="BH245" i="17"/>
  <c r="BJ245" i="17" s="1"/>
  <c r="BL245" i="17" s="1"/>
  <c r="E245" i="17"/>
  <c r="AD245" i="17"/>
  <c r="AF245" i="17" s="1"/>
  <c r="AH245" i="17" s="1"/>
  <c r="AI245" i="17"/>
  <c r="AK245" i="17" s="1"/>
  <c r="AM245" i="17" s="1"/>
  <c r="E268" i="17"/>
  <c r="T268" i="17"/>
  <c r="V268" i="17" s="1"/>
  <c r="X268" i="17" s="1"/>
  <c r="AS268" i="17"/>
  <c r="AU268" i="17" s="1"/>
  <c r="AW268" i="17" s="1"/>
  <c r="F268" i="17"/>
  <c r="G268" i="17" s="1"/>
  <c r="I268" i="17" s="1"/>
  <c r="Y268" i="17"/>
  <c r="AA268" i="17" s="1"/>
  <c r="AC268" i="17" s="1"/>
  <c r="AX268" i="17"/>
  <c r="AZ268" i="17" s="1"/>
  <c r="BB268" i="17" s="1"/>
  <c r="AD268" i="17"/>
  <c r="AF268" i="17" s="1"/>
  <c r="AH268" i="17" s="1"/>
  <c r="J268" i="17"/>
  <c r="L268" i="17" s="1"/>
  <c r="N268" i="17" s="1"/>
  <c r="BC268" i="17"/>
  <c r="BE268" i="17" s="1"/>
  <c r="BG268" i="17" s="1"/>
  <c r="O268" i="17"/>
  <c r="Q268" i="17" s="1"/>
  <c r="S268" i="17" s="1"/>
  <c r="BH268" i="17"/>
  <c r="BJ268" i="17" s="1"/>
  <c r="BL268" i="17" s="1"/>
  <c r="AI268" i="17"/>
  <c r="AK268" i="17" s="1"/>
  <c r="AM268" i="17" s="1"/>
  <c r="AN268" i="17"/>
  <c r="AP268" i="17" s="1"/>
  <c r="AR268" i="17" s="1"/>
  <c r="Y32" i="17"/>
  <c r="AA32" i="17" s="1"/>
  <c r="AC32" i="17" s="1"/>
  <c r="AX32" i="17"/>
  <c r="AZ32" i="17" s="1"/>
  <c r="BB32" i="17" s="1"/>
  <c r="O32" i="17"/>
  <c r="Q32" i="17" s="1"/>
  <c r="S32" i="17" s="1"/>
  <c r="AS32" i="17"/>
  <c r="AU32" i="17" s="1"/>
  <c r="AW32" i="17" s="1"/>
  <c r="T32" i="17"/>
  <c r="V32" i="17" s="1"/>
  <c r="X32" i="17" s="1"/>
  <c r="AD32" i="17"/>
  <c r="AF32" i="17" s="1"/>
  <c r="AH32" i="17" s="1"/>
  <c r="BH32" i="17"/>
  <c r="BJ32" i="17" s="1"/>
  <c r="BL32" i="17" s="1"/>
  <c r="AI32" i="17"/>
  <c r="AK32" i="17" s="1"/>
  <c r="AM32" i="17" s="1"/>
  <c r="BC32" i="17"/>
  <c r="BE32" i="17" s="1"/>
  <c r="BG32" i="17" s="1"/>
  <c r="J32" i="17"/>
  <c r="L32" i="17" s="1"/>
  <c r="N32" i="17" s="1"/>
  <c r="E32" i="17"/>
  <c r="F32" i="17"/>
  <c r="G32" i="17" s="1"/>
  <c r="I32" i="17" s="1"/>
  <c r="AN32" i="17"/>
  <c r="AP32" i="17" s="1"/>
  <c r="AR32" i="17" s="1"/>
  <c r="AI217" i="17"/>
  <c r="AK217" i="17" s="1"/>
  <c r="AM217" i="17" s="1"/>
  <c r="Y217" i="17"/>
  <c r="AA217" i="17" s="1"/>
  <c r="AC217" i="17" s="1"/>
  <c r="AS217" i="17"/>
  <c r="AU217" i="17" s="1"/>
  <c r="AW217" i="17" s="1"/>
  <c r="E217" i="17"/>
  <c r="AD217" i="17"/>
  <c r="AF217" i="17" s="1"/>
  <c r="AH217" i="17" s="1"/>
  <c r="AX217" i="17"/>
  <c r="AZ217" i="17" s="1"/>
  <c r="BB217" i="17" s="1"/>
  <c r="AN217" i="17"/>
  <c r="AP217" i="17" s="1"/>
  <c r="AR217" i="17" s="1"/>
  <c r="BC217" i="17"/>
  <c r="BE217" i="17" s="1"/>
  <c r="BG217" i="17" s="1"/>
  <c r="BH217" i="17"/>
  <c r="BJ217" i="17" s="1"/>
  <c r="BL217" i="17" s="1"/>
  <c r="F217" i="17"/>
  <c r="G217" i="17" s="1"/>
  <c r="I217" i="17" s="1"/>
  <c r="J217" i="17"/>
  <c r="L217" i="17" s="1"/>
  <c r="N217" i="17" s="1"/>
  <c r="O217" i="17"/>
  <c r="Q217" i="17" s="1"/>
  <c r="S217" i="17" s="1"/>
  <c r="T217" i="17"/>
  <c r="V217" i="17" s="1"/>
  <c r="X217" i="17" s="1"/>
  <c r="F57" i="17"/>
  <c r="G57" i="17" s="1"/>
  <c r="I57" i="17" s="1"/>
  <c r="AS57" i="17"/>
  <c r="AU57" i="17" s="1"/>
  <c r="AW57" i="17" s="1"/>
  <c r="J57" i="17"/>
  <c r="L57" i="17" s="1"/>
  <c r="N57" i="17" s="1"/>
  <c r="BH57" i="17"/>
  <c r="BJ57" i="17" s="1"/>
  <c r="BL57" i="17" s="1"/>
  <c r="AI57" i="17"/>
  <c r="AK57" i="17" s="1"/>
  <c r="AM57" i="17" s="1"/>
  <c r="O57" i="17"/>
  <c r="Q57" i="17" s="1"/>
  <c r="S57" i="17" s="1"/>
  <c r="AN57" i="17"/>
  <c r="AP57" i="17" s="1"/>
  <c r="AR57" i="17" s="1"/>
  <c r="Y57" i="17"/>
  <c r="AA57" i="17" s="1"/>
  <c r="AC57" i="17" s="1"/>
  <c r="E57" i="17"/>
  <c r="AX57" i="17"/>
  <c r="AZ57" i="17" s="1"/>
  <c r="BB57" i="17" s="1"/>
  <c r="AD57" i="17"/>
  <c r="AF57" i="17" s="1"/>
  <c r="AH57" i="17" s="1"/>
  <c r="BC57" i="17"/>
  <c r="BE57" i="17" s="1"/>
  <c r="BG57" i="17" s="1"/>
  <c r="T57" i="17"/>
  <c r="V57" i="17" s="1"/>
  <c r="X57" i="17" s="1"/>
  <c r="O98" i="17"/>
  <c r="Q98" i="17" s="1"/>
  <c r="S98" i="17" s="1"/>
  <c r="AN98" i="17"/>
  <c r="AP98" i="17" s="1"/>
  <c r="AR98" i="17" s="1"/>
  <c r="BH98" i="17"/>
  <c r="BJ98" i="17" s="1"/>
  <c r="BL98" i="17" s="1"/>
  <c r="AD98" i="17"/>
  <c r="AF98" i="17" s="1"/>
  <c r="AH98" i="17" s="1"/>
  <c r="J98" i="17"/>
  <c r="L98" i="17" s="1"/>
  <c r="N98" i="17" s="1"/>
  <c r="T98" i="17"/>
  <c r="V98" i="17" s="1"/>
  <c r="X98" i="17" s="1"/>
  <c r="BC98" i="17"/>
  <c r="BE98" i="17" s="1"/>
  <c r="BG98" i="17" s="1"/>
  <c r="Y98" i="17"/>
  <c r="AA98" i="17" s="1"/>
  <c r="AC98" i="17" s="1"/>
  <c r="AX98" i="17"/>
  <c r="AZ98" i="17" s="1"/>
  <c r="BB98" i="17" s="1"/>
  <c r="E98" i="17"/>
  <c r="F98" i="17"/>
  <c r="G98" i="17" s="1"/>
  <c r="I98" i="17" s="1"/>
  <c r="AI98" i="17"/>
  <c r="AK98" i="17" s="1"/>
  <c r="AM98" i="17" s="1"/>
  <c r="AS98" i="17"/>
  <c r="AU98" i="17" s="1"/>
  <c r="AW98" i="17" s="1"/>
  <c r="O111" i="17"/>
  <c r="Q111" i="17" s="1"/>
  <c r="S111" i="17" s="1"/>
  <c r="AS111" i="17"/>
  <c r="AU111" i="17" s="1"/>
  <c r="AW111" i="17" s="1"/>
  <c r="Y111" i="17"/>
  <c r="AA111" i="17" s="1"/>
  <c r="AC111" i="17" s="1"/>
  <c r="BC111" i="17"/>
  <c r="BE111" i="17" s="1"/>
  <c r="BG111" i="17" s="1"/>
  <c r="J111" i="17"/>
  <c r="L111" i="17" s="1"/>
  <c r="N111" i="17" s="1"/>
  <c r="AX111" i="17"/>
  <c r="AZ111" i="17" s="1"/>
  <c r="BB111" i="17" s="1"/>
  <c r="T111" i="17"/>
  <c r="V111" i="17" s="1"/>
  <c r="X111" i="17" s="1"/>
  <c r="BH111" i="17"/>
  <c r="BJ111" i="17" s="1"/>
  <c r="BL111" i="17" s="1"/>
  <c r="AN111" i="17"/>
  <c r="AP111" i="17" s="1"/>
  <c r="AR111" i="17" s="1"/>
  <c r="AI111" i="17"/>
  <c r="AK111" i="17" s="1"/>
  <c r="AM111" i="17" s="1"/>
  <c r="E111" i="17"/>
  <c r="F111" i="17"/>
  <c r="G111" i="17" s="1"/>
  <c r="I111" i="17" s="1"/>
  <c r="AD111" i="17"/>
  <c r="AF111" i="17" s="1"/>
  <c r="AH111" i="17" s="1"/>
  <c r="F178" i="17"/>
  <c r="G178" i="17" s="1"/>
  <c r="I178" i="17" s="1"/>
  <c r="AX178" i="17"/>
  <c r="AZ178" i="17" s="1"/>
  <c r="BB178" i="17" s="1"/>
  <c r="AI178" i="17"/>
  <c r="AK178" i="17" s="1"/>
  <c r="AM178" i="17" s="1"/>
  <c r="AS178" i="17"/>
  <c r="AU178" i="17" s="1"/>
  <c r="AW178" i="17" s="1"/>
  <c r="T178" i="17"/>
  <c r="V178" i="17" s="1"/>
  <c r="X178" i="17" s="1"/>
  <c r="Y178" i="17"/>
  <c r="AA178" i="17" s="1"/>
  <c r="AC178" i="17" s="1"/>
  <c r="BC178" i="17"/>
  <c r="BE178" i="17" s="1"/>
  <c r="BG178" i="17" s="1"/>
  <c r="J178" i="17"/>
  <c r="L178" i="17" s="1"/>
  <c r="N178" i="17" s="1"/>
  <c r="AN178" i="17"/>
  <c r="AP178" i="17" s="1"/>
  <c r="AR178" i="17" s="1"/>
  <c r="AD178" i="17"/>
  <c r="AF178" i="17" s="1"/>
  <c r="AH178" i="17" s="1"/>
  <c r="E178" i="17"/>
  <c r="O178" i="17"/>
  <c r="Q178" i="17" s="1"/>
  <c r="S178" i="17" s="1"/>
  <c r="BH178" i="17"/>
  <c r="BJ178" i="17" s="1"/>
  <c r="BL178" i="17" s="1"/>
  <c r="E205" i="17"/>
  <c r="T205" i="17"/>
  <c r="V205" i="17" s="1"/>
  <c r="X205" i="17" s="1"/>
  <c r="AS205" i="17"/>
  <c r="AU205" i="17" s="1"/>
  <c r="AW205" i="17" s="1"/>
  <c r="F205" i="17"/>
  <c r="G205" i="17" s="1"/>
  <c r="I205" i="17" s="1"/>
  <c r="Y205" i="17"/>
  <c r="AA205" i="17" s="1"/>
  <c r="AC205" i="17" s="1"/>
  <c r="AI205" i="17"/>
  <c r="AK205" i="17" s="1"/>
  <c r="AM205" i="17" s="1"/>
  <c r="BC205" i="17"/>
  <c r="BE205" i="17" s="1"/>
  <c r="BG205" i="17" s="1"/>
  <c r="AX205" i="17"/>
  <c r="AZ205" i="17" s="1"/>
  <c r="BB205" i="17" s="1"/>
  <c r="J205" i="17"/>
  <c r="L205" i="17" s="1"/>
  <c r="N205" i="17" s="1"/>
  <c r="BH205" i="17"/>
  <c r="BJ205" i="17" s="1"/>
  <c r="BL205" i="17" s="1"/>
  <c r="O205" i="17"/>
  <c r="Q205" i="17" s="1"/>
  <c r="S205" i="17" s="1"/>
  <c r="AD205" i="17"/>
  <c r="AF205" i="17" s="1"/>
  <c r="AH205" i="17" s="1"/>
  <c r="AN205" i="17"/>
  <c r="AP205" i="17" s="1"/>
  <c r="AR205" i="17" s="1"/>
  <c r="AN220" i="17"/>
  <c r="AP220" i="17" s="1"/>
  <c r="AR220" i="17" s="1"/>
  <c r="T220" i="17"/>
  <c r="V220" i="17" s="1"/>
  <c r="X220" i="17" s="1"/>
  <c r="AS220" i="17"/>
  <c r="AU220" i="17" s="1"/>
  <c r="AW220" i="17" s="1"/>
  <c r="Y220" i="17"/>
  <c r="AA220" i="17" s="1"/>
  <c r="AC220" i="17" s="1"/>
  <c r="J220" i="17"/>
  <c r="L220" i="17" s="1"/>
  <c r="N220" i="17" s="1"/>
  <c r="BC220" i="17"/>
  <c r="BE220" i="17" s="1"/>
  <c r="BG220" i="17" s="1"/>
  <c r="AD220" i="17"/>
  <c r="AF220" i="17" s="1"/>
  <c r="AH220" i="17" s="1"/>
  <c r="AI220" i="17"/>
  <c r="AK220" i="17" s="1"/>
  <c r="AM220" i="17" s="1"/>
  <c r="AX220" i="17"/>
  <c r="AZ220" i="17" s="1"/>
  <c r="BB220" i="17" s="1"/>
  <c r="BH220" i="17"/>
  <c r="BJ220" i="17" s="1"/>
  <c r="BL220" i="17" s="1"/>
  <c r="E220" i="17"/>
  <c r="F220" i="17"/>
  <c r="G220" i="17" s="1"/>
  <c r="I220" i="17" s="1"/>
  <c r="O220" i="17"/>
  <c r="Q220" i="17" s="1"/>
  <c r="S220" i="17" s="1"/>
  <c r="AI278" i="17"/>
  <c r="AK278" i="17" s="1"/>
  <c r="AM278" i="17" s="1"/>
  <c r="O278" i="17"/>
  <c r="Q278" i="17" s="1"/>
  <c r="S278" i="17" s="1"/>
  <c r="BC278" i="17"/>
  <c r="BE278" i="17" s="1"/>
  <c r="BG278" i="17" s="1"/>
  <c r="T278" i="17"/>
  <c r="V278" i="17" s="1"/>
  <c r="X278" i="17" s="1"/>
  <c r="E278" i="17"/>
  <c r="AN278" i="17"/>
  <c r="AP278" i="17" s="1"/>
  <c r="AR278" i="17" s="1"/>
  <c r="BH278" i="17"/>
  <c r="BJ278" i="17" s="1"/>
  <c r="BL278" i="17" s="1"/>
  <c r="Y278" i="17"/>
  <c r="AA278" i="17" s="1"/>
  <c r="AC278" i="17" s="1"/>
  <c r="AD278" i="17"/>
  <c r="AF278" i="17" s="1"/>
  <c r="AH278" i="17" s="1"/>
  <c r="F278" i="17"/>
  <c r="G278" i="17" s="1"/>
  <c r="I278" i="17" s="1"/>
  <c r="AX278" i="17"/>
  <c r="AZ278" i="17" s="1"/>
  <c r="BB278" i="17" s="1"/>
  <c r="J278" i="17"/>
  <c r="L278" i="17" s="1"/>
  <c r="N278" i="17" s="1"/>
  <c r="AS278" i="17"/>
  <c r="AU278" i="17" s="1"/>
  <c r="AW278" i="17" s="1"/>
  <c r="AI213" i="17"/>
  <c r="AK213" i="17" s="1"/>
  <c r="AM213" i="17" s="1"/>
  <c r="AX213" i="17"/>
  <c r="AZ213" i="17" s="1"/>
  <c r="BB213" i="17" s="1"/>
  <c r="BC213" i="17"/>
  <c r="BE213" i="17" s="1"/>
  <c r="BG213" i="17" s="1"/>
  <c r="O213" i="17"/>
  <c r="Q213" i="17" s="1"/>
  <c r="S213" i="17" s="1"/>
  <c r="AN213" i="17"/>
  <c r="AP213" i="17" s="1"/>
  <c r="AR213" i="17" s="1"/>
  <c r="F213" i="17"/>
  <c r="G213" i="17" s="1"/>
  <c r="I213" i="17" s="1"/>
  <c r="Y213" i="17"/>
  <c r="AA213" i="17" s="1"/>
  <c r="AC213" i="17" s="1"/>
  <c r="T213" i="17"/>
  <c r="V213" i="17" s="1"/>
  <c r="X213" i="17" s="1"/>
  <c r="BH213" i="17"/>
  <c r="BJ213" i="17" s="1"/>
  <c r="BL213" i="17" s="1"/>
  <c r="AD213" i="17"/>
  <c r="AF213" i="17" s="1"/>
  <c r="AH213" i="17" s="1"/>
  <c r="E213" i="17"/>
  <c r="AS213" i="17"/>
  <c r="AU213" i="17" s="1"/>
  <c r="AW213" i="17" s="1"/>
  <c r="J213" i="17"/>
  <c r="L213" i="17" s="1"/>
  <c r="N213" i="17" s="1"/>
  <c r="BH63" i="17"/>
  <c r="BJ63" i="17" s="1"/>
  <c r="BL63" i="17" s="1"/>
  <c r="F63" i="17"/>
  <c r="G63" i="17" s="1"/>
  <c r="I63" i="17" s="1"/>
  <c r="AD63" i="17"/>
  <c r="AF63" i="17" s="1"/>
  <c r="AH63" i="17" s="1"/>
  <c r="Y63" i="17"/>
  <c r="AA63" i="17" s="1"/>
  <c r="AC63" i="17" s="1"/>
  <c r="T63" i="17"/>
  <c r="V63" i="17" s="1"/>
  <c r="X63" i="17" s="1"/>
  <c r="AN63" i="17"/>
  <c r="AP63" i="17" s="1"/>
  <c r="AR63" i="17" s="1"/>
  <c r="E63" i="17"/>
  <c r="AS63" i="17"/>
  <c r="AU63" i="17" s="1"/>
  <c r="AW63" i="17" s="1"/>
  <c r="AI63" i="17"/>
  <c r="AK63" i="17" s="1"/>
  <c r="AM63" i="17" s="1"/>
  <c r="AX63" i="17"/>
  <c r="AZ63" i="17" s="1"/>
  <c r="BB63" i="17" s="1"/>
  <c r="BC63" i="17"/>
  <c r="BE63" i="17" s="1"/>
  <c r="BG63" i="17" s="1"/>
  <c r="J63" i="17"/>
  <c r="L63" i="17" s="1"/>
  <c r="N63" i="17" s="1"/>
  <c r="O63" i="17"/>
  <c r="Q63" i="17" s="1"/>
  <c r="S63" i="17" s="1"/>
  <c r="F29" i="17"/>
  <c r="G29" i="17" s="1"/>
  <c r="I29" i="17" s="1"/>
  <c r="Y29" i="17"/>
  <c r="AA29" i="17" s="1"/>
  <c r="AC29" i="17" s="1"/>
  <c r="BH29" i="17"/>
  <c r="BJ29" i="17" s="1"/>
  <c r="BL29" i="17" s="1"/>
  <c r="J29" i="17"/>
  <c r="L29" i="17" s="1"/>
  <c r="N29" i="17" s="1"/>
  <c r="BC29" i="17"/>
  <c r="BE29" i="17" s="1"/>
  <c r="BG29" i="17" s="1"/>
  <c r="AI29" i="17"/>
  <c r="AK29" i="17" s="1"/>
  <c r="AM29" i="17" s="1"/>
  <c r="O29" i="17"/>
  <c r="Q29" i="17" s="1"/>
  <c r="S29" i="17" s="1"/>
  <c r="T29" i="17"/>
  <c r="V29" i="17" s="1"/>
  <c r="X29" i="17" s="1"/>
  <c r="AS29" i="17"/>
  <c r="AU29" i="17" s="1"/>
  <c r="AW29" i="17" s="1"/>
  <c r="AD29" i="17"/>
  <c r="AF29" i="17" s="1"/>
  <c r="AH29" i="17" s="1"/>
  <c r="AN29" i="17"/>
  <c r="AP29" i="17" s="1"/>
  <c r="AR29" i="17" s="1"/>
  <c r="AX29" i="17"/>
  <c r="AZ29" i="17" s="1"/>
  <c r="BB29" i="17" s="1"/>
  <c r="E29" i="17"/>
  <c r="T90" i="17"/>
  <c r="V90" i="17" s="1"/>
  <c r="X90" i="17" s="1"/>
  <c r="AS90" i="17"/>
  <c r="AU90" i="17" s="1"/>
  <c r="AW90" i="17" s="1"/>
  <c r="J90" i="17"/>
  <c r="L90" i="17" s="1"/>
  <c r="N90" i="17" s="1"/>
  <c r="F90" i="17"/>
  <c r="G90" i="17" s="1"/>
  <c r="I90" i="17" s="1"/>
  <c r="AI90" i="17"/>
  <c r="AK90" i="17" s="1"/>
  <c r="AM90" i="17" s="1"/>
  <c r="BH90" i="17"/>
  <c r="BJ90" i="17" s="1"/>
  <c r="BL90" i="17" s="1"/>
  <c r="E90" i="17"/>
  <c r="BC90" i="17"/>
  <c r="BE90" i="17" s="1"/>
  <c r="BG90" i="17" s="1"/>
  <c r="AX90" i="17"/>
  <c r="AZ90" i="17" s="1"/>
  <c r="BB90" i="17" s="1"/>
  <c r="O90" i="17"/>
  <c r="Q90" i="17" s="1"/>
  <c r="S90" i="17" s="1"/>
  <c r="AN90" i="17"/>
  <c r="AP90" i="17" s="1"/>
  <c r="AR90" i="17" s="1"/>
  <c r="Y90" i="17"/>
  <c r="AA90" i="17" s="1"/>
  <c r="AC90" i="17" s="1"/>
  <c r="AD90" i="17"/>
  <c r="AF90" i="17" s="1"/>
  <c r="AH90" i="17" s="1"/>
  <c r="AI123" i="17"/>
  <c r="AK123" i="17" s="1"/>
  <c r="AM123" i="17" s="1"/>
  <c r="BC123" i="17"/>
  <c r="BE123" i="17" s="1"/>
  <c r="BG123" i="17" s="1"/>
  <c r="J123" i="17"/>
  <c r="L123" i="17" s="1"/>
  <c r="N123" i="17" s="1"/>
  <c r="O123" i="17"/>
  <c r="Q123" i="17" s="1"/>
  <c r="S123" i="17" s="1"/>
  <c r="AN123" i="17"/>
  <c r="AP123" i="17" s="1"/>
  <c r="AR123" i="17" s="1"/>
  <c r="AS123" i="17"/>
  <c r="AU123" i="17" s="1"/>
  <c r="AW123" i="17" s="1"/>
  <c r="F123" i="17"/>
  <c r="G123" i="17" s="1"/>
  <c r="I123" i="17" s="1"/>
  <c r="T123" i="17"/>
  <c r="V123" i="17" s="1"/>
  <c r="X123" i="17" s="1"/>
  <c r="AD123" i="17"/>
  <c r="AF123" i="17" s="1"/>
  <c r="AH123" i="17" s="1"/>
  <c r="E123" i="17"/>
  <c r="Y123" i="17"/>
  <c r="AA123" i="17" s="1"/>
  <c r="AC123" i="17" s="1"/>
  <c r="AX123" i="17"/>
  <c r="AZ123" i="17" s="1"/>
  <c r="BB123" i="17" s="1"/>
  <c r="BH123" i="17"/>
  <c r="BJ123" i="17" s="1"/>
  <c r="BL123" i="17" s="1"/>
  <c r="T106" i="17"/>
  <c r="V106" i="17" s="1"/>
  <c r="X106" i="17" s="1"/>
  <c r="BC106" i="17"/>
  <c r="BE106" i="17" s="1"/>
  <c r="BG106" i="17" s="1"/>
  <c r="O106" i="17"/>
  <c r="Q106" i="17" s="1"/>
  <c r="S106" i="17" s="1"/>
  <c r="AI106" i="17"/>
  <c r="AK106" i="17" s="1"/>
  <c r="AM106" i="17" s="1"/>
  <c r="AN106" i="17"/>
  <c r="AP106" i="17" s="1"/>
  <c r="AR106" i="17" s="1"/>
  <c r="AS106" i="17"/>
  <c r="AU106" i="17" s="1"/>
  <c r="AW106" i="17" s="1"/>
  <c r="Y106" i="17"/>
  <c r="AA106" i="17" s="1"/>
  <c r="AC106" i="17" s="1"/>
  <c r="BH106" i="17"/>
  <c r="BJ106" i="17" s="1"/>
  <c r="BL106" i="17" s="1"/>
  <c r="AD106" i="17"/>
  <c r="AF106" i="17" s="1"/>
  <c r="AH106" i="17" s="1"/>
  <c r="F106" i="17"/>
  <c r="G106" i="17" s="1"/>
  <c r="I106" i="17" s="1"/>
  <c r="J106" i="17"/>
  <c r="L106" i="17" s="1"/>
  <c r="N106" i="17" s="1"/>
  <c r="E106" i="17"/>
  <c r="AX106" i="17"/>
  <c r="AZ106" i="17" s="1"/>
  <c r="BB106" i="17" s="1"/>
  <c r="Y181" i="17"/>
  <c r="AA181" i="17" s="1"/>
  <c r="AC181" i="17" s="1"/>
  <c r="O181" i="17"/>
  <c r="Q181" i="17" s="1"/>
  <c r="S181" i="17" s="1"/>
  <c r="AI181" i="17"/>
  <c r="AK181" i="17" s="1"/>
  <c r="AM181" i="17" s="1"/>
  <c r="BH181" i="17"/>
  <c r="BJ181" i="17" s="1"/>
  <c r="BL181" i="17" s="1"/>
  <c r="E181" i="17"/>
  <c r="BC181" i="17"/>
  <c r="BE181" i="17" s="1"/>
  <c r="BG181" i="17" s="1"/>
  <c r="F181" i="17"/>
  <c r="G181" i="17" s="1"/>
  <c r="I181" i="17" s="1"/>
  <c r="AD181" i="17"/>
  <c r="AF181" i="17" s="1"/>
  <c r="AH181" i="17" s="1"/>
  <c r="T181" i="17"/>
  <c r="V181" i="17" s="1"/>
  <c r="X181" i="17" s="1"/>
  <c r="AS181" i="17"/>
  <c r="AU181" i="17" s="1"/>
  <c r="AW181" i="17" s="1"/>
  <c r="AN181" i="17"/>
  <c r="AP181" i="17" s="1"/>
  <c r="AR181" i="17" s="1"/>
  <c r="J181" i="17"/>
  <c r="L181" i="17" s="1"/>
  <c r="N181" i="17" s="1"/>
  <c r="AX181" i="17"/>
  <c r="AZ181" i="17" s="1"/>
  <c r="BB181" i="17" s="1"/>
  <c r="Y229" i="17"/>
  <c r="AA229" i="17" s="1"/>
  <c r="AC229" i="17" s="1"/>
  <c r="J229" i="17"/>
  <c r="L229" i="17" s="1"/>
  <c r="N229" i="17" s="1"/>
  <c r="AI229" i="17"/>
  <c r="AK229" i="17" s="1"/>
  <c r="AM229" i="17" s="1"/>
  <c r="BH229" i="17"/>
  <c r="BJ229" i="17" s="1"/>
  <c r="BL229" i="17" s="1"/>
  <c r="O229" i="17"/>
  <c r="Q229" i="17" s="1"/>
  <c r="S229" i="17" s="1"/>
  <c r="AX229" i="17"/>
  <c r="AZ229" i="17" s="1"/>
  <c r="BB229" i="17" s="1"/>
  <c r="E229" i="17"/>
  <c r="F229" i="17"/>
  <c r="G229" i="17" s="1"/>
  <c r="I229" i="17" s="1"/>
  <c r="AN229" i="17"/>
  <c r="AP229" i="17" s="1"/>
  <c r="AR229" i="17" s="1"/>
  <c r="T229" i="17"/>
  <c r="V229" i="17" s="1"/>
  <c r="X229" i="17" s="1"/>
  <c r="AS229" i="17"/>
  <c r="AU229" i="17" s="1"/>
  <c r="AW229" i="17" s="1"/>
  <c r="BC229" i="17"/>
  <c r="BE229" i="17" s="1"/>
  <c r="BG229" i="17" s="1"/>
  <c r="AD229" i="17"/>
  <c r="AF229" i="17" s="1"/>
  <c r="AH229" i="17" s="1"/>
  <c r="E187" i="17"/>
  <c r="AD187" i="17"/>
  <c r="AF187" i="17" s="1"/>
  <c r="AH187" i="17" s="1"/>
  <c r="BC187" i="17"/>
  <c r="BE187" i="17" s="1"/>
  <c r="BG187" i="17" s="1"/>
  <c r="F187" i="17"/>
  <c r="G187" i="17" s="1"/>
  <c r="I187" i="17" s="1"/>
  <c r="AI187" i="17"/>
  <c r="AK187" i="17" s="1"/>
  <c r="AM187" i="17" s="1"/>
  <c r="J187" i="17"/>
  <c r="L187" i="17" s="1"/>
  <c r="N187" i="17" s="1"/>
  <c r="AN187" i="17"/>
  <c r="AP187" i="17" s="1"/>
  <c r="AR187" i="17" s="1"/>
  <c r="O187" i="17"/>
  <c r="Q187" i="17" s="1"/>
  <c r="S187" i="17" s="1"/>
  <c r="AS187" i="17"/>
  <c r="AU187" i="17" s="1"/>
  <c r="AW187" i="17" s="1"/>
  <c r="Y187" i="17"/>
  <c r="AA187" i="17" s="1"/>
  <c r="AC187" i="17" s="1"/>
  <c r="AX187" i="17"/>
  <c r="AZ187" i="17" s="1"/>
  <c r="BB187" i="17" s="1"/>
  <c r="BH187" i="17"/>
  <c r="BJ187" i="17" s="1"/>
  <c r="BL187" i="17" s="1"/>
  <c r="T187" i="17"/>
  <c r="V187" i="17" s="1"/>
  <c r="X187" i="17" s="1"/>
  <c r="O228" i="17"/>
  <c r="Q228" i="17" s="1"/>
  <c r="S228" i="17" s="1"/>
  <c r="AN228" i="17"/>
  <c r="AP228" i="17" s="1"/>
  <c r="AR228" i="17" s="1"/>
  <c r="BH228" i="17"/>
  <c r="BJ228" i="17" s="1"/>
  <c r="BL228" i="17" s="1"/>
  <c r="F228" i="17"/>
  <c r="G228" i="17" s="1"/>
  <c r="I228" i="17" s="1"/>
  <c r="E228" i="17"/>
  <c r="AS228" i="17"/>
  <c r="AU228" i="17" s="1"/>
  <c r="AW228" i="17" s="1"/>
  <c r="J228" i="17"/>
  <c r="L228" i="17" s="1"/>
  <c r="N228" i="17" s="1"/>
  <c r="AX228" i="17"/>
  <c r="AZ228" i="17" s="1"/>
  <c r="BB228" i="17" s="1"/>
  <c r="T228" i="17"/>
  <c r="V228" i="17" s="1"/>
  <c r="X228" i="17" s="1"/>
  <c r="BC228" i="17"/>
  <c r="BE228" i="17" s="1"/>
  <c r="BG228" i="17" s="1"/>
  <c r="Y228" i="17"/>
  <c r="AA228" i="17" s="1"/>
  <c r="AC228" i="17" s="1"/>
  <c r="AD228" i="17"/>
  <c r="AF228" i="17" s="1"/>
  <c r="AH228" i="17" s="1"/>
  <c r="AI228" i="17"/>
  <c r="AK228" i="17" s="1"/>
  <c r="AM228" i="17" s="1"/>
  <c r="AN297" i="17"/>
  <c r="AP297" i="17" s="1"/>
  <c r="AR297" i="17" s="1"/>
  <c r="BH297" i="17"/>
  <c r="BJ297" i="17" s="1"/>
  <c r="BL297" i="17" s="1"/>
  <c r="Y297" i="17"/>
  <c r="AA297" i="17" s="1"/>
  <c r="AC297" i="17" s="1"/>
  <c r="AX297" i="17"/>
  <c r="AZ297" i="17" s="1"/>
  <c r="BB297" i="17" s="1"/>
  <c r="E297" i="17"/>
  <c r="F297" i="17"/>
  <c r="G297" i="17" s="1"/>
  <c r="I297" i="17" s="1"/>
  <c r="BC297" i="17"/>
  <c r="BE297" i="17" s="1"/>
  <c r="BG297" i="17" s="1"/>
  <c r="J297" i="17"/>
  <c r="L297" i="17" s="1"/>
  <c r="N297" i="17" s="1"/>
  <c r="AD297" i="17"/>
  <c r="AF297" i="17" s="1"/>
  <c r="AH297" i="17" s="1"/>
  <c r="AS297" i="17"/>
  <c r="AU297" i="17" s="1"/>
  <c r="AW297" i="17" s="1"/>
  <c r="AI297" i="17"/>
  <c r="AK297" i="17" s="1"/>
  <c r="AM297" i="17" s="1"/>
  <c r="O297" i="17"/>
  <c r="Q297" i="17" s="1"/>
  <c r="S297" i="17" s="1"/>
  <c r="T297" i="17"/>
  <c r="V297" i="17" s="1"/>
  <c r="X297" i="17" s="1"/>
  <c r="O38" i="17"/>
  <c r="Q38" i="17" s="1"/>
  <c r="S38" i="17" s="1"/>
  <c r="BH38" i="17"/>
  <c r="BJ38" i="17" s="1"/>
  <c r="BL38" i="17" s="1"/>
  <c r="T38" i="17"/>
  <c r="V38" i="17" s="1"/>
  <c r="X38" i="17" s="1"/>
  <c r="AN38" i="17"/>
  <c r="AP38" i="17" s="1"/>
  <c r="AR38" i="17" s="1"/>
  <c r="AS38" i="17"/>
  <c r="AU38" i="17" s="1"/>
  <c r="AW38" i="17" s="1"/>
  <c r="F38" i="17"/>
  <c r="G38" i="17" s="1"/>
  <c r="I38" i="17" s="1"/>
  <c r="E38" i="17"/>
  <c r="AX38" i="17"/>
  <c r="AZ38" i="17" s="1"/>
  <c r="BB38" i="17" s="1"/>
  <c r="J38" i="17"/>
  <c r="L38" i="17" s="1"/>
  <c r="N38" i="17" s="1"/>
  <c r="BC38" i="17"/>
  <c r="BE38" i="17" s="1"/>
  <c r="BG38" i="17" s="1"/>
  <c r="Y38" i="17"/>
  <c r="AA38" i="17" s="1"/>
  <c r="AC38" i="17" s="1"/>
  <c r="AD38" i="17"/>
  <c r="AF38" i="17" s="1"/>
  <c r="AH38" i="17" s="1"/>
  <c r="AI38" i="17"/>
  <c r="AK38" i="17" s="1"/>
  <c r="AM38" i="17" s="1"/>
  <c r="J215" i="17"/>
  <c r="L215" i="17" s="1"/>
  <c r="N215" i="17" s="1"/>
  <c r="AI215" i="17"/>
  <c r="AK215" i="17" s="1"/>
  <c r="AM215" i="17" s="1"/>
  <c r="BC215" i="17"/>
  <c r="BE215" i="17" s="1"/>
  <c r="BG215" i="17" s="1"/>
  <c r="AD215" i="17"/>
  <c r="AF215" i="17" s="1"/>
  <c r="AH215" i="17" s="1"/>
  <c r="BH215" i="17"/>
  <c r="BJ215" i="17" s="1"/>
  <c r="BL215" i="17" s="1"/>
  <c r="T215" i="17"/>
  <c r="V215" i="17" s="1"/>
  <c r="X215" i="17" s="1"/>
  <c r="AS215" i="17"/>
  <c r="AU215" i="17" s="1"/>
  <c r="AW215" i="17" s="1"/>
  <c r="O215" i="17"/>
  <c r="Q215" i="17" s="1"/>
  <c r="S215" i="17" s="1"/>
  <c r="Y215" i="17"/>
  <c r="AA215" i="17" s="1"/>
  <c r="AC215" i="17" s="1"/>
  <c r="E215" i="17"/>
  <c r="F215" i="17"/>
  <c r="G215" i="17" s="1"/>
  <c r="I215" i="17" s="1"/>
  <c r="AN215" i="17"/>
  <c r="AP215" i="17" s="1"/>
  <c r="AR215" i="17" s="1"/>
  <c r="AX215" i="17"/>
  <c r="AZ215" i="17" s="1"/>
  <c r="BB215" i="17" s="1"/>
  <c r="BC285" i="17"/>
  <c r="BE285" i="17" s="1"/>
  <c r="BG285" i="17" s="1"/>
  <c r="AI285" i="17"/>
  <c r="AK285" i="17" s="1"/>
  <c r="AM285" i="17" s="1"/>
  <c r="T285" i="17"/>
  <c r="V285" i="17" s="1"/>
  <c r="X285" i="17" s="1"/>
  <c r="F285" i="17"/>
  <c r="G285" i="17" s="1"/>
  <c r="I285" i="17" s="1"/>
  <c r="J285" i="17"/>
  <c r="L285" i="17" s="1"/>
  <c r="N285" i="17" s="1"/>
  <c r="AN285" i="17"/>
  <c r="AP285" i="17" s="1"/>
  <c r="AR285" i="17" s="1"/>
  <c r="O285" i="17"/>
  <c r="Q285" i="17" s="1"/>
  <c r="S285" i="17" s="1"/>
  <c r="AS285" i="17"/>
  <c r="AU285" i="17" s="1"/>
  <c r="AW285" i="17" s="1"/>
  <c r="AX285" i="17"/>
  <c r="AZ285" i="17" s="1"/>
  <c r="BB285" i="17" s="1"/>
  <c r="E285" i="17"/>
  <c r="Y285" i="17"/>
  <c r="AA285" i="17" s="1"/>
  <c r="AC285" i="17" s="1"/>
  <c r="AD285" i="17"/>
  <c r="AF285" i="17" s="1"/>
  <c r="AH285" i="17" s="1"/>
  <c r="BH285" i="17"/>
  <c r="BJ285" i="17" s="1"/>
  <c r="BL285" i="17" s="1"/>
  <c r="O91" i="17"/>
  <c r="Q91" i="17" s="1"/>
  <c r="S91" i="17" s="1"/>
  <c r="BH91" i="17"/>
  <c r="BJ91" i="17" s="1"/>
  <c r="BL91" i="17" s="1"/>
  <c r="Y91" i="17"/>
  <c r="AA91" i="17" s="1"/>
  <c r="AC91" i="17" s="1"/>
  <c r="AX91" i="17"/>
  <c r="AZ91" i="17" s="1"/>
  <c r="BB91" i="17" s="1"/>
  <c r="AS91" i="17"/>
  <c r="AU91" i="17" s="1"/>
  <c r="AW91" i="17" s="1"/>
  <c r="AD91" i="17"/>
  <c r="AF91" i="17" s="1"/>
  <c r="AH91" i="17" s="1"/>
  <c r="T91" i="17"/>
  <c r="V91" i="17" s="1"/>
  <c r="X91" i="17" s="1"/>
  <c r="AI91" i="17"/>
  <c r="AK91" i="17" s="1"/>
  <c r="AM91" i="17" s="1"/>
  <c r="AN91" i="17"/>
  <c r="AP91" i="17" s="1"/>
  <c r="AR91" i="17" s="1"/>
  <c r="J91" i="17"/>
  <c r="L91" i="17" s="1"/>
  <c r="N91" i="17" s="1"/>
  <c r="F91" i="17"/>
  <c r="G91" i="17" s="1"/>
  <c r="I91" i="17" s="1"/>
  <c r="BC91" i="17"/>
  <c r="BE91" i="17" s="1"/>
  <c r="BG91" i="17" s="1"/>
  <c r="E91" i="17"/>
  <c r="T139" i="17"/>
  <c r="V139" i="17" s="1"/>
  <c r="X139" i="17" s="1"/>
  <c r="AS139" i="17"/>
  <c r="AU139" i="17" s="1"/>
  <c r="AW139" i="17" s="1"/>
  <c r="J139" i="17"/>
  <c r="L139" i="17" s="1"/>
  <c r="N139" i="17" s="1"/>
  <c r="AI139" i="17"/>
  <c r="AK139" i="17" s="1"/>
  <c r="AM139" i="17" s="1"/>
  <c r="BH139" i="17"/>
  <c r="BJ139" i="17" s="1"/>
  <c r="BL139" i="17" s="1"/>
  <c r="E139" i="17"/>
  <c r="AD139" i="17"/>
  <c r="AF139" i="17" s="1"/>
  <c r="AH139" i="17" s="1"/>
  <c r="F139" i="17"/>
  <c r="G139" i="17" s="1"/>
  <c r="I139" i="17" s="1"/>
  <c r="AN139" i="17"/>
  <c r="AP139" i="17" s="1"/>
  <c r="AR139" i="17" s="1"/>
  <c r="Y139" i="17"/>
  <c r="AA139" i="17" s="1"/>
  <c r="AC139" i="17" s="1"/>
  <c r="O139" i="17"/>
  <c r="Q139" i="17" s="1"/>
  <c r="S139" i="17" s="1"/>
  <c r="AX139" i="17"/>
  <c r="AZ139" i="17" s="1"/>
  <c r="BB139" i="17" s="1"/>
  <c r="BC139" i="17"/>
  <c r="BE139" i="17" s="1"/>
  <c r="BG139" i="17" s="1"/>
  <c r="AI72" i="17"/>
  <c r="AK72" i="17" s="1"/>
  <c r="AM72" i="17" s="1"/>
  <c r="Y72" i="17"/>
  <c r="AA72" i="17" s="1"/>
  <c r="AC72" i="17" s="1"/>
  <c r="BH72" i="17"/>
  <c r="BJ72" i="17" s="1"/>
  <c r="BL72" i="17" s="1"/>
  <c r="O72" i="17"/>
  <c r="Q72" i="17" s="1"/>
  <c r="S72" i="17" s="1"/>
  <c r="BC72" i="17"/>
  <c r="BE72" i="17" s="1"/>
  <c r="BG72" i="17" s="1"/>
  <c r="J72" i="17"/>
  <c r="L72" i="17" s="1"/>
  <c r="N72" i="17" s="1"/>
  <c r="T72" i="17"/>
  <c r="V72" i="17" s="1"/>
  <c r="X72" i="17" s="1"/>
  <c r="AN72" i="17"/>
  <c r="AP72" i="17" s="1"/>
  <c r="AR72" i="17" s="1"/>
  <c r="AX72" i="17"/>
  <c r="AZ72" i="17" s="1"/>
  <c r="BB72" i="17" s="1"/>
  <c r="F72" i="17"/>
  <c r="G72" i="17" s="1"/>
  <c r="I72" i="17" s="1"/>
  <c r="AS72" i="17"/>
  <c r="AU72" i="17" s="1"/>
  <c r="AW72" i="17" s="1"/>
  <c r="AD72" i="17"/>
  <c r="AF72" i="17" s="1"/>
  <c r="AH72" i="17" s="1"/>
  <c r="E72" i="17"/>
  <c r="Y163" i="17"/>
  <c r="AA163" i="17" s="1"/>
  <c r="AC163" i="17" s="1"/>
  <c r="AN163" i="17"/>
  <c r="AP163" i="17" s="1"/>
  <c r="AR163" i="17" s="1"/>
  <c r="F163" i="17"/>
  <c r="G163" i="17" s="1"/>
  <c r="I163" i="17" s="1"/>
  <c r="BC163" i="17"/>
  <c r="BE163" i="17" s="1"/>
  <c r="BG163" i="17" s="1"/>
  <c r="T163" i="17"/>
  <c r="V163" i="17" s="1"/>
  <c r="X163" i="17" s="1"/>
  <c r="AS163" i="17"/>
  <c r="AU163" i="17" s="1"/>
  <c r="AW163" i="17" s="1"/>
  <c r="E163" i="17"/>
  <c r="BH163" i="17"/>
  <c r="BJ163" i="17" s="1"/>
  <c r="BL163" i="17" s="1"/>
  <c r="AD163" i="17"/>
  <c r="AF163" i="17" s="1"/>
  <c r="AH163" i="17" s="1"/>
  <c r="AI163" i="17"/>
  <c r="AK163" i="17" s="1"/>
  <c r="AM163" i="17" s="1"/>
  <c r="J163" i="17"/>
  <c r="L163" i="17" s="1"/>
  <c r="N163" i="17" s="1"/>
  <c r="O163" i="17"/>
  <c r="Q163" i="17" s="1"/>
  <c r="S163" i="17" s="1"/>
  <c r="AX163" i="17"/>
  <c r="AZ163" i="17" s="1"/>
  <c r="BB163" i="17" s="1"/>
  <c r="J185" i="17"/>
  <c r="L185" i="17" s="1"/>
  <c r="N185" i="17" s="1"/>
  <c r="AD185" i="17"/>
  <c r="AF185" i="17" s="1"/>
  <c r="AH185" i="17" s="1"/>
  <c r="BC185" i="17"/>
  <c r="BE185" i="17" s="1"/>
  <c r="BG185" i="17" s="1"/>
  <c r="AI185" i="17"/>
  <c r="AK185" i="17" s="1"/>
  <c r="AM185" i="17" s="1"/>
  <c r="BH185" i="17"/>
  <c r="BJ185" i="17" s="1"/>
  <c r="BL185" i="17" s="1"/>
  <c r="F185" i="17"/>
  <c r="G185" i="17" s="1"/>
  <c r="I185" i="17" s="1"/>
  <c r="AN185" i="17"/>
  <c r="AP185" i="17" s="1"/>
  <c r="AR185" i="17" s="1"/>
  <c r="O185" i="17"/>
  <c r="Q185" i="17" s="1"/>
  <c r="S185" i="17" s="1"/>
  <c r="AS185" i="17"/>
  <c r="AU185" i="17" s="1"/>
  <c r="AW185" i="17" s="1"/>
  <c r="AX185" i="17"/>
  <c r="AZ185" i="17" s="1"/>
  <c r="BB185" i="17" s="1"/>
  <c r="T185" i="17"/>
  <c r="V185" i="17" s="1"/>
  <c r="X185" i="17" s="1"/>
  <c r="E185" i="17"/>
  <c r="Y185" i="17"/>
  <c r="AA185" i="17" s="1"/>
  <c r="AC185" i="17" s="1"/>
  <c r="AD175" i="17"/>
  <c r="AF175" i="17" s="1"/>
  <c r="AH175" i="17" s="1"/>
  <c r="BC175" i="17"/>
  <c r="BE175" i="17" s="1"/>
  <c r="BG175" i="17" s="1"/>
  <c r="BH175" i="17"/>
  <c r="BJ175" i="17" s="1"/>
  <c r="BL175" i="17" s="1"/>
  <c r="AS175" i="17"/>
  <c r="AU175" i="17" s="1"/>
  <c r="AW175" i="17" s="1"/>
  <c r="AX175" i="17"/>
  <c r="AZ175" i="17" s="1"/>
  <c r="BB175" i="17" s="1"/>
  <c r="Y175" i="17"/>
  <c r="AA175" i="17" s="1"/>
  <c r="AC175" i="17" s="1"/>
  <c r="J175" i="17"/>
  <c r="L175" i="17" s="1"/>
  <c r="N175" i="17" s="1"/>
  <c r="E175" i="17"/>
  <c r="F175" i="17"/>
  <c r="G175" i="17" s="1"/>
  <c r="I175" i="17" s="1"/>
  <c r="O175" i="17"/>
  <c r="Q175" i="17" s="1"/>
  <c r="S175" i="17" s="1"/>
  <c r="AI175" i="17"/>
  <c r="AK175" i="17" s="1"/>
  <c r="AM175" i="17" s="1"/>
  <c r="T175" i="17"/>
  <c r="V175" i="17" s="1"/>
  <c r="X175" i="17" s="1"/>
  <c r="AN175" i="17"/>
  <c r="AP175" i="17" s="1"/>
  <c r="AR175" i="17" s="1"/>
  <c r="O292" i="17"/>
  <c r="Q292" i="17" s="1"/>
  <c r="S292" i="17" s="1"/>
  <c r="AN292" i="17"/>
  <c r="AP292" i="17" s="1"/>
  <c r="AR292" i="17" s="1"/>
  <c r="AX292" i="17"/>
  <c r="AZ292" i="17" s="1"/>
  <c r="BB292" i="17" s="1"/>
  <c r="T292" i="17"/>
  <c r="V292" i="17" s="1"/>
  <c r="X292" i="17" s="1"/>
  <c r="AS292" i="17"/>
  <c r="AU292" i="17" s="1"/>
  <c r="AW292" i="17" s="1"/>
  <c r="F292" i="17"/>
  <c r="G292" i="17" s="1"/>
  <c r="I292" i="17" s="1"/>
  <c r="E292" i="17"/>
  <c r="Y292" i="17"/>
  <c r="AA292" i="17" s="1"/>
  <c r="AC292" i="17" s="1"/>
  <c r="AD292" i="17"/>
  <c r="AF292" i="17" s="1"/>
  <c r="AH292" i="17" s="1"/>
  <c r="BH292" i="17"/>
  <c r="BJ292" i="17" s="1"/>
  <c r="BL292" i="17" s="1"/>
  <c r="AI292" i="17"/>
  <c r="AK292" i="17" s="1"/>
  <c r="AM292" i="17" s="1"/>
  <c r="BC292" i="17"/>
  <c r="BE292" i="17" s="1"/>
  <c r="BG292" i="17" s="1"/>
  <c r="J292" i="17"/>
  <c r="L292" i="17" s="1"/>
  <c r="N292" i="17" s="1"/>
  <c r="E61" i="17"/>
  <c r="AS61" i="17"/>
  <c r="AU61" i="17" s="1"/>
  <c r="AW61" i="17" s="1"/>
  <c r="Y61" i="17"/>
  <c r="AA61" i="17" s="1"/>
  <c r="AC61" i="17" s="1"/>
  <c r="BC61" i="17"/>
  <c r="BE61" i="17" s="1"/>
  <c r="BG61" i="17" s="1"/>
  <c r="AD61" i="17"/>
  <c r="AF61" i="17" s="1"/>
  <c r="AH61" i="17" s="1"/>
  <c r="BH61" i="17"/>
  <c r="BJ61" i="17" s="1"/>
  <c r="BL61" i="17" s="1"/>
  <c r="F61" i="17"/>
  <c r="G61" i="17" s="1"/>
  <c r="I61" i="17" s="1"/>
  <c r="AI61" i="17"/>
  <c r="AK61" i="17" s="1"/>
  <c r="AM61" i="17" s="1"/>
  <c r="O61" i="17"/>
  <c r="Q61" i="17" s="1"/>
  <c r="S61" i="17" s="1"/>
  <c r="AX61" i="17"/>
  <c r="AZ61" i="17" s="1"/>
  <c r="BB61" i="17" s="1"/>
  <c r="T61" i="17"/>
  <c r="V61" i="17" s="1"/>
  <c r="X61" i="17" s="1"/>
  <c r="AN61" i="17"/>
  <c r="AP61" i="17" s="1"/>
  <c r="AR61" i="17" s="1"/>
  <c r="J61" i="17"/>
  <c r="L61" i="17" s="1"/>
  <c r="N61" i="17" s="1"/>
  <c r="AI44" i="17"/>
  <c r="AK44" i="17" s="1"/>
  <c r="AM44" i="17" s="1"/>
  <c r="BC44" i="17"/>
  <c r="BE44" i="17" s="1"/>
  <c r="BG44" i="17" s="1"/>
  <c r="J44" i="17"/>
  <c r="L44" i="17" s="1"/>
  <c r="N44" i="17" s="1"/>
  <c r="T44" i="17"/>
  <c r="V44" i="17" s="1"/>
  <c r="X44" i="17" s="1"/>
  <c r="AX44" i="17"/>
  <c r="AZ44" i="17" s="1"/>
  <c r="BB44" i="17" s="1"/>
  <c r="Y44" i="17"/>
  <c r="AA44" i="17" s="1"/>
  <c r="AC44" i="17" s="1"/>
  <c r="E44" i="17"/>
  <c r="F44" i="17"/>
  <c r="G44" i="17" s="1"/>
  <c r="I44" i="17" s="1"/>
  <c r="O44" i="17"/>
  <c r="Q44" i="17" s="1"/>
  <c r="S44" i="17" s="1"/>
  <c r="AD44" i="17"/>
  <c r="AF44" i="17" s="1"/>
  <c r="AH44" i="17" s="1"/>
  <c r="AS44" i="17"/>
  <c r="AU44" i="17" s="1"/>
  <c r="AW44" i="17" s="1"/>
  <c r="AN44" i="17"/>
  <c r="AP44" i="17" s="1"/>
  <c r="AR44" i="17" s="1"/>
  <c r="BH44" i="17"/>
  <c r="BJ44" i="17" s="1"/>
  <c r="BL44" i="17" s="1"/>
  <c r="O71" i="17"/>
  <c r="Q71" i="17" s="1"/>
  <c r="S71" i="17" s="1"/>
  <c r="AI71" i="17"/>
  <c r="AK71" i="17" s="1"/>
  <c r="AM71" i="17" s="1"/>
  <c r="T71" i="17"/>
  <c r="V71" i="17" s="1"/>
  <c r="X71" i="17" s="1"/>
  <c r="AS71" i="17"/>
  <c r="AU71" i="17" s="1"/>
  <c r="AW71" i="17" s="1"/>
  <c r="J71" i="17"/>
  <c r="L71" i="17" s="1"/>
  <c r="N71" i="17" s="1"/>
  <c r="Y71" i="17"/>
  <c r="AA71" i="17" s="1"/>
  <c r="AC71" i="17" s="1"/>
  <c r="BH71" i="17"/>
  <c r="BJ71" i="17" s="1"/>
  <c r="BL71" i="17" s="1"/>
  <c r="AX71" i="17"/>
  <c r="AZ71" i="17" s="1"/>
  <c r="BB71" i="17" s="1"/>
  <c r="BC71" i="17"/>
  <c r="BE71" i="17" s="1"/>
  <c r="BG71" i="17" s="1"/>
  <c r="E71" i="17"/>
  <c r="AD71" i="17"/>
  <c r="AF71" i="17" s="1"/>
  <c r="AH71" i="17" s="1"/>
  <c r="AN71" i="17"/>
  <c r="AP71" i="17" s="1"/>
  <c r="AR71" i="17" s="1"/>
  <c r="F71" i="17"/>
  <c r="G71" i="17" s="1"/>
  <c r="I71" i="17" s="1"/>
  <c r="E142" i="17"/>
  <c r="Y142" i="17"/>
  <c r="AA142" i="17" s="1"/>
  <c r="AC142" i="17" s="1"/>
  <c r="AS142" i="17"/>
  <c r="AU142" i="17" s="1"/>
  <c r="AW142" i="17" s="1"/>
  <c r="O142" i="17"/>
  <c r="Q142" i="17" s="1"/>
  <c r="S142" i="17" s="1"/>
  <c r="AN142" i="17"/>
  <c r="AP142" i="17" s="1"/>
  <c r="AR142" i="17" s="1"/>
  <c r="BH142" i="17"/>
  <c r="BJ142" i="17" s="1"/>
  <c r="BL142" i="17" s="1"/>
  <c r="T142" i="17"/>
  <c r="V142" i="17" s="1"/>
  <c r="X142" i="17" s="1"/>
  <c r="AX142" i="17"/>
  <c r="AZ142" i="17" s="1"/>
  <c r="BB142" i="17" s="1"/>
  <c r="BC142" i="17"/>
  <c r="BE142" i="17" s="1"/>
  <c r="BG142" i="17" s="1"/>
  <c r="AD142" i="17"/>
  <c r="AF142" i="17" s="1"/>
  <c r="AH142" i="17" s="1"/>
  <c r="F142" i="17"/>
  <c r="G142" i="17" s="1"/>
  <c r="I142" i="17" s="1"/>
  <c r="J142" i="17"/>
  <c r="L142" i="17" s="1"/>
  <c r="N142" i="17" s="1"/>
  <c r="AI142" i="17"/>
  <c r="AK142" i="17" s="1"/>
  <c r="AM142" i="17" s="1"/>
  <c r="J153" i="17"/>
  <c r="L153" i="17" s="1"/>
  <c r="N153" i="17" s="1"/>
  <c r="Y153" i="17"/>
  <c r="AA153" i="17" s="1"/>
  <c r="AC153" i="17" s="1"/>
  <c r="AX153" i="17"/>
  <c r="AZ153" i="17" s="1"/>
  <c r="BB153" i="17" s="1"/>
  <c r="E153" i="17"/>
  <c r="AD153" i="17"/>
  <c r="AF153" i="17" s="1"/>
  <c r="AH153" i="17" s="1"/>
  <c r="BC153" i="17"/>
  <c r="BE153" i="17" s="1"/>
  <c r="BG153" i="17" s="1"/>
  <c r="AN153" i="17"/>
  <c r="AP153" i="17" s="1"/>
  <c r="AR153" i="17" s="1"/>
  <c r="AI153" i="17"/>
  <c r="AK153" i="17" s="1"/>
  <c r="AM153" i="17" s="1"/>
  <c r="AS153" i="17"/>
  <c r="AU153" i="17" s="1"/>
  <c r="AW153" i="17" s="1"/>
  <c r="F153" i="17"/>
  <c r="G153" i="17" s="1"/>
  <c r="I153" i="17" s="1"/>
  <c r="O153" i="17"/>
  <c r="Q153" i="17" s="1"/>
  <c r="S153" i="17" s="1"/>
  <c r="T153" i="17"/>
  <c r="V153" i="17" s="1"/>
  <c r="X153" i="17" s="1"/>
  <c r="BH153" i="17"/>
  <c r="BJ153" i="17" s="1"/>
  <c r="BL153" i="17" s="1"/>
  <c r="AD170" i="17"/>
  <c r="AF170" i="17" s="1"/>
  <c r="AH170" i="17" s="1"/>
  <c r="AX170" i="17"/>
  <c r="AZ170" i="17" s="1"/>
  <c r="BB170" i="17" s="1"/>
  <c r="F170" i="17"/>
  <c r="G170" i="17" s="1"/>
  <c r="I170" i="17" s="1"/>
  <c r="AI170" i="17"/>
  <c r="AK170" i="17" s="1"/>
  <c r="AM170" i="17" s="1"/>
  <c r="BC170" i="17"/>
  <c r="BE170" i="17" s="1"/>
  <c r="BG170" i="17" s="1"/>
  <c r="T170" i="17"/>
  <c r="V170" i="17" s="1"/>
  <c r="X170" i="17" s="1"/>
  <c r="Y170" i="17"/>
  <c r="AA170" i="17" s="1"/>
  <c r="AC170" i="17" s="1"/>
  <c r="E170" i="17"/>
  <c r="BH170" i="17"/>
  <c r="BJ170" i="17" s="1"/>
  <c r="BL170" i="17" s="1"/>
  <c r="J170" i="17"/>
  <c r="L170" i="17" s="1"/>
  <c r="N170" i="17" s="1"/>
  <c r="O170" i="17"/>
  <c r="Q170" i="17" s="1"/>
  <c r="S170" i="17" s="1"/>
  <c r="AN170" i="17"/>
  <c r="AP170" i="17" s="1"/>
  <c r="AR170" i="17" s="1"/>
  <c r="AS170" i="17"/>
  <c r="AU170" i="17" s="1"/>
  <c r="AW170" i="17" s="1"/>
  <c r="E192" i="17"/>
  <c r="AS192" i="17"/>
  <c r="AU192" i="17" s="1"/>
  <c r="AW192" i="17" s="1"/>
  <c r="AD192" i="17"/>
  <c r="AF192" i="17" s="1"/>
  <c r="AH192" i="17" s="1"/>
  <c r="J192" i="17"/>
  <c r="L192" i="17" s="1"/>
  <c r="N192" i="17" s="1"/>
  <c r="O192" i="17"/>
  <c r="Q192" i="17" s="1"/>
  <c r="S192" i="17" s="1"/>
  <c r="AX192" i="17"/>
  <c r="AZ192" i="17" s="1"/>
  <c r="BB192" i="17" s="1"/>
  <c r="BC192" i="17"/>
  <c r="BE192" i="17" s="1"/>
  <c r="BG192" i="17" s="1"/>
  <c r="T192" i="17"/>
  <c r="V192" i="17" s="1"/>
  <c r="X192" i="17" s="1"/>
  <c r="Y192" i="17"/>
  <c r="AA192" i="17" s="1"/>
  <c r="AC192" i="17" s="1"/>
  <c r="AI192" i="17"/>
  <c r="AK192" i="17" s="1"/>
  <c r="AM192" i="17" s="1"/>
  <c r="AN192" i="17"/>
  <c r="AP192" i="17" s="1"/>
  <c r="AR192" i="17" s="1"/>
  <c r="F192" i="17"/>
  <c r="G192" i="17" s="1"/>
  <c r="I192" i="17" s="1"/>
  <c r="BH192" i="17"/>
  <c r="BJ192" i="17" s="1"/>
  <c r="BL192" i="17" s="1"/>
  <c r="J189" i="17"/>
  <c r="L189" i="17" s="1"/>
  <c r="N189" i="17" s="1"/>
  <c r="AI189" i="17"/>
  <c r="AK189" i="17" s="1"/>
  <c r="AM189" i="17" s="1"/>
  <c r="O189" i="17"/>
  <c r="Q189" i="17" s="1"/>
  <c r="S189" i="17" s="1"/>
  <c r="AS189" i="17"/>
  <c r="AU189" i="17" s="1"/>
  <c r="AW189" i="17" s="1"/>
  <c r="T189" i="17"/>
  <c r="V189" i="17" s="1"/>
  <c r="X189" i="17" s="1"/>
  <c r="Y189" i="17"/>
  <c r="AA189" i="17" s="1"/>
  <c r="AC189" i="17" s="1"/>
  <c r="AD189" i="17"/>
  <c r="AF189" i="17" s="1"/>
  <c r="AH189" i="17" s="1"/>
  <c r="F189" i="17"/>
  <c r="G189" i="17" s="1"/>
  <c r="I189" i="17" s="1"/>
  <c r="AX189" i="17"/>
  <c r="AZ189" i="17" s="1"/>
  <c r="BB189" i="17" s="1"/>
  <c r="E189" i="17"/>
  <c r="AN189" i="17"/>
  <c r="AP189" i="17" s="1"/>
  <c r="AR189" i="17" s="1"/>
  <c r="BC189" i="17"/>
  <c r="BE189" i="17" s="1"/>
  <c r="BG189" i="17" s="1"/>
  <c r="BH189" i="17"/>
  <c r="BJ189" i="17" s="1"/>
  <c r="BL189" i="17" s="1"/>
  <c r="F298" i="17"/>
  <c r="G298" i="17" s="1"/>
  <c r="I298" i="17" s="1"/>
  <c r="Y298" i="17"/>
  <c r="AA298" i="17" s="1"/>
  <c r="AC298" i="17" s="1"/>
  <c r="AS298" i="17"/>
  <c r="AU298" i="17" s="1"/>
  <c r="AW298" i="17" s="1"/>
  <c r="AN298" i="17"/>
  <c r="AP298" i="17" s="1"/>
  <c r="AR298" i="17" s="1"/>
  <c r="BH298" i="17"/>
  <c r="BJ298" i="17" s="1"/>
  <c r="BL298" i="17" s="1"/>
  <c r="AX298" i="17"/>
  <c r="AZ298" i="17" s="1"/>
  <c r="BB298" i="17" s="1"/>
  <c r="T298" i="17"/>
  <c r="V298" i="17" s="1"/>
  <c r="X298" i="17" s="1"/>
  <c r="E298" i="17"/>
  <c r="AD298" i="17"/>
  <c r="AF298" i="17" s="1"/>
  <c r="AH298" i="17" s="1"/>
  <c r="O298" i="17"/>
  <c r="Q298" i="17" s="1"/>
  <c r="S298" i="17" s="1"/>
  <c r="J298" i="17"/>
  <c r="L298" i="17" s="1"/>
  <c r="N298" i="17" s="1"/>
  <c r="BC298" i="17"/>
  <c r="BE298" i="17" s="1"/>
  <c r="BG298" i="17" s="1"/>
  <c r="AI298" i="17"/>
  <c r="AK298" i="17" s="1"/>
  <c r="AM298" i="17" s="1"/>
  <c r="O54" i="17"/>
  <c r="Q54" i="17" s="1"/>
  <c r="S54" i="17" s="1"/>
  <c r="BH54" i="17"/>
  <c r="BJ54" i="17" s="1"/>
  <c r="BL54" i="17" s="1"/>
  <c r="AS54" i="17"/>
  <c r="AU54" i="17" s="1"/>
  <c r="AW54" i="17" s="1"/>
  <c r="AX54" i="17"/>
  <c r="AZ54" i="17" s="1"/>
  <c r="BB54" i="17" s="1"/>
  <c r="T54" i="17"/>
  <c r="V54" i="17" s="1"/>
  <c r="X54" i="17" s="1"/>
  <c r="Y54" i="17"/>
  <c r="AA54" i="17" s="1"/>
  <c r="AC54" i="17" s="1"/>
  <c r="E54" i="17"/>
  <c r="AD54" i="17"/>
  <c r="AF54" i="17" s="1"/>
  <c r="AH54" i="17" s="1"/>
  <c r="AI54" i="17"/>
  <c r="AK54" i="17" s="1"/>
  <c r="AM54" i="17" s="1"/>
  <c r="J54" i="17"/>
  <c r="L54" i="17" s="1"/>
  <c r="N54" i="17" s="1"/>
  <c r="AN54" i="17"/>
  <c r="AP54" i="17" s="1"/>
  <c r="AR54" i="17" s="1"/>
  <c r="BC54" i="17"/>
  <c r="BE54" i="17" s="1"/>
  <c r="BG54" i="17" s="1"/>
  <c r="F54" i="17"/>
  <c r="G54" i="17" s="1"/>
  <c r="I54" i="17" s="1"/>
  <c r="F20" i="17"/>
  <c r="G20" i="17" s="1"/>
  <c r="I20" i="17" s="1"/>
  <c r="AX20" i="17"/>
  <c r="AZ20" i="17" s="1"/>
  <c r="BB20" i="17" s="1"/>
  <c r="AI20" i="17"/>
  <c r="AK20" i="17" s="1"/>
  <c r="AM20" i="17" s="1"/>
  <c r="BH20" i="17"/>
  <c r="BJ20" i="17" s="1"/>
  <c r="BL20" i="17" s="1"/>
  <c r="AS20" i="17"/>
  <c r="AU20" i="17" s="1"/>
  <c r="AW20" i="17" s="1"/>
  <c r="O20" i="17"/>
  <c r="Q20" i="17" s="1"/>
  <c r="S20" i="17" s="1"/>
  <c r="Y20" i="17"/>
  <c r="AA20" i="17" s="1"/>
  <c r="AC20" i="17" s="1"/>
  <c r="BC20" i="17"/>
  <c r="BE20" i="17" s="1"/>
  <c r="BG20" i="17" s="1"/>
  <c r="T20" i="17"/>
  <c r="V20" i="17" s="1"/>
  <c r="X20" i="17" s="1"/>
  <c r="AD20" i="17"/>
  <c r="AF20" i="17" s="1"/>
  <c r="AH20" i="17" s="1"/>
  <c r="AN20" i="17"/>
  <c r="AP20" i="17" s="1"/>
  <c r="AR20" i="17" s="1"/>
  <c r="E20" i="17"/>
  <c r="J20" i="17"/>
  <c r="L20" i="17" s="1"/>
  <c r="N20" i="17" s="1"/>
  <c r="E7" i="17"/>
  <c r="AX7" i="17"/>
  <c r="AZ7" i="17" s="1"/>
  <c r="BB7" i="17" s="1"/>
  <c r="T7" i="17"/>
  <c r="V7" i="17" s="1"/>
  <c r="X7" i="17" s="1"/>
  <c r="AS7" i="17"/>
  <c r="AU7" i="17" s="1"/>
  <c r="AW7" i="17" s="1"/>
  <c r="Y7" i="17"/>
  <c r="AA7" i="17" s="1"/>
  <c r="AC7" i="17" s="1"/>
  <c r="F7" i="17"/>
  <c r="G7" i="17" s="1"/>
  <c r="I7" i="17" s="1"/>
  <c r="BC7" i="17"/>
  <c r="BE7" i="17" s="1"/>
  <c r="BG7" i="17" s="1"/>
  <c r="AD7" i="17"/>
  <c r="AF7" i="17" s="1"/>
  <c r="AH7" i="17" s="1"/>
  <c r="AI7" i="17"/>
  <c r="AK7" i="17" s="1"/>
  <c r="AM7" i="17" s="1"/>
  <c r="J7" i="17"/>
  <c r="L7" i="17" s="1"/>
  <c r="N7" i="17" s="1"/>
  <c r="AN7" i="17"/>
  <c r="AP7" i="17" s="1"/>
  <c r="AR7" i="17" s="1"/>
  <c r="BH7" i="17"/>
  <c r="BJ7" i="17" s="1"/>
  <c r="BL7" i="17" s="1"/>
  <c r="O7" i="17"/>
  <c r="Q7" i="17" s="1"/>
  <c r="S7" i="17" s="1"/>
  <c r="T140" i="17"/>
  <c r="V140" i="17" s="1"/>
  <c r="X140" i="17" s="1"/>
  <c r="AS140" i="17"/>
  <c r="AU140" i="17" s="1"/>
  <c r="AW140" i="17" s="1"/>
  <c r="Y140" i="17"/>
  <c r="AA140" i="17" s="1"/>
  <c r="AC140" i="17" s="1"/>
  <c r="E140" i="17"/>
  <c r="AD140" i="17"/>
  <c r="AF140" i="17" s="1"/>
  <c r="AH140" i="17" s="1"/>
  <c r="BC140" i="17"/>
  <c r="BE140" i="17" s="1"/>
  <c r="BG140" i="17" s="1"/>
  <c r="F140" i="17"/>
  <c r="G140" i="17" s="1"/>
  <c r="I140" i="17" s="1"/>
  <c r="AI140" i="17"/>
  <c r="AK140" i="17" s="1"/>
  <c r="AM140" i="17" s="1"/>
  <c r="BH140" i="17"/>
  <c r="BJ140" i="17" s="1"/>
  <c r="BL140" i="17" s="1"/>
  <c r="J140" i="17"/>
  <c r="L140" i="17" s="1"/>
  <c r="N140" i="17" s="1"/>
  <c r="AX140" i="17"/>
  <c r="AZ140" i="17" s="1"/>
  <c r="BB140" i="17" s="1"/>
  <c r="O140" i="17"/>
  <c r="Q140" i="17" s="1"/>
  <c r="S140" i="17" s="1"/>
  <c r="AN140" i="17"/>
  <c r="AP140" i="17" s="1"/>
  <c r="AR140" i="17" s="1"/>
  <c r="BH234" i="17"/>
  <c r="BJ234" i="17" s="1"/>
  <c r="BL234" i="17" s="1"/>
  <c r="F234" i="17"/>
  <c r="G234" i="17" s="1"/>
  <c r="I234" i="17" s="1"/>
  <c r="AD234" i="17"/>
  <c r="AF234" i="17" s="1"/>
  <c r="AH234" i="17" s="1"/>
  <c r="T234" i="17"/>
  <c r="V234" i="17" s="1"/>
  <c r="X234" i="17" s="1"/>
  <c r="AS234" i="17"/>
  <c r="AU234" i="17" s="1"/>
  <c r="AW234" i="17" s="1"/>
  <c r="O234" i="17"/>
  <c r="Q234" i="17" s="1"/>
  <c r="S234" i="17" s="1"/>
  <c r="BC234" i="17"/>
  <c r="BE234" i="17" s="1"/>
  <c r="BG234" i="17" s="1"/>
  <c r="Y234" i="17"/>
  <c r="AA234" i="17" s="1"/>
  <c r="AC234" i="17" s="1"/>
  <c r="AI234" i="17"/>
  <c r="AK234" i="17" s="1"/>
  <c r="AM234" i="17" s="1"/>
  <c r="AN234" i="17"/>
  <c r="AP234" i="17" s="1"/>
  <c r="AR234" i="17" s="1"/>
  <c r="AX234" i="17"/>
  <c r="AZ234" i="17" s="1"/>
  <c r="BB234" i="17" s="1"/>
  <c r="E234" i="17"/>
  <c r="J234" i="17"/>
  <c r="L234" i="17" s="1"/>
  <c r="N234" i="17" s="1"/>
  <c r="BO236" i="17"/>
  <c r="BN236" i="17"/>
  <c r="BO297" i="17"/>
  <c r="BN297" i="17"/>
  <c r="BN249" i="17"/>
  <c r="BO249" i="17"/>
  <c r="BO245" i="17"/>
  <c r="BN245" i="17"/>
  <c r="BN282" i="17"/>
  <c r="BO282" i="17"/>
  <c r="BO272" i="17"/>
  <c r="BN272" i="17"/>
  <c r="BN191" i="17"/>
  <c r="BO191" i="17"/>
  <c r="BN205" i="17"/>
  <c r="BO205" i="17"/>
  <c r="BO284" i="17"/>
  <c r="BN284" i="17"/>
  <c r="BN281" i="17"/>
  <c r="BO281" i="17"/>
  <c r="BN277" i="17"/>
  <c r="BO277" i="17"/>
  <c r="BO235" i="17"/>
  <c r="BN235" i="17"/>
  <c r="BO219" i="17"/>
  <c r="BN219" i="17"/>
  <c r="BN228" i="17"/>
  <c r="BO228" i="17"/>
  <c r="BN220" i="17"/>
  <c r="BO220" i="17"/>
  <c r="BN218" i="17"/>
  <c r="BO218" i="17"/>
  <c r="BO158" i="17"/>
  <c r="BN158" i="17"/>
  <c r="BN164" i="17"/>
  <c r="BO164" i="17"/>
  <c r="BN199" i="17"/>
  <c r="BO199" i="17"/>
  <c r="BN126" i="17"/>
  <c r="BO126" i="17"/>
  <c r="BN101" i="17"/>
  <c r="BO101" i="17"/>
  <c r="BN91" i="17"/>
  <c r="BO91" i="17"/>
  <c r="BO105" i="17"/>
  <c r="BN105" i="17"/>
  <c r="BO139" i="17"/>
  <c r="BN139" i="17"/>
  <c r="BO149" i="17"/>
  <c r="BN149" i="17"/>
  <c r="BN84" i="17"/>
  <c r="BO84" i="17"/>
  <c r="BN140" i="17"/>
  <c r="BO140" i="17"/>
  <c r="BO75" i="17"/>
  <c r="BN75" i="17"/>
  <c r="BN43" i="17"/>
  <c r="BO43" i="17"/>
  <c r="BO61" i="17"/>
  <c r="BN61" i="17"/>
  <c r="BN98" i="17"/>
  <c r="BO98" i="17"/>
  <c r="BN44" i="17"/>
  <c r="BO44" i="17"/>
  <c r="BN94" i="17"/>
  <c r="BO94" i="17"/>
  <c r="BN34" i="17"/>
  <c r="BO34" i="17"/>
  <c r="BN37" i="17"/>
  <c r="BO37" i="17"/>
  <c r="BN41" i="17"/>
  <c r="BO41" i="17"/>
  <c r="BN15" i="17"/>
  <c r="BO15" i="17"/>
  <c r="BO252" i="17"/>
  <c r="BN252" i="17"/>
  <c r="AD64" i="17"/>
  <c r="AF64" i="17" s="1"/>
  <c r="AH64" i="17" s="1"/>
  <c r="O64" i="17"/>
  <c r="Q64" i="17" s="1"/>
  <c r="S64" i="17" s="1"/>
  <c r="AN64" i="17"/>
  <c r="AP64" i="17" s="1"/>
  <c r="AR64" i="17" s="1"/>
  <c r="AX64" i="17"/>
  <c r="AZ64" i="17" s="1"/>
  <c r="BB64" i="17" s="1"/>
  <c r="AS64" i="17"/>
  <c r="AU64" i="17" s="1"/>
  <c r="AW64" i="17" s="1"/>
  <c r="J64" i="17"/>
  <c r="L64" i="17" s="1"/>
  <c r="N64" i="17" s="1"/>
  <c r="BC64" i="17"/>
  <c r="BE64" i="17" s="1"/>
  <c r="BG64" i="17" s="1"/>
  <c r="AI64" i="17"/>
  <c r="AK64" i="17" s="1"/>
  <c r="AM64" i="17" s="1"/>
  <c r="E64" i="17"/>
  <c r="F64" i="17"/>
  <c r="G64" i="17" s="1"/>
  <c r="I64" i="17" s="1"/>
  <c r="T64" i="17"/>
  <c r="V64" i="17" s="1"/>
  <c r="X64" i="17" s="1"/>
  <c r="Y64" i="17"/>
  <c r="AA64" i="17" s="1"/>
  <c r="AC64" i="17" s="1"/>
  <c r="BH64" i="17"/>
  <c r="BJ64" i="17" s="1"/>
  <c r="BL64" i="17" s="1"/>
  <c r="F200" i="17"/>
  <c r="G200" i="17" s="1"/>
  <c r="I200" i="17" s="1"/>
  <c r="AI200" i="17"/>
  <c r="AK200" i="17" s="1"/>
  <c r="AM200" i="17" s="1"/>
  <c r="BH200" i="17"/>
  <c r="BJ200" i="17" s="1"/>
  <c r="BL200" i="17" s="1"/>
  <c r="J200" i="17"/>
  <c r="L200" i="17" s="1"/>
  <c r="N200" i="17" s="1"/>
  <c r="O200" i="17"/>
  <c r="Q200" i="17" s="1"/>
  <c r="S200" i="17" s="1"/>
  <c r="AN200" i="17"/>
  <c r="AP200" i="17" s="1"/>
  <c r="AR200" i="17" s="1"/>
  <c r="Y200" i="17"/>
  <c r="AA200" i="17" s="1"/>
  <c r="AC200" i="17" s="1"/>
  <c r="AS200" i="17"/>
  <c r="AU200" i="17" s="1"/>
  <c r="AW200" i="17" s="1"/>
  <c r="AX200" i="17"/>
  <c r="AZ200" i="17" s="1"/>
  <c r="BB200" i="17" s="1"/>
  <c r="E200" i="17"/>
  <c r="BC200" i="17"/>
  <c r="BE200" i="17" s="1"/>
  <c r="BG200" i="17" s="1"/>
  <c r="T200" i="17"/>
  <c r="V200" i="17" s="1"/>
  <c r="X200" i="17" s="1"/>
  <c r="AD200" i="17"/>
  <c r="AF200" i="17" s="1"/>
  <c r="AH200" i="17" s="1"/>
  <c r="AI287" i="17"/>
  <c r="AK287" i="17" s="1"/>
  <c r="AM287" i="17" s="1"/>
  <c r="BH287" i="17"/>
  <c r="BJ287" i="17" s="1"/>
  <c r="BL287" i="17" s="1"/>
  <c r="T287" i="17"/>
  <c r="V287" i="17" s="1"/>
  <c r="X287" i="17" s="1"/>
  <c r="AN287" i="17"/>
  <c r="AP287" i="17" s="1"/>
  <c r="AR287" i="17" s="1"/>
  <c r="AD287" i="17"/>
  <c r="AF287" i="17" s="1"/>
  <c r="AH287" i="17" s="1"/>
  <c r="E287" i="17"/>
  <c r="F287" i="17"/>
  <c r="G287" i="17" s="1"/>
  <c r="I287" i="17" s="1"/>
  <c r="AS287" i="17"/>
  <c r="AU287" i="17" s="1"/>
  <c r="AW287" i="17" s="1"/>
  <c r="AX287" i="17"/>
  <c r="AZ287" i="17" s="1"/>
  <c r="BB287" i="17" s="1"/>
  <c r="O287" i="17"/>
  <c r="Q287" i="17" s="1"/>
  <c r="S287" i="17" s="1"/>
  <c r="Y287" i="17"/>
  <c r="AA287" i="17" s="1"/>
  <c r="AC287" i="17" s="1"/>
  <c r="BC287" i="17"/>
  <c r="BE287" i="17" s="1"/>
  <c r="BG287" i="17" s="1"/>
  <c r="J287" i="17"/>
  <c r="L287" i="17" s="1"/>
  <c r="N287" i="17" s="1"/>
  <c r="T45" i="17"/>
  <c r="V45" i="17" s="1"/>
  <c r="X45" i="17" s="1"/>
  <c r="J45" i="17"/>
  <c r="L45" i="17" s="1"/>
  <c r="N45" i="17" s="1"/>
  <c r="O45" i="17"/>
  <c r="Q45" i="17" s="1"/>
  <c r="S45" i="17" s="1"/>
  <c r="AN45" i="17"/>
  <c r="AP45" i="17" s="1"/>
  <c r="AR45" i="17" s="1"/>
  <c r="AS45" i="17"/>
  <c r="AU45" i="17" s="1"/>
  <c r="AW45" i="17" s="1"/>
  <c r="Y45" i="17"/>
  <c r="AA45" i="17" s="1"/>
  <c r="AC45" i="17" s="1"/>
  <c r="AX45" i="17"/>
  <c r="AZ45" i="17" s="1"/>
  <c r="BB45" i="17" s="1"/>
  <c r="E45" i="17"/>
  <c r="BC45" i="17"/>
  <c r="BE45" i="17" s="1"/>
  <c r="BG45" i="17" s="1"/>
  <c r="AD45" i="17"/>
  <c r="AF45" i="17" s="1"/>
  <c r="AH45" i="17" s="1"/>
  <c r="AI45" i="17"/>
  <c r="AK45" i="17" s="1"/>
  <c r="AM45" i="17" s="1"/>
  <c r="BH45" i="17"/>
  <c r="BJ45" i="17" s="1"/>
  <c r="BL45" i="17" s="1"/>
  <c r="F45" i="17"/>
  <c r="G45" i="17" s="1"/>
  <c r="I45" i="17" s="1"/>
  <c r="AX224" i="17"/>
  <c r="AZ224" i="17" s="1"/>
  <c r="BB224" i="17" s="1"/>
  <c r="O224" i="17"/>
  <c r="Q224" i="17" s="1"/>
  <c r="S224" i="17" s="1"/>
  <c r="AI224" i="17"/>
  <c r="AK224" i="17" s="1"/>
  <c r="AM224" i="17" s="1"/>
  <c r="AN224" i="17"/>
  <c r="AP224" i="17" s="1"/>
  <c r="AR224" i="17" s="1"/>
  <c r="T224" i="17"/>
  <c r="V224" i="17" s="1"/>
  <c r="X224" i="17" s="1"/>
  <c r="F224" i="17"/>
  <c r="G224" i="17" s="1"/>
  <c r="I224" i="17" s="1"/>
  <c r="AD224" i="17"/>
  <c r="AF224" i="17" s="1"/>
  <c r="AH224" i="17" s="1"/>
  <c r="BC224" i="17"/>
  <c r="BE224" i="17" s="1"/>
  <c r="BG224" i="17" s="1"/>
  <c r="AS224" i="17"/>
  <c r="AU224" i="17" s="1"/>
  <c r="AW224" i="17" s="1"/>
  <c r="E224" i="17"/>
  <c r="J224" i="17"/>
  <c r="L224" i="17" s="1"/>
  <c r="N224" i="17" s="1"/>
  <c r="BH224" i="17"/>
  <c r="BJ224" i="17" s="1"/>
  <c r="BL224" i="17" s="1"/>
  <c r="Y224" i="17"/>
  <c r="AA224" i="17" s="1"/>
  <c r="AC224" i="17" s="1"/>
  <c r="J208" i="17"/>
  <c r="L208" i="17" s="1"/>
  <c r="N208" i="17" s="1"/>
  <c r="AD208" i="17"/>
  <c r="AF208" i="17" s="1"/>
  <c r="AH208" i="17" s="1"/>
  <c r="AN208" i="17"/>
  <c r="AP208" i="17" s="1"/>
  <c r="AR208" i="17" s="1"/>
  <c r="O208" i="17"/>
  <c r="Q208" i="17" s="1"/>
  <c r="S208" i="17" s="1"/>
  <c r="AS208" i="17"/>
  <c r="AU208" i="17" s="1"/>
  <c r="AW208" i="17" s="1"/>
  <c r="T208" i="17"/>
  <c r="V208" i="17" s="1"/>
  <c r="X208" i="17" s="1"/>
  <c r="Y208" i="17"/>
  <c r="AA208" i="17" s="1"/>
  <c r="AC208" i="17" s="1"/>
  <c r="BC208" i="17"/>
  <c r="BE208" i="17" s="1"/>
  <c r="BG208" i="17" s="1"/>
  <c r="AX208" i="17"/>
  <c r="AZ208" i="17" s="1"/>
  <c r="BB208" i="17" s="1"/>
  <c r="E208" i="17"/>
  <c r="F208" i="17"/>
  <c r="G208" i="17" s="1"/>
  <c r="I208" i="17" s="1"/>
  <c r="BH208" i="17"/>
  <c r="BJ208" i="17" s="1"/>
  <c r="BL208" i="17" s="1"/>
  <c r="AI208" i="17"/>
  <c r="AK208" i="17" s="1"/>
  <c r="AM208" i="17" s="1"/>
  <c r="E83" i="17"/>
  <c r="T83" i="17"/>
  <c r="V83" i="17" s="1"/>
  <c r="X83" i="17" s="1"/>
  <c r="AS83" i="17"/>
  <c r="AU83" i="17" s="1"/>
  <c r="AW83" i="17" s="1"/>
  <c r="O83" i="17"/>
  <c r="Q83" i="17" s="1"/>
  <c r="S83" i="17" s="1"/>
  <c r="AN83" i="17"/>
  <c r="AP83" i="17" s="1"/>
  <c r="AR83" i="17" s="1"/>
  <c r="BC83" i="17"/>
  <c r="BE83" i="17" s="1"/>
  <c r="BG83" i="17" s="1"/>
  <c r="Y83" i="17"/>
  <c r="AA83" i="17" s="1"/>
  <c r="AC83" i="17" s="1"/>
  <c r="BH83" i="17"/>
  <c r="BJ83" i="17" s="1"/>
  <c r="BL83" i="17" s="1"/>
  <c r="AD83" i="17"/>
  <c r="AF83" i="17" s="1"/>
  <c r="AH83" i="17" s="1"/>
  <c r="F83" i="17"/>
  <c r="G83" i="17" s="1"/>
  <c r="I83" i="17" s="1"/>
  <c r="J83" i="17"/>
  <c r="L83" i="17" s="1"/>
  <c r="N83" i="17" s="1"/>
  <c r="AX83" i="17"/>
  <c r="AZ83" i="17" s="1"/>
  <c r="BB83" i="17" s="1"/>
  <c r="AI83" i="17"/>
  <c r="AK83" i="17" s="1"/>
  <c r="AM83" i="17" s="1"/>
  <c r="F289" i="17"/>
  <c r="G289" i="17" s="1"/>
  <c r="I289" i="17" s="1"/>
  <c r="AS289" i="17"/>
  <c r="AU289" i="17" s="1"/>
  <c r="AW289" i="17" s="1"/>
  <c r="J289" i="17"/>
  <c r="L289" i="17" s="1"/>
  <c r="N289" i="17" s="1"/>
  <c r="AX289" i="17"/>
  <c r="AZ289" i="17" s="1"/>
  <c r="BB289" i="17" s="1"/>
  <c r="O289" i="17"/>
  <c r="Q289" i="17" s="1"/>
  <c r="S289" i="17" s="1"/>
  <c r="AD289" i="17"/>
  <c r="AF289" i="17" s="1"/>
  <c r="AH289" i="17" s="1"/>
  <c r="BC289" i="17"/>
  <c r="BE289" i="17" s="1"/>
  <c r="BG289" i="17" s="1"/>
  <c r="Y289" i="17"/>
  <c r="AA289" i="17" s="1"/>
  <c r="AC289" i="17" s="1"/>
  <c r="BH289" i="17"/>
  <c r="BJ289" i="17" s="1"/>
  <c r="BL289" i="17" s="1"/>
  <c r="AI289" i="17"/>
  <c r="AK289" i="17" s="1"/>
  <c r="AM289" i="17" s="1"/>
  <c r="E289" i="17"/>
  <c r="T289" i="17"/>
  <c r="V289" i="17" s="1"/>
  <c r="X289" i="17" s="1"/>
  <c r="AN289" i="17"/>
  <c r="AP289" i="17" s="1"/>
  <c r="AR289" i="17" s="1"/>
  <c r="E51" i="17"/>
  <c r="AN51" i="17"/>
  <c r="AP51" i="17" s="1"/>
  <c r="AR51" i="17" s="1"/>
  <c r="O51" i="17"/>
  <c r="Q51" i="17" s="1"/>
  <c r="S51" i="17" s="1"/>
  <c r="T51" i="17"/>
  <c r="V51" i="17" s="1"/>
  <c r="X51" i="17" s="1"/>
  <c r="AS51" i="17"/>
  <c r="AU51" i="17" s="1"/>
  <c r="AW51" i="17" s="1"/>
  <c r="AX51" i="17"/>
  <c r="AZ51" i="17" s="1"/>
  <c r="BB51" i="17" s="1"/>
  <c r="AD51" i="17"/>
  <c r="AF51" i="17" s="1"/>
  <c r="AH51" i="17" s="1"/>
  <c r="AI51" i="17"/>
  <c r="AK51" i="17" s="1"/>
  <c r="AM51" i="17" s="1"/>
  <c r="BC51" i="17"/>
  <c r="BE51" i="17" s="1"/>
  <c r="BG51" i="17" s="1"/>
  <c r="F51" i="17"/>
  <c r="G51" i="17" s="1"/>
  <c r="I51" i="17" s="1"/>
  <c r="J51" i="17"/>
  <c r="L51" i="17" s="1"/>
  <c r="N51" i="17" s="1"/>
  <c r="BH51" i="17"/>
  <c r="BJ51" i="17" s="1"/>
  <c r="BL51" i="17" s="1"/>
  <c r="Y51" i="17"/>
  <c r="AA51" i="17" s="1"/>
  <c r="AC51" i="17" s="1"/>
  <c r="J19" i="17"/>
  <c r="L19" i="17" s="1"/>
  <c r="N19" i="17" s="1"/>
  <c r="AI19" i="17"/>
  <c r="AK19" i="17" s="1"/>
  <c r="AM19" i="17" s="1"/>
  <c r="F19" i="17"/>
  <c r="G19" i="17" s="1"/>
  <c r="I19" i="17" s="1"/>
  <c r="AD19" i="17"/>
  <c r="AF19" i="17" s="1"/>
  <c r="AH19" i="17" s="1"/>
  <c r="BC19" i="17"/>
  <c r="BE19" i="17" s="1"/>
  <c r="BG19" i="17" s="1"/>
  <c r="E19" i="17"/>
  <c r="BH19" i="17"/>
  <c r="BJ19" i="17" s="1"/>
  <c r="BL19" i="17" s="1"/>
  <c r="AN19" i="17"/>
  <c r="AP19" i="17" s="1"/>
  <c r="AR19" i="17" s="1"/>
  <c r="AS19" i="17"/>
  <c r="AU19" i="17" s="1"/>
  <c r="AW19" i="17" s="1"/>
  <c r="O19" i="17"/>
  <c r="Q19" i="17" s="1"/>
  <c r="S19" i="17" s="1"/>
  <c r="Y19" i="17"/>
  <c r="AA19" i="17" s="1"/>
  <c r="AC19" i="17" s="1"/>
  <c r="AX19" i="17"/>
  <c r="AZ19" i="17" s="1"/>
  <c r="BB19" i="17" s="1"/>
  <c r="T19" i="17"/>
  <c r="V19" i="17" s="1"/>
  <c r="X19" i="17" s="1"/>
  <c r="AD146" i="17"/>
  <c r="AF146" i="17" s="1"/>
  <c r="AH146" i="17" s="1"/>
  <c r="AX146" i="17"/>
  <c r="AZ146" i="17" s="1"/>
  <c r="BB146" i="17" s="1"/>
  <c r="O146" i="17"/>
  <c r="Q146" i="17" s="1"/>
  <c r="S146" i="17" s="1"/>
  <c r="AN146" i="17"/>
  <c r="AP146" i="17" s="1"/>
  <c r="AR146" i="17" s="1"/>
  <c r="BH146" i="17"/>
  <c r="BJ146" i="17" s="1"/>
  <c r="BL146" i="17" s="1"/>
  <c r="F146" i="17"/>
  <c r="G146" i="17" s="1"/>
  <c r="I146" i="17" s="1"/>
  <c r="AS146" i="17"/>
  <c r="AU146" i="17" s="1"/>
  <c r="AW146" i="17" s="1"/>
  <c r="AI146" i="17"/>
  <c r="AK146" i="17" s="1"/>
  <c r="AM146" i="17" s="1"/>
  <c r="E146" i="17"/>
  <c r="J146" i="17"/>
  <c r="L146" i="17" s="1"/>
  <c r="N146" i="17" s="1"/>
  <c r="BC146" i="17"/>
  <c r="BE146" i="17" s="1"/>
  <c r="BG146" i="17" s="1"/>
  <c r="T146" i="17"/>
  <c r="V146" i="17" s="1"/>
  <c r="X146" i="17" s="1"/>
  <c r="Y146" i="17"/>
  <c r="AA146" i="17" s="1"/>
  <c r="AC146" i="17" s="1"/>
  <c r="O50" i="17"/>
  <c r="Q50" i="17" s="1"/>
  <c r="S50" i="17" s="1"/>
  <c r="E50" i="17"/>
  <c r="AD50" i="17"/>
  <c r="AF50" i="17" s="1"/>
  <c r="AH50" i="17" s="1"/>
  <c r="BC50" i="17"/>
  <c r="BE50" i="17" s="1"/>
  <c r="BG50" i="17" s="1"/>
  <c r="T50" i="17"/>
  <c r="V50" i="17" s="1"/>
  <c r="X50" i="17" s="1"/>
  <c r="AX50" i="17"/>
  <c r="AZ50" i="17" s="1"/>
  <c r="BB50" i="17" s="1"/>
  <c r="AI50" i="17"/>
  <c r="AK50" i="17" s="1"/>
  <c r="AM50" i="17" s="1"/>
  <c r="AN50" i="17"/>
  <c r="AP50" i="17" s="1"/>
  <c r="AR50" i="17" s="1"/>
  <c r="J50" i="17"/>
  <c r="L50" i="17" s="1"/>
  <c r="N50" i="17" s="1"/>
  <c r="Y50" i="17"/>
  <c r="AA50" i="17" s="1"/>
  <c r="AC50" i="17" s="1"/>
  <c r="AS50" i="17"/>
  <c r="AU50" i="17" s="1"/>
  <c r="AW50" i="17" s="1"/>
  <c r="F50" i="17"/>
  <c r="G50" i="17" s="1"/>
  <c r="I50" i="17" s="1"/>
  <c r="BH50" i="17"/>
  <c r="BJ50" i="17" s="1"/>
  <c r="BL50" i="17" s="1"/>
  <c r="AN76" i="17"/>
  <c r="AP76" i="17" s="1"/>
  <c r="AR76" i="17" s="1"/>
  <c r="O76" i="17"/>
  <c r="Q76" i="17" s="1"/>
  <c r="S76" i="17" s="1"/>
  <c r="AS76" i="17"/>
  <c r="AU76" i="17" s="1"/>
  <c r="AW76" i="17" s="1"/>
  <c r="J76" i="17"/>
  <c r="L76" i="17" s="1"/>
  <c r="N76" i="17" s="1"/>
  <c r="AX76" i="17"/>
  <c r="AZ76" i="17" s="1"/>
  <c r="BB76" i="17" s="1"/>
  <c r="E76" i="17"/>
  <c r="F76" i="17"/>
  <c r="G76" i="17" s="1"/>
  <c r="I76" i="17" s="1"/>
  <c r="AD76" i="17"/>
  <c r="AF76" i="17" s="1"/>
  <c r="AH76" i="17" s="1"/>
  <c r="BH76" i="17"/>
  <c r="BJ76" i="17" s="1"/>
  <c r="BL76" i="17" s="1"/>
  <c r="T76" i="17"/>
  <c r="V76" i="17" s="1"/>
  <c r="X76" i="17" s="1"/>
  <c r="BC76" i="17"/>
  <c r="BE76" i="17" s="1"/>
  <c r="BG76" i="17" s="1"/>
  <c r="Y76" i="17"/>
  <c r="AA76" i="17" s="1"/>
  <c r="AC76" i="17" s="1"/>
  <c r="AI76" i="17"/>
  <c r="AK76" i="17" s="1"/>
  <c r="AM76" i="17" s="1"/>
  <c r="Y130" i="17"/>
  <c r="AA130" i="17" s="1"/>
  <c r="AC130" i="17" s="1"/>
  <c r="AS130" i="17"/>
  <c r="AU130" i="17" s="1"/>
  <c r="AW130" i="17" s="1"/>
  <c r="AD130" i="17"/>
  <c r="AF130" i="17" s="1"/>
  <c r="AH130" i="17" s="1"/>
  <c r="T130" i="17"/>
  <c r="V130" i="17" s="1"/>
  <c r="X130" i="17" s="1"/>
  <c r="AX130" i="17"/>
  <c r="AZ130" i="17" s="1"/>
  <c r="BB130" i="17" s="1"/>
  <c r="BC130" i="17"/>
  <c r="BE130" i="17" s="1"/>
  <c r="BG130" i="17" s="1"/>
  <c r="AI130" i="17"/>
  <c r="AK130" i="17" s="1"/>
  <c r="AM130" i="17" s="1"/>
  <c r="BH130" i="17"/>
  <c r="BJ130" i="17" s="1"/>
  <c r="BL130" i="17" s="1"/>
  <c r="E130" i="17"/>
  <c r="F130" i="17"/>
  <c r="G130" i="17" s="1"/>
  <c r="I130" i="17" s="1"/>
  <c r="O130" i="17"/>
  <c r="Q130" i="17" s="1"/>
  <c r="S130" i="17" s="1"/>
  <c r="AN130" i="17"/>
  <c r="AP130" i="17" s="1"/>
  <c r="AR130" i="17" s="1"/>
  <c r="J130" i="17"/>
  <c r="L130" i="17" s="1"/>
  <c r="N130" i="17" s="1"/>
  <c r="E236" i="17"/>
  <c r="Y236" i="17"/>
  <c r="AA236" i="17" s="1"/>
  <c r="AC236" i="17" s="1"/>
  <c r="AS236" i="17"/>
  <c r="AU236" i="17" s="1"/>
  <c r="AW236" i="17" s="1"/>
  <c r="AD236" i="17"/>
  <c r="AF236" i="17" s="1"/>
  <c r="AH236" i="17" s="1"/>
  <c r="T236" i="17"/>
  <c r="V236" i="17" s="1"/>
  <c r="X236" i="17" s="1"/>
  <c r="AX236" i="17"/>
  <c r="AZ236" i="17" s="1"/>
  <c r="BB236" i="17" s="1"/>
  <c r="F236" i="17"/>
  <c r="G236" i="17" s="1"/>
  <c r="I236" i="17" s="1"/>
  <c r="J236" i="17"/>
  <c r="L236" i="17" s="1"/>
  <c r="N236" i="17" s="1"/>
  <c r="AN236" i="17"/>
  <c r="AP236" i="17" s="1"/>
  <c r="AR236" i="17" s="1"/>
  <c r="O236" i="17"/>
  <c r="Q236" i="17" s="1"/>
  <c r="S236" i="17" s="1"/>
  <c r="BC236" i="17"/>
  <c r="BE236" i="17" s="1"/>
  <c r="BG236" i="17" s="1"/>
  <c r="BH236" i="17"/>
  <c r="BJ236" i="17" s="1"/>
  <c r="BL236" i="17" s="1"/>
  <c r="AI236" i="17"/>
  <c r="AK236" i="17" s="1"/>
  <c r="AM236" i="17" s="1"/>
  <c r="AX14" i="17"/>
  <c r="AZ14" i="17" s="1"/>
  <c r="BB14" i="17" s="1"/>
  <c r="O14" i="17"/>
  <c r="Q14" i="17" s="1"/>
  <c r="S14" i="17" s="1"/>
  <c r="AN14" i="17"/>
  <c r="AP14" i="17" s="1"/>
  <c r="AR14" i="17" s="1"/>
  <c r="T14" i="17"/>
  <c r="V14" i="17" s="1"/>
  <c r="X14" i="17" s="1"/>
  <c r="AS14" i="17"/>
  <c r="AU14" i="17" s="1"/>
  <c r="AW14" i="17" s="1"/>
  <c r="Y14" i="17"/>
  <c r="AA14" i="17" s="1"/>
  <c r="AC14" i="17" s="1"/>
  <c r="AD14" i="17"/>
  <c r="AF14" i="17" s="1"/>
  <c r="AH14" i="17" s="1"/>
  <c r="BH14" i="17"/>
  <c r="BJ14" i="17" s="1"/>
  <c r="BL14" i="17" s="1"/>
  <c r="AI14" i="17"/>
  <c r="AK14" i="17" s="1"/>
  <c r="AM14" i="17" s="1"/>
  <c r="E14" i="17"/>
  <c r="F14" i="17"/>
  <c r="G14" i="17" s="1"/>
  <c r="I14" i="17" s="1"/>
  <c r="BC14" i="17"/>
  <c r="BE14" i="17" s="1"/>
  <c r="BG14" i="17" s="1"/>
  <c r="J14" i="17"/>
  <c r="L14" i="17" s="1"/>
  <c r="N14" i="17" s="1"/>
  <c r="AN174" i="17"/>
  <c r="AP174" i="17" s="1"/>
  <c r="AR174" i="17" s="1"/>
  <c r="BH174" i="17"/>
  <c r="BJ174" i="17" s="1"/>
  <c r="BL174" i="17" s="1"/>
  <c r="E174" i="17"/>
  <c r="Y174" i="17"/>
  <c r="AA174" i="17" s="1"/>
  <c r="AC174" i="17" s="1"/>
  <c r="F174" i="17"/>
  <c r="G174" i="17" s="1"/>
  <c r="I174" i="17" s="1"/>
  <c r="AI174" i="17"/>
  <c r="AK174" i="17" s="1"/>
  <c r="AM174" i="17" s="1"/>
  <c r="J174" i="17"/>
  <c r="L174" i="17" s="1"/>
  <c r="N174" i="17" s="1"/>
  <c r="AX174" i="17"/>
  <c r="AZ174" i="17" s="1"/>
  <c r="BB174" i="17" s="1"/>
  <c r="O174" i="17"/>
  <c r="Q174" i="17" s="1"/>
  <c r="S174" i="17" s="1"/>
  <c r="T174" i="17"/>
  <c r="V174" i="17" s="1"/>
  <c r="X174" i="17" s="1"/>
  <c r="AD174" i="17"/>
  <c r="AF174" i="17" s="1"/>
  <c r="AH174" i="17" s="1"/>
  <c r="AS174" i="17"/>
  <c r="AU174" i="17" s="1"/>
  <c r="AW174" i="17" s="1"/>
  <c r="BC174" i="17"/>
  <c r="BE174" i="17" s="1"/>
  <c r="BG174" i="17" s="1"/>
  <c r="AI232" i="17"/>
  <c r="AK232" i="17" s="1"/>
  <c r="AM232" i="17" s="1"/>
  <c r="Y232" i="17"/>
  <c r="AA232" i="17" s="1"/>
  <c r="AC232" i="17" s="1"/>
  <c r="BH232" i="17"/>
  <c r="BJ232" i="17" s="1"/>
  <c r="BL232" i="17" s="1"/>
  <c r="E232" i="17"/>
  <c r="AD232" i="17"/>
  <c r="AF232" i="17" s="1"/>
  <c r="AH232" i="17" s="1"/>
  <c r="F232" i="17"/>
  <c r="G232" i="17" s="1"/>
  <c r="I232" i="17" s="1"/>
  <c r="AN232" i="17"/>
  <c r="AP232" i="17" s="1"/>
  <c r="AR232" i="17" s="1"/>
  <c r="O232" i="17"/>
  <c r="Q232" i="17" s="1"/>
  <c r="S232" i="17" s="1"/>
  <c r="AS232" i="17"/>
  <c r="AU232" i="17" s="1"/>
  <c r="AW232" i="17" s="1"/>
  <c r="AX232" i="17"/>
  <c r="AZ232" i="17" s="1"/>
  <c r="BB232" i="17" s="1"/>
  <c r="BC232" i="17"/>
  <c r="BE232" i="17" s="1"/>
  <c r="BG232" i="17" s="1"/>
  <c r="J232" i="17"/>
  <c r="L232" i="17" s="1"/>
  <c r="N232" i="17" s="1"/>
  <c r="T232" i="17"/>
  <c r="V232" i="17" s="1"/>
  <c r="X232" i="17" s="1"/>
  <c r="T122" i="17"/>
  <c r="V122" i="17" s="1"/>
  <c r="X122" i="17" s="1"/>
  <c r="Y122" i="17"/>
  <c r="AA122" i="17" s="1"/>
  <c r="AC122" i="17" s="1"/>
  <c r="BC122" i="17"/>
  <c r="BE122" i="17" s="1"/>
  <c r="BG122" i="17" s="1"/>
  <c r="AD122" i="17"/>
  <c r="AF122" i="17" s="1"/>
  <c r="AH122" i="17" s="1"/>
  <c r="E122" i="17"/>
  <c r="F122" i="17"/>
  <c r="G122" i="17" s="1"/>
  <c r="I122" i="17" s="1"/>
  <c r="AI122" i="17"/>
  <c r="AK122" i="17" s="1"/>
  <c r="AM122" i="17" s="1"/>
  <c r="BH122" i="17"/>
  <c r="BJ122" i="17" s="1"/>
  <c r="BL122" i="17" s="1"/>
  <c r="O122" i="17"/>
  <c r="Q122" i="17" s="1"/>
  <c r="S122" i="17" s="1"/>
  <c r="J122" i="17"/>
  <c r="L122" i="17" s="1"/>
  <c r="N122" i="17" s="1"/>
  <c r="AN122" i="17"/>
  <c r="AP122" i="17" s="1"/>
  <c r="AR122" i="17" s="1"/>
  <c r="AS122" i="17"/>
  <c r="AU122" i="17" s="1"/>
  <c r="AW122" i="17" s="1"/>
  <c r="AX122" i="17"/>
  <c r="AZ122" i="17" s="1"/>
  <c r="BB122" i="17" s="1"/>
  <c r="O155" i="17"/>
  <c r="Q155" i="17" s="1"/>
  <c r="S155" i="17" s="1"/>
  <c r="BH155" i="17"/>
  <c r="BJ155" i="17" s="1"/>
  <c r="BL155" i="17" s="1"/>
  <c r="E155" i="17"/>
  <c r="Y155" i="17"/>
  <c r="AA155" i="17" s="1"/>
  <c r="AC155" i="17" s="1"/>
  <c r="AX155" i="17"/>
  <c r="AZ155" i="17" s="1"/>
  <c r="BB155" i="17" s="1"/>
  <c r="F155" i="17"/>
  <c r="G155" i="17" s="1"/>
  <c r="I155" i="17" s="1"/>
  <c r="BC155" i="17"/>
  <c r="BE155" i="17" s="1"/>
  <c r="BG155" i="17" s="1"/>
  <c r="AD155" i="17"/>
  <c r="AF155" i="17" s="1"/>
  <c r="AH155" i="17" s="1"/>
  <c r="T155" i="17"/>
  <c r="V155" i="17" s="1"/>
  <c r="X155" i="17" s="1"/>
  <c r="AN155" i="17"/>
  <c r="AP155" i="17" s="1"/>
  <c r="AR155" i="17" s="1"/>
  <c r="J155" i="17"/>
  <c r="L155" i="17" s="1"/>
  <c r="N155" i="17" s="1"/>
  <c r="AI155" i="17"/>
  <c r="AK155" i="17" s="1"/>
  <c r="AM155" i="17" s="1"/>
  <c r="AS155" i="17"/>
  <c r="AU155" i="17" s="1"/>
  <c r="AW155" i="17" s="1"/>
  <c r="BH244" i="17"/>
  <c r="BJ244" i="17" s="1"/>
  <c r="BL244" i="17" s="1"/>
  <c r="J244" i="17"/>
  <c r="L244" i="17" s="1"/>
  <c r="N244" i="17" s="1"/>
  <c r="BC244" i="17"/>
  <c r="BE244" i="17" s="1"/>
  <c r="BG244" i="17" s="1"/>
  <c r="T244" i="17"/>
  <c r="V244" i="17" s="1"/>
  <c r="X244" i="17" s="1"/>
  <c r="AX244" i="17"/>
  <c r="AZ244" i="17" s="1"/>
  <c r="BB244" i="17" s="1"/>
  <c r="Y244" i="17"/>
  <c r="AA244" i="17" s="1"/>
  <c r="AC244" i="17" s="1"/>
  <c r="E244" i="17"/>
  <c r="F244" i="17"/>
  <c r="G244" i="17" s="1"/>
  <c r="I244" i="17" s="1"/>
  <c r="AD244" i="17"/>
  <c r="AF244" i="17" s="1"/>
  <c r="AH244" i="17" s="1"/>
  <c r="O244" i="17"/>
  <c r="Q244" i="17" s="1"/>
  <c r="S244" i="17" s="1"/>
  <c r="AI244" i="17"/>
  <c r="AK244" i="17" s="1"/>
  <c r="AM244" i="17" s="1"/>
  <c r="AN244" i="17"/>
  <c r="AP244" i="17" s="1"/>
  <c r="AR244" i="17" s="1"/>
  <c r="AS244" i="17"/>
  <c r="AU244" i="17" s="1"/>
  <c r="AW244" i="17" s="1"/>
  <c r="T109" i="17"/>
  <c r="V109" i="17" s="1"/>
  <c r="X109" i="17" s="1"/>
  <c r="AI109" i="17"/>
  <c r="AK109" i="17" s="1"/>
  <c r="AM109" i="17" s="1"/>
  <c r="BH109" i="17"/>
  <c r="BJ109" i="17" s="1"/>
  <c r="BL109" i="17" s="1"/>
  <c r="F109" i="17"/>
  <c r="G109" i="17" s="1"/>
  <c r="I109" i="17" s="1"/>
  <c r="AD109" i="17"/>
  <c r="AF109" i="17" s="1"/>
  <c r="AH109" i="17" s="1"/>
  <c r="E109" i="17"/>
  <c r="AN109" i="17"/>
  <c r="AP109" i="17" s="1"/>
  <c r="AR109" i="17" s="1"/>
  <c r="J109" i="17"/>
  <c r="L109" i="17" s="1"/>
  <c r="N109" i="17" s="1"/>
  <c r="AS109" i="17"/>
  <c r="AU109" i="17" s="1"/>
  <c r="AW109" i="17" s="1"/>
  <c r="AX109" i="17"/>
  <c r="AZ109" i="17" s="1"/>
  <c r="BB109" i="17" s="1"/>
  <c r="BC109" i="17"/>
  <c r="BE109" i="17" s="1"/>
  <c r="BG109" i="17" s="1"/>
  <c r="O109" i="17"/>
  <c r="Q109" i="17" s="1"/>
  <c r="S109" i="17" s="1"/>
  <c r="Y109" i="17"/>
  <c r="AA109" i="17" s="1"/>
  <c r="AC109" i="17" s="1"/>
  <c r="T199" i="17"/>
  <c r="V199" i="17" s="1"/>
  <c r="X199" i="17" s="1"/>
  <c r="E199" i="17"/>
  <c r="Y199" i="17"/>
  <c r="AA199" i="17" s="1"/>
  <c r="AC199" i="17" s="1"/>
  <c r="J199" i="17"/>
  <c r="L199" i="17" s="1"/>
  <c r="N199" i="17" s="1"/>
  <c r="BC199" i="17"/>
  <c r="BE199" i="17" s="1"/>
  <c r="BG199" i="17" s="1"/>
  <c r="F199" i="17"/>
  <c r="G199" i="17" s="1"/>
  <c r="I199" i="17" s="1"/>
  <c r="AN199" i="17"/>
  <c r="AP199" i="17" s="1"/>
  <c r="AR199" i="17" s="1"/>
  <c r="AS199" i="17"/>
  <c r="AU199" i="17" s="1"/>
  <c r="AW199" i="17" s="1"/>
  <c r="AX199" i="17"/>
  <c r="AZ199" i="17" s="1"/>
  <c r="BB199" i="17" s="1"/>
  <c r="BH199" i="17"/>
  <c r="BJ199" i="17" s="1"/>
  <c r="BL199" i="17" s="1"/>
  <c r="O199" i="17"/>
  <c r="Q199" i="17" s="1"/>
  <c r="S199" i="17" s="1"/>
  <c r="AD199" i="17"/>
  <c r="AF199" i="17" s="1"/>
  <c r="AH199" i="17" s="1"/>
  <c r="AI199" i="17"/>
  <c r="AK199" i="17" s="1"/>
  <c r="AM199" i="17" s="1"/>
  <c r="T274" i="17"/>
  <c r="V274" i="17" s="1"/>
  <c r="X274" i="17" s="1"/>
  <c r="AN274" i="17"/>
  <c r="AP274" i="17" s="1"/>
  <c r="AR274" i="17" s="1"/>
  <c r="BC274" i="17"/>
  <c r="BE274" i="17" s="1"/>
  <c r="BG274" i="17" s="1"/>
  <c r="BH274" i="17"/>
  <c r="BJ274" i="17" s="1"/>
  <c r="BL274" i="17" s="1"/>
  <c r="E274" i="17"/>
  <c r="AS274" i="17"/>
  <c r="AU274" i="17" s="1"/>
  <c r="AW274" i="17" s="1"/>
  <c r="F274" i="17"/>
  <c r="G274" i="17" s="1"/>
  <c r="I274" i="17" s="1"/>
  <c r="J274" i="17"/>
  <c r="L274" i="17" s="1"/>
  <c r="N274" i="17" s="1"/>
  <c r="AX274" i="17"/>
  <c r="AZ274" i="17" s="1"/>
  <c r="BB274" i="17" s="1"/>
  <c r="O274" i="17"/>
  <c r="Q274" i="17" s="1"/>
  <c r="S274" i="17" s="1"/>
  <c r="Y274" i="17"/>
  <c r="AA274" i="17" s="1"/>
  <c r="AC274" i="17" s="1"/>
  <c r="AD274" i="17"/>
  <c r="AF274" i="17" s="1"/>
  <c r="AH274" i="17" s="1"/>
  <c r="AI274" i="17"/>
  <c r="AK274" i="17" s="1"/>
  <c r="AM274" i="17" s="1"/>
  <c r="BH9" i="17"/>
  <c r="BJ9" i="17" s="1"/>
  <c r="BL9" i="17" s="1"/>
  <c r="Y9" i="17"/>
  <c r="AA9" i="17" s="1"/>
  <c r="AC9" i="17" s="1"/>
  <c r="E9" i="17"/>
  <c r="F9" i="17"/>
  <c r="G9" i="17" s="1"/>
  <c r="I9" i="17" s="1"/>
  <c r="AD9" i="17"/>
  <c r="AF9" i="17" s="1"/>
  <c r="AH9" i="17" s="1"/>
  <c r="BC9" i="17"/>
  <c r="BE9" i="17" s="1"/>
  <c r="BG9" i="17" s="1"/>
  <c r="J9" i="17"/>
  <c r="L9" i="17" s="1"/>
  <c r="N9" i="17" s="1"/>
  <c r="AN9" i="17"/>
  <c r="AP9" i="17" s="1"/>
  <c r="AR9" i="17" s="1"/>
  <c r="AI9" i="17"/>
  <c r="AK9" i="17" s="1"/>
  <c r="AM9" i="17" s="1"/>
  <c r="AS9" i="17"/>
  <c r="AU9" i="17" s="1"/>
  <c r="AW9" i="17" s="1"/>
  <c r="AX9" i="17"/>
  <c r="AZ9" i="17" s="1"/>
  <c r="BB9" i="17" s="1"/>
  <c r="O9" i="17"/>
  <c r="Q9" i="17" s="1"/>
  <c r="S9" i="17" s="1"/>
  <c r="T9" i="17"/>
  <c r="V9" i="17" s="1"/>
  <c r="X9" i="17" s="1"/>
  <c r="AS34" i="17"/>
  <c r="AU34" i="17" s="1"/>
  <c r="AW34" i="17" s="1"/>
  <c r="E34" i="17"/>
  <c r="Y34" i="17"/>
  <c r="AA34" i="17" s="1"/>
  <c r="AC34" i="17" s="1"/>
  <c r="F34" i="17"/>
  <c r="G34" i="17" s="1"/>
  <c r="I34" i="17" s="1"/>
  <c r="AD34" i="17"/>
  <c r="AF34" i="17" s="1"/>
  <c r="AH34" i="17" s="1"/>
  <c r="AI34" i="17"/>
  <c r="AK34" i="17" s="1"/>
  <c r="AM34" i="17" s="1"/>
  <c r="BC34" i="17"/>
  <c r="BE34" i="17" s="1"/>
  <c r="BG34" i="17" s="1"/>
  <c r="J34" i="17"/>
  <c r="L34" i="17" s="1"/>
  <c r="N34" i="17" s="1"/>
  <c r="AN34" i="17"/>
  <c r="AP34" i="17" s="1"/>
  <c r="AR34" i="17" s="1"/>
  <c r="BH34" i="17"/>
  <c r="BJ34" i="17" s="1"/>
  <c r="BL34" i="17" s="1"/>
  <c r="O34" i="17"/>
  <c r="Q34" i="17" s="1"/>
  <c r="S34" i="17" s="1"/>
  <c r="T34" i="17"/>
  <c r="V34" i="17" s="1"/>
  <c r="X34" i="17" s="1"/>
  <c r="AX34" i="17"/>
  <c r="AZ34" i="17" s="1"/>
  <c r="BB34" i="17" s="1"/>
  <c r="BN274" i="17"/>
  <c r="BO274" i="17"/>
  <c r="BO153" i="17"/>
  <c r="BN153" i="17"/>
  <c r="BN298" i="17"/>
  <c r="BO298" i="17"/>
  <c r="BN258" i="17"/>
  <c r="BO258" i="17"/>
  <c r="BN238" i="17"/>
  <c r="BO238" i="17"/>
  <c r="BN177" i="17"/>
  <c r="BO177" i="17"/>
  <c r="BO111" i="17"/>
  <c r="BN111" i="17"/>
  <c r="BO106" i="17"/>
  <c r="BN106" i="17"/>
  <c r="BN82" i="17"/>
  <c r="BO82" i="17"/>
  <c r="BN62" i="17"/>
  <c r="BO62" i="17"/>
  <c r="BN56" i="17"/>
  <c r="BO56" i="17"/>
  <c r="BN35" i="17"/>
  <c r="BO35" i="17"/>
  <c r="BO267" i="17"/>
  <c r="BN267" i="17"/>
  <c r="BN286" i="17"/>
  <c r="BO286" i="17"/>
  <c r="BN226" i="17"/>
  <c r="BO226" i="17"/>
  <c r="BN210" i="17"/>
  <c r="BO210" i="17"/>
  <c r="BO118" i="17"/>
  <c r="BN118" i="17"/>
  <c r="BN169" i="17"/>
  <c r="BO169" i="17"/>
  <c r="BO50" i="17"/>
  <c r="BN50" i="17"/>
  <c r="BN168" i="17"/>
  <c r="BO168" i="17"/>
  <c r="BO283" i="17"/>
  <c r="BN283" i="17"/>
  <c r="BN248" i="17"/>
  <c r="BO248" i="17"/>
  <c r="BN227" i="17"/>
  <c r="BO227" i="17"/>
  <c r="BN278" i="17"/>
  <c r="BO278" i="17"/>
  <c r="BO265" i="17"/>
  <c r="BN265" i="17"/>
  <c r="BO186" i="17"/>
  <c r="BN186" i="17"/>
  <c r="BO198" i="17"/>
  <c r="BN198" i="17"/>
  <c r="BN279" i="17"/>
  <c r="BO279" i="17"/>
  <c r="BN270" i="17"/>
  <c r="BO270" i="17"/>
  <c r="BO276" i="17"/>
  <c r="BN276" i="17"/>
  <c r="BO217" i="17"/>
  <c r="BN217" i="17"/>
  <c r="BO215" i="17"/>
  <c r="BN215" i="17"/>
  <c r="BO224" i="17"/>
  <c r="BN224" i="17"/>
  <c r="BO216" i="17"/>
  <c r="BN216" i="17"/>
  <c r="BN214" i="17"/>
  <c r="BO214" i="17"/>
  <c r="BO157" i="17"/>
  <c r="BN157" i="17"/>
  <c r="BN161" i="17"/>
  <c r="BO161" i="17"/>
  <c r="BO197" i="17"/>
  <c r="BN197" i="17"/>
  <c r="BO115" i="17"/>
  <c r="BN115" i="17"/>
  <c r="BO134" i="17"/>
  <c r="BN134" i="17"/>
  <c r="BO81" i="17"/>
  <c r="BN81" i="17"/>
  <c r="BO85" i="17"/>
  <c r="BN85" i="17"/>
  <c r="BN135" i="17"/>
  <c r="BO135" i="17"/>
  <c r="BO132" i="17"/>
  <c r="BN132" i="17"/>
  <c r="BO59" i="17"/>
  <c r="BN59" i="17"/>
  <c r="BO138" i="17"/>
  <c r="BN138" i="17"/>
  <c r="BN68" i="17"/>
  <c r="BO68" i="17"/>
  <c r="BN108" i="17"/>
  <c r="BO108" i="17"/>
  <c r="BN12" i="17"/>
  <c r="BO12" i="17"/>
  <c r="BN97" i="17"/>
  <c r="BO97" i="17"/>
  <c r="BO27" i="17"/>
  <c r="BN27" i="17"/>
  <c r="BO89" i="17"/>
  <c r="BN89" i="17"/>
  <c r="BN33" i="17"/>
  <c r="BO33" i="17"/>
  <c r="BO36" i="17"/>
  <c r="BN36" i="17"/>
  <c r="BO30" i="17"/>
  <c r="BN30" i="17"/>
  <c r="BO10" i="17"/>
  <c r="BN10" i="17"/>
  <c r="BO237" i="17"/>
  <c r="BN237" i="17"/>
  <c r="BO120" i="17"/>
  <c r="BN120" i="17"/>
  <c r="J97" i="17"/>
  <c r="L97" i="17" s="1"/>
  <c r="N97" i="17" s="1"/>
  <c r="AN97" i="17"/>
  <c r="AP97" i="17" s="1"/>
  <c r="AR97" i="17" s="1"/>
  <c r="T97" i="17"/>
  <c r="V97" i="17" s="1"/>
  <c r="X97" i="17" s="1"/>
  <c r="BC97" i="17"/>
  <c r="BE97" i="17" s="1"/>
  <c r="BG97" i="17" s="1"/>
  <c r="AD97" i="17"/>
  <c r="AF97" i="17" s="1"/>
  <c r="AH97" i="17" s="1"/>
  <c r="Y97" i="17"/>
  <c r="AA97" i="17" s="1"/>
  <c r="AC97" i="17" s="1"/>
  <c r="AI97" i="17"/>
  <c r="AK97" i="17" s="1"/>
  <c r="AM97" i="17" s="1"/>
  <c r="AS97" i="17"/>
  <c r="AU97" i="17" s="1"/>
  <c r="AW97" i="17" s="1"/>
  <c r="E97" i="17"/>
  <c r="AX97" i="17"/>
  <c r="AZ97" i="17" s="1"/>
  <c r="BB97" i="17" s="1"/>
  <c r="O97" i="17"/>
  <c r="Q97" i="17" s="1"/>
  <c r="S97" i="17" s="1"/>
  <c r="BH97" i="17"/>
  <c r="BJ97" i="17" s="1"/>
  <c r="BL97" i="17" s="1"/>
  <c r="F97" i="17"/>
  <c r="G97" i="17" s="1"/>
  <c r="I97" i="17" s="1"/>
  <c r="AS138" i="17"/>
  <c r="AU138" i="17" s="1"/>
  <c r="AW138" i="17" s="1"/>
  <c r="Y138" i="17"/>
  <c r="AA138" i="17" s="1"/>
  <c r="AC138" i="17" s="1"/>
  <c r="BC138" i="17"/>
  <c r="BE138" i="17" s="1"/>
  <c r="BG138" i="17" s="1"/>
  <c r="J138" i="17"/>
  <c r="L138" i="17" s="1"/>
  <c r="N138" i="17" s="1"/>
  <c r="AN138" i="17"/>
  <c r="AP138" i="17" s="1"/>
  <c r="AR138" i="17" s="1"/>
  <c r="AX138" i="17"/>
  <c r="AZ138" i="17" s="1"/>
  <c r="BB138" i="17" s="1"/>
  <c r="O138" i="17"/>
  <c r="Q138" i="17" s="1"/>
  <c r="S138" i="17" s="1"/>
  <c r="AI138" i="17"/>
  <c r="AK138" i="17" s="1"/>
  <c r="AM138" i="17" s="1"/>
  <c r="F138" i="17"/>
  <c r="G138" i="17" s="1"/>
  <c r="I138" i="17" s="1"/>
  <c r="BH138" i="17"/>
  <c r="BJ138" i="17" s="1"/>
  <c r="BL138" i="17" s="1"/>
  <c r="T138" i="17"/>
  <c r="V138" i="17" s="1"/>
  <c r="X138" i="17" s="1"/>
  <c r="AD138" i="17"/>
  <c r="AF138" i="17" s="1"/>
  <c r="AH138" i="17" s="1"/>
  <c r="E138" i="17"/>
  <c r="F144" i="17"/>
  <c r="G144" i="17" s="1"/>
  <c r="I144" i="17" s="1"/>
  <c r="O144" i="17"/>
  <c r="Q144" i="17" s="1"/>
  <c r="S144" i="17" s="1"/>
  <c r="AN144" i="17"/>
  <c r="AP144" i="17" s="1"/>
  <c r="AR144" i="17" s="1"/>
  <c r="BH144" i="17"/>
  <c r="BJ144" i="17" s="1"/>
  <c r="BL144" i="17" s="1"/>
  <c r="Y144" i="17"/>
  <c r="AA144" i="17" s="1"/>
  <c r="AC144" i="17" s="1"/>
  <c r="BC144" i="17"/>
  <c r="BE144" i="17" s="1"/>
  <c r="BG144" i="17" s="1"/>
  <c r="T144" i="17"/>
  <c r="V144" i="17" s="1"/>
  <c r="X144" i="17" s="1"/>
  <c r="AD144" i="17"/>
  <c r="AF144" i="17" s="1"/>
  <c r="AH144" i="17" s="1"/>
  <c r="AI144" i="17"/>
  <c r="AK144" i="17" s="1"/>
  <c r="AM144" i="17" s="1"/>
  <c r="E144" i="17"/>
  <c r="AS144" i="17"/>
  <c r="AU144" i="17" s="1"/>
  <c r="AW144" i="17" s="1"/>
  <c r="J144" i="17"/>
  <c r="L144" i="17" s="1"/>
  <c r="N144" i="17" s="1"/>
  <c r="AX144" i="17"/>
  <c r="AZ144" i="17" s="1"/>
  <c r="BB144" i="17" s="1"/>
  <c r="O119" i="17"/>
  <c r="Q119" i="17" s="1"/>
  <c r="S119" i="17" s="1"/>
  <c r="AN119" i="17"/>
  <c r="AP119" i="17" s="1"/>
  <c r="AR119" i="17" s="1"/>
  <c r="T119" i="17"/>
  <c r="V119" i="17" s="1"/>
  <c r="X119" i="17" s="1"/>
  <c r="AX119" i="17"/>
  <c r="AZ119" i="17" s="1"/>
  <c r="BB119" i="17" s="1"/>
  <c r="BC119" i="17"/>
  <c r="BE119" i="17" s="1"/>
  <c r="BG119" i="17" s="1"/>
  <c r="Y119" i="17"/>
  <c r="AA119" i="17" s="1"/>
  <c r="AC119" i="17" s="1"/>
  <c r="AS119" i="17"/>
  <c r="AU119" i="17" s="1"/>
  <c r="AW119" i="17" s="1"/>
  <c r="J119" i="17"/>
  <c r="L119" i="17" s="1"/>
  <c r="N119" i="17" s="1"/>
  <c r="AD119" i="17"/>
  <c r="AF119" i="17" s="1"/>
  <c r="AH119" i="17" s="1"/>
  <c r="F119" i="17"/>
  <c r="G119" i="17" s="1"/>
  <c r="I119" i="17" s="1"/>
  <c r="AI119" i="17"/>
  <c r="AK119" i="17" s="1"/>
  <c r="AM119" i="17" s="1"/>
  <c r="BH119" i="17"/>
  <c r="BJ119" i="17" s="1"/>
  <c r="BL119" i="17" s="1"/>
  <c r="E119" i="17"/>
  <c r="J17" i="17"/>
  <c r="L17" i="17" s="1"/>
  <c r="N17" i="17" s="1"/>
  <c r="AX17" i="17"/>
  <c r="AZ17" i="17" s="1"/>
  <c r="BB17" i="17" s="1"/>
  <c r="AD17" i="17"/>
  <c r="AF17" i="17" s="1"/>
  <c r="AH17" i="17" s="1"/>
  <c r="BH17" i="17"/>
  <c r="BJ17" i="17" s="1"/>
  <c r="BL17" i="17" s="1"/>
  <c r="AN17" i="17"/>
  <c r="AP17" i="17" s="1"/>
  <c r="AR17" i="17" s="1"/>
  <c r="O17" i="17"/>
  <c r="Q17" i="17" s="1"/>
  <c r="S17" i="17" s="1"/>
  <c r="T17" i="17"/>
  <c r="V17" i="17" s="1"/>
  <c r="X17" i="17" s="1"/>
  <c r="Y17" i="17"/>
  <c r="AA17" i="17" s="1"/>
  <c r="AC17" i="17" s="1"/>
  <c r="AS17" i="17"/>
  <c r="AU17" i="17" s="1"/>
  <c r="AW17" i="17" s="1"/>
  <c r="E17" i="17"/>
  <c r="BC17" i="17"/>
  <c r="BE17" i="17" s="1"/>
  <c r="BG17" i="17" s="1"/>
  <c r="F17" i="17"/>
  <c r="G17" i="17" s="1"/>
  <c r="I17" i="17" s="1"/>
  <c r="AI17" i="17"/>
  <c r="AK17" i="17" s="1"/>
  <c r="AM17" i="17" s="1"/>
  <c r="E5" i="17"/>
  <c r="J5" i="17"/>
  <c r="L5" i="17" s="1"/>
  <c r="N5" i="17" s="1"/>
  <c r="O5" i="17"/>
  <c r="Q5" i="17" s="1"/>
  <c r="S5" i="17" s="1"/>
  <c r="AN5" i="17"/>
  <c r="AP5" i="17" s="1"/>
  <c r="AR5" i="17" s="1"/>
  <c r="BH5" i="17"/>
  <c r="BJ5" i="17" s="1"/>
  <c r="BL5" i="17" s="1"/>
  <c r="F5" i="17"/>
  <c r="G5" i="17" s="1"/>
  <c r="I5" i="17" s="1"/>
  <c r="AI5" i="17"/>
  <c r="AK5" i="17" s="1"/>
  <c r="AM5" i="17" s="1"/>
  <c r="AS5" i="17"/>
  <c r="AU5" i="17" s="1"/>
  <c r="AW5" i="17" s="1"/>
  <c r="AX5" i="17"/>
  <c r="AZ5" i="17" s="1"/>
  <c r="BB5" i="17" s="1"/>
  <c r="T5" i="17"/>
  <c r="V5" i="17" s="1"/>
  <c r="X5" i="17" s="1"/>
  <c r="Y5" i="17"/>
  <c r="AA5" i="17" s="1"/>
  <c r="AC5" i="17" s="1"/>
  <c r="AD5" i="17"/>
  <c r="AF5" i="17" s="1"/>
  <c r="AH5" i="17" s="1"/>
  <c r="BC5" i="17"/>
  <c r="BE5" i="17" s="1"/>
  <c r="BG5" i="17" s="1"/>
  <c r="Y104" i="17"/>
  <c r="AA104" i="17" s="1"/>
  <c r="AC104" i="17" s="1"/>
  <c r="AS104" i="17"/>
  <c r="AU104" i="17" s="1"/>
  <c r="AW104" i="17" s="1"/>
  <c r="AD104" i="17"/>
  <c r="AF104" i="17" s="1"/>
  <c r="AH104" i="17" s="1"/>
  <c r="F104" i="17"/>
  <c r="G104" i="17" s="1"/>
  <c r="I104" i="17" s="1"/>
  <c r="AI104" i="17"/>
  <c r="AK104" i="17" s="1"/>
  <c r="AM104" i="17" s="1"/>
  <c r="AN104" i="17"/>
  <c r="AP104" i="17" s="1"/>
  <c r="AR104" i="17" s="1"/>
  <c r="E104" i="17"/>
  <c r="AX104" i="17"/>
  <c r="AZ104" i="17" s="1"/>
  <c r="BB104" i="17" s="1"/>
  <c r="BC104" i="17"/>
  <c r="BE104" i="17" s="1"/>
  <c r="BG104" i="17" s="1"/>
  <c r="BH104" i="17"/>
  <c r="BJ104" i="17" s="1"/>
  <c r="BL104" i="17" s="1"/>
  <c r="J104" i="17"/>
  <c r="L104" i="17" s="1"/>
  <c r="N104" i="17" s="1"/>
  <c r="O104" i="17"/>
  <c r="Q104" i="17" s="1"/>
  <c r="S104" i="17" s="1"/>
  <c r="T104" i="17"/>
  <c r="V104" i="17" s="1"/>
  <c r="X104" i="17" s="1"/>
  <c r="F257" i="17"/>
  <c r="G257" i="17" s="1"/>
  <c r="I257" i="17" s="1"/>
  <c r="T257" i="17"/>
  <c r="V257" i="17" s="1"/>
  <c r="X257" i="17" s="1"/>
  <c r="AS257" i="17"/>
  <c r="AU257" i="17" s="1"/>
  <c r="AW257" i="17" s="1"/>
  <c r="Y257" i="17"/>
  <c r="AA257" i="17" s="1"/>
  <c r="AC257" i="17" s="1"/>
  <c r="AX257" i="17"/>
  <c r="AZ257" i="17" s="1"/>
  <c r="BB257" i="17" s="1"/>
  <c r="AD257" i="17"/>
  <c r="AF257" i="17" s="1"/>
  <c r="AH257" i="17" s="1"/>
  <c r="E257" i="17"/>
  <c r="BC257" i="17"/>
  <c r="BE257" i="17" s="1"/>
  <c r="BG257" i="17" s="1"/>
  <c r="J257" i="17"/>
  <c r="L257" i="17" s="1"/>
  <c r="N257" i="17" s="1"/>
  <c r="BH257" i="17"/>
  <c r="BJ257" i="17" s="1"/>
  <c r="BL257" i="17" s="1"/>
  <c r="O257" i="17"/>
  <c r="Q257" i="17" s="1"/>
  <c r="S257" i="17" s="1"/>
  <c r="AI257" i="17"/>
  <c r="AK257" i="17" s="1"/>
  <c r="AM257" i="17" s="1"/>
  <c r="AN257" i="17"/>
  <c r="AP257" i="17" s="1"/>
  <c r="AR257" i="17" s="1"/>
  <c r="F176" i="17"/>
  <c r="G176" i="17" s="1"/>
  <c r="I176" i="17" s="1"/>
  <c r="AD176" i="17"/>
  <c r="AF176" i="17" s="1"/>
  <c r="AH176" i="17" s="1"/>
  <c r="AN176" i="17"/>
  <c r="AP176" i="17" s="1"/>
  <c r="AR176" i="17" s="1"/>
  <c r="J176" i="17"/>
  <c r="L176" i="17" s="1"/>
  <c r="N176" i="17" s="1"/>
  <c r="O176" i="17"/>
  <c r="Q176" i="17" s="1"/>
  <c r="S176" i="17" s="1"/>
  <c r="AS176" i="17"/>
  <c r="AU176" i="17" s="1"/>
  <c r="AW176" i="17" s="1"/>
  <c r="Y176" i="17"/>
  <c r="AA176" i="17" s="1"/>
  <c r="AC176" i="17" s="1"/>
  <c r="BH176" i="17"/>
  <c r="BJ176" i="17" s="1"/>
  <c r="BL176" i="17" s="1"/>
  <c r="AX176" i="17"/>
  <c r="AZ176" i="17" s="1"/>
  <c r="BB176" i="17" s="1"/>
  <c r="BC176" i="17"/>
  <c r="BE176" i="17" s="1"/>
  <c r="BG176" i="17" s="1"/>
  <c r="T176" i="17"/>
  <c r="V176" i="17" s="1"/>
  <c r="X176" i="17" s="1"/>
  <c r="E176" i="17"/>
  <c r="AI176" i="17"/>
  <c r="AK176" i="17" s="1"/>
  <c r="AM176" i="17" s="1"/>
  <c r="Y196" i="17"/>
  <c r="AA196" i="17" s="1"/>
  <c r="AC196" i="17" s="1"/>
  <c r="F196" i="17"/>
  <c r="G196" i="17" s="1"/>
  <c r="I196" i="17" s="1"/>
  <c r="AI196" i="17"/>
  <c r="AK196" i="17" s="1"/>
  <c r="AM196" i="17" s="1"/>
  <c r="BH196" i="17"/>
  <c r="BJ196" i="17" s="1"/>
  <c r="BL196" i="17" s="1"/>
  <c r="O196" i="17"/>
  <c r="Q196" i="17" s="1"/>
  <c r="S196" i="17" s="1"/>
  <c r="AS196" i="17"/>
  <c r="AU196" i="17" s="1"/>
  <c r="AW196" i="17" s="1"/>
  <c r="AN196" i="17"/>
  <c r="AP196" i="17" s="1"/>
  <c r="AR196" i="17" s="1"/>
  <c r="E196" i="17"/>
  <c r="T196" i="17"/>
  <c r="V196" i="17" s="1"/>
  <c r="X196" i="17" s="1"/>
  <c r="AX196" i="17"/>
  <c r="AZ196" i="17" s="1"/>
  <c r="BB196" i="17" s="1"/>
  <c r="BC196" i="17"/>
  <c r="BE196" i="17" s="1"/>
  <c r="BG196" i="17" s="1"/>
  <c r="J196" i="17"/>
  <c r="L196" i="17" s="1"/>
  <c r="N196" i="17" s="1"/>
  <c r="AD196" i="17"/>
  <c r="AF196" i="17" s="1"/>
  <c r="AH196" i="17" s="1"/>
  <c r="J116" i="17"/>
  <c r="L116" i="17" s="1"/>
  <c r="N116" i="17" s="1"/>
  <c r="AI116" i="17"/>
  <c r="AK116" i="17" s="1"/>
  <c r="AM116" i="17" s="1"/>
  <c r="F116" i="17"/>
  <c r="G116" i="17" s="1"/>
  <c r="I116" i="17" s="1"/>
  <c r="AD116" i="17"/>
  <c r="AF116" i="17" s="1"/>
  <c r="AH116" i="17" s="1"/>
  <c r="BH116" i="17"/>
  <c r="BJ116" i="17" s="1"/>
  <c r="BL116" i="17" s="1"/>
  <c r="O116" i="17"/>
  <c r="Q116" i="17" s="1"/>
  <c r="S116" i="17" s="1"/>
  <c r="AS116" i="17"/>
  <c r="AU116" i="17" s="1"/>
  <c r="AW116" i="17" s="1"/>
  <c r="AX116" i="17"/>
  <c r="AZ116" i="17" s="1"/>
  <c r="BB116" i="17" s="1"/>
  <c r="E116" i="17"/>
  <c r="T116" i="17"/>
  <c r="V116" i="17" s="1"/>
  <c r="X116" i="17" s="1"/>
  <c r="Y116" i="17"/>
  <c r="AA116" i="17" s="1"/>
  <c r="AC116" i="17" s="1"/>
  <c r="BC116" i="17"/>
  <c r="BE116" i="17" s="1"/>
  <c r="BG116" i="17" s="1"/>
  <c r="AN116" i="17"/>
  <c r="AP116" i="17" s="1"/>
  <c r="AR116" i="17" s="1"/>
  <c r="J183" i="17"/>
  <c r="L183" i="17" s="1"/>
  <c r="N183" i="17" s="1"/>
  <c r="T183" i="17"/>
  <c r="V183" i="17" s="1"/>
  <c r="X183" i="17" s="1"/>
  <c r="AS183" i="17"/>
  <c r="AU183" i="17" s="1"/>
  <c r="AW183" i="17" s="1"/>
  <c r="Y183" i="17"/>
  <c r="AA183" i="17" s="1"/>
  <c r="AC183" i="17" s="1"/>
  <c r="BH183" i="17"/>
  <c r="BJ183" i="17" s="1"/>
  <c r="BL183" i="17" s="1"/>
  <c r="E183" i="17"/>
  <c r="F183" i="17"/>
  <c r="G183" i="17" s="1"/>
  <c r="I183" i="17" s="1"/>
  <c r="AD183" i="17"/>
  <c r="AF183" i="17" s="1"/>
  <c r="AH183" i="17" s="1"/>
  <c r="O183" i="17"/>
  <c r="Q183" i="17" s="1"/>
  <c r="S183" i="17" s="1"/>
  <c r="AN183" i="17"/>
  <c r="AP183" i="17" s="1"/>
  <c r="AR183" i="17" s="1"/>
  <c r="AI183" i="17"/>
  <c r="AK183" i="17" s="1"/>
  <c r="AM183" i="17" s="1"/>
  <c r="AX183" i="17"/>
  <c r="AZ183" i="17" s="1"/>
  <c r="BB183" i="17" s="1"/>
  <c r="BC183" i="17"/>
  <c r="BE183" i="17" s="1"/>
  <c r="BG183" i="17" s="1"/>
  <c r="T277" i="17"/>
  <c r="V277" i="17" s="1"/>
  <c r="X277" i="17" s="1"/>
  <c r="AN277" i="17"/>
  <c r="AP277" i="17" s="1"/>
  <c r="AR277" i="17" s="1"/>
  <c r="E277" i="17"/>
  <c r="F277" i="17"/>
  <c r="G277" i="17" s="1"/>
  <c r="I277" i="17" s="1"/>
  <c r="Y277" i="17"/>
  <c r="AA277" i="17" s="1"/>
  <c r="AC277" i="17" s="1"/>
  <c r="AS277" i="17"/>
  <c r="AU277" i="17" s="1"/>
  <c r="AW277" i="17" s="1"/>
  <c r="AX277" i="17"/>
  <c r="AZ277" i="17" s="1"/>
  <c r="BB277" i="17" s="1"/>
  <c r="J277" i="17"/>
  <c r="L277" i="17" s="1"/>
  <c r="N277" i="17" s="1"/>
  <c r="BC277" i="17"/>
  <c r="BE277" i="17" s="1"/>
  <c r="BG277" i="17" s="1"/>
  <c r="O277" i="17"/>
  <c r="Q277" i="17" s="1"/>
  <c r="S277" i="17" s="1"/>
  <c r="BH277" i="17"/>
  <c r="BJ277" i="17" s="1"/>
  <c r="BL277" i="17" s="1"/>
  <c r="AD277" i="17"/>
  <c r="AF277" i="17" s="1"/>
  <c r="AH277" i="17" s="1"/>
  <c r="AI277" i="17"/>
  <c r="AK277" i="17" s="1"/>
  <c r="AM277" i="17" s="1"/>
  <c r="O40" i="17"/>
  <c r="Q40" i="17" s="1"/>
  <c r="S40" i="17" s="1"/>
  <c r="J40" i="17"/>
  <c r="L40" i="17" s="1"/>
  <c r="N40" i="17" s="1"/>
  <c r="AI40" i="17"/>
  <c r="AK40" i="17" s="1"/>
  <c r="AM40" i="17" s="1"/>
  <c r="BH40" i="17"/>
  <c r="BJ40" i="17" s="1"/>
  <c r="BL40" i="17" s="1"/>
  <c r="AN40" i="17"/>
  <c r="AP40" i="17" s="1"/>
  <c r="AR40" i="17" s="1"/>
  <c r="T40" i="17"/>
  <c r="V40" i="17" s="1"/>
  <c r="X40" i="17" s="1"/>
  <c r="AD40" i="17"/>
  <c r="AF40" i="17" s="1"/>
  <c r="AH40" i="17" s="1"/>
  <c r="E40" i="17"/>
  <c r="AS40" i="17"/>
  <c r="AU40" i="17" s="1"/>
  <c r="AW40" i="17" s="1"/>
  <c r="BC40" i="17"/>
  <c r="BE40" i="17" s="1"/>
  <c r="BG40" i="17" s="1"/>
  <c r="Y40" i="17"/>
  <c r="AA40" i="17" s="1"/>
  <c r="AC40" i="17" s="1"/>
  <c r="AX40" i="17"/>
  <c r="AZ40" i="17" s="1"/>
  <c r="BB40" i="17" s="1"/>
  <c r="F40" i="17"/>
  <c r="G40" i="17" s="1"/>
  <c r="I40" i="17" s="1"/>
  <c r="Y136" i="17"/>
  <c r="AA136" i="17" s="1"/>
  <c r="AC136" i="17" s="1"/>
  <c r="F136" i="17"/>
  <c r="G136" i="17" s="1"/>
  <c r="I136" i="17" s="1"/>
  <c r="BH136" i="17"/>
  <c r="BJ136" i="17" s="1"/>
  <c r="BL136" i="17" s="1"/>
  <c r="BC136" i="17"/>
  <c r="BE136" i="17" s="1"/>
  <c r="BG136" i="17" s="1"/>
  <c r="AI136" i="17"/>
  <c r="AK136" i="17" s="1"/>
  <c r="AM136" i="17" s="1"/>
  <c r="E136" i="17"/>
  <c r="J136" i="17"/>
  <c r="L136" i="17" s="1"/>
  <c r="N136" i="17" s="1"/>
  <c r="AN136" i="17"/>
  <c r="AP136" i="17" s="1"/>
  <c r="AR136" i="17" s="1"/>
  <c r="T136" i="17"/>
  <c r="V136" i="17" s="1"/>
  <c r="X136" i="17" s="1"/>
  <c r="AX136" i="17"/>
  <c r="AZ136" i="17" s="1"/>
  <c r="BB136" i="17" s="1"/>
  <c r="AD136" i="17"/>
  <c r="AF136" i="17" s="1"/>
  <c r="AH136" i="17" s="1"/>
  <c r="O136" i="17"/>
  <c r="Q136" i="17" s="1"/>
  <c r="S136" i="17" s="1"/>
  <c r="AS136" i="17"/>
  <c r="AU136" i="17" s="1"/>
  <c r="AW136" i="17" s="1"/>
  <c r="F134" i="17"/>
  <c r="G134" i="17" s="1"/>
  <c r="I134" i="17" s="1"/>
  <c r="AD134" i="17"/>
  <c r="AF134" i="17" s="1"/>
  <c r="AH134" i="17" s="1"/>
  <c r="AS134" i="17"/>
  <c r="AU134" i="17" s="1"/>
  <c r="AW134" i="17" s="1"/>
  <c r="AN134" i="17"/>
  <c r="AP134" i="17" s="1"/>
  <c r="AR134" i="17" s="1"/>
  <c r="AX134" i="17"/>
  <c r="AZ134" i="17" s="1"/>
  <c r="BB134" i="17" s="1"/>
  <c r="Y134" i="17"/>
  <c r="AA134" i="17" s="1"/>
  <c r="AC134" i="17" s="1"/>
  <c r="BC134" i="17"/>
  <c r="BE134" i="17" s="1"/>
  <c r="BG134" i="17" s="1"/>
  <c r="E134" i="17"/>
  <c r="BH134" i="17"/>
  <c r="BJ134" i="17" s="1"/>
  <c r="BL134" i="17" s="1"/>
  <c r="T134" i="17"/>
  <c r="V134" i="17" s="1"/>
  <c r="X134" i="17" s="1"/>
  <c r="O134" i="17"/>
  <c r="Q134" i="17" s="1"/>
  <c r="S134" i="17" s="1"/>
  <c r="J134" i="17"/>
  <c r="L134" i="17" s="1"/>
  <c r="N134" i="17" s="1"/>
  <c r="AI134" i="17"/>
  <c r="AK134" i="17" s="1"/>
  <c r="AM134" i="17" s="1"/>
  <c r="F108" i="17"/>
  <c r="G108" i="17" s="1"/>
  <c r="I108" i="17" s="1"/>
  <c r="AD108" i="17"/>
  <c r="AF108" i="17" s="1"/>
  <c r="AH108" i="17" s="1"/>
  <c r="T108" i="17"/>
  <c r="V108" i="17" s="1"/>
  <c r="X108" i="17" s="1"/>
  <c r="O108" i="17"/>
  <c r="Q108" i="17" s="1"/>
  <c r="S108" i="17" s="1"/>
  <c r="AS108" i="17"/>
  <c r="AU108" i="17" s="1"/>
  <c r="AW108" i="17" s="1"/>
  <c r="E108" i="17"/>
  <c r="AN108" i="17"/>
  <c r="AP108" i="17" s="1"/>
  <c r="AR108" i="17" s="1"/>
  <c r="J108" i="17"/>
  <c r="L108" i="17" s="1"/>
  <c r="N108" i="17" s="1"/>
  <c r="AX108" i="17"/>
  <c r="AZ108" i="17" s="1"/>
  <c r="BB108" i="17" s="1"/>
  <c r="AI108" i="17"/>
  <c r="AK108" i="17" s="1"/>
  <c r="AM108" i="17" s="1"/>
  <c r="BC108" i="17"/>
  <c r="BE108" i="17" s="1"/>
  <c r="BG108" i="17" s="1"/>
  <c r="BH108" i="17"/>
  <c r="BJ108" i="17" s="1"/>
  <c r="BL108" i="17" s="1"/>
  <c r="Y108" i="17"/>
  <c r="AA108" i="17" s="1"/>
  <c r="AC108" i="17" s="1"/>
  <c r="AI198" i="17"/>
  <c r="AK198" i="17" s="1"/>
  <c r="AM198" i="17" s="1"/>
  <c r="O198" i="17"/>
  <c r="Q198" i="17" s="1"/>
  <c r="S198" i="17" s="1"/>
  <c r="E198" i="17"/>
  <c r="Y198" i="17"/>
  <c r="AA198" i="17" s="1"/>
  <c r="AC198" i="17" s="1"/>
  <c r="BC198" i="17"/>
  <c r="BE198" i="17" s="1"/>
  <c r="BG198" i="17" s="1"/>
  <c r="AD198" i="17"/>
  <c r="AF198" i="17" s="1"/>
  <c r="AH198" i="17" s="1"/>
  <c r="AN198" i="17"/>
  <c r="AP198" i="17" s="1"/>
  <c r="AR198" i="17" s="1"/>
  <c r="J198" i="17"/>
  <c r="L198" i="17" s="1"/>
  <c r="N198" i="17" s="1"/>
  <c r="AS198" i="17"/>
  <c r="AU198" i="17" s="1"/>
  <c r="AW198" i="17" s="1"/>
  <c r="AX198" i="17"/>
  <c r="AZ198" i="17" s="1"/>
  <c r="BB198" i="17" s="1"/>
  <c r="BH198" i="17"/>
  <c r="BJ198" i="17" s="1"/>
  <c r="BL198" i="17" s="1"/>
  <c r="F198" i="17"/>
  <c r="G198" i="17" s="1"/>
  <c r="I198" i="17" s="1"/>
  <c r="T198" i="17"/>
  <c r="V198" i="17" s="1"/>
  <c r="X198" i="17" s="1"/>
  <c r="T269" i="17"/>
  <c r="V269" i="17" s="1"/>
  <c r="X269" i="17" s="1"/>
  <c r="BH269" i="17"/>
  <c r="BJ269" i="17" s="1"/>
  <c r="BL269" i="17" s="1"/>
  <c r="E269" i="17"/>
  <c r="Y269" i="17"/>
  <c r="AA269" i="17" s="1"/>
  <c r="AC269" i="17" s="1"/>
  <c r="AN269" i="17"/>
  <c r="AP269" i="17" s="1"/>
  <c r="AR269" i="17" s="1"/>
  <c r="F269" i="17"/>
  <c r="G269" i="17" s="1"/>
  <c r="I269" i="17" s="1"/>
  <c r="AS269" i="17"/>
  <c r="AU269" i="17" s="1"/>
  <c r="AW269" i="17" s="1"/>
  <c r="AD269" i="17"/>
  <c r="AF269" i="17" s="1"/>
  <c r="AH269" i="17" s="1"/>
  <c r="AI269" i="17"/>
  <c r="AK269" i="17" s="1"/>
  <c r="AM269" i="17" s="1"/>
  <c r="AX269" i="17"/>
  <c r="AZ269" i="17" s="1"/>
  <c r="BB269" i="17" s="1"/>
  <c r="BC269" i="17"/>
  <c r="BE269" i="17" s="1"/>
  <c r="BG269" i="17" s="1"/>
  <c r="J269" i="17"/>
  <c r="L269" i="17" s="1"/>
  <c r="N269" i="17" s="1"/>
  <c r="O269" i="17"/>
  <c r="Q269" i="17" s="1"/>
  <c r="S269" i="17" s="1"/>
  <c r="F28" i="17"/>
  <c r="G28" i="17" s="1"/>
  <c r="I28" i="17" s="1"/>
  <c r="AI28" i="17"/>
  <c r="AK28" i="17" s="1"/>
  <c r="AM28" i="17" s="1"/>
  <c r="AS28" i="17"/>
  <c r="AU28" i="17" s="1"/>
  <c r="AW28" i="17" s="1"/>
  <c r="J28" i="17"/>
  <c r="L28" i="17" s="1"/>
  <c r="N28" i="17" s="1"/>
  <c r="AX28" i="17"/>
  <c r="AZ28" i="17" s="1"/>
  <c r="BB28" i="17" s="1"/>
  <c r="T28" i="17"/>
  <c r="V28" i="17" s="1"/>
  <c r="X28" i="17" s="1"/>
  <c r="BC28" i="17"/>
  <c r="BE28" i="17" s="1"/>
  <c r="BG28" i="17" s="1"/>
  <c r="O28" i="17"/>
  <c r="Q28" i="17" s="1"/>
  <c r="S28" i="17" s="1"/>
  <c r="Y28" i="17"/>
  <c r="AA28" i="17" s="1"/>
  <c r="AC28" i="17" s="1"/>
  <c r="AD28" i="17"/>
  <c r="AF28" i="17" s="1"/>
  <c r="AH28" i="17" s="1"/>
  <c r="BH28" i="17"/>
  <c r="BJ28" i="17" s="1"/>
  <c r="BL28" i="17" s="1"/>
  <c r="E28" i="17"/>
  <c r="AN28" i="17"/>
  <c r="AP28" i="17" s="1"/>
  <c r="AR28" i="17" s="1"/>
  <c r="E88" i="17"/>
  <c r="O88" i="17"/>
  <c r="Q88" i="17" s="1"/>
  <c r="S88" i="17" s="1"/>
  <c r="AS88" i="17"/>
  <c r="AU88" i="17" s="1"/>
  <c r="AW88" i="17" s="1"/>
  <c r="F88" i="17"/>
  <c r="G88" i="17" s="1"/>
  <c r="I88" i="17" s="1"/>
  <c r="AD88" i="17"/>
  <c r="AF88" i="17" s="1"/>
  <c r="AH88" i="17" s="1"/>
  <c r="T88" i="17"/>
  <c r="V88" i="17" s="1"/>
  <c r="X88" i="17" s="1"/>
  <c r="BH88" i="17"/>
  <c r="BJ88" i="17" s="1"/>
  <c r="BL88" i="17" s="1"/>
  <c r="BC88" i="17"/>
  <c r="BE88" i="17" s="1"/>
  <c r="BG88" i="17" s="1"/>
  <c r="AI88" i="17"/>
  <c r="AK88" i="17" s="1"/>
  <c r="AM88" i="17" s="1"/>
  <c r="AN88" i="17"/>
  <c r="AP88" i="17" s="1"/>
  <c r="AR88" i="17" s="1"/>
  <c r="J88" i="17"/>
  <c r="L88" i="17" s="1"/>
  <c r="N88" i="17" s="1"/>
  <c r="Y88" i="17"/>
  <c r="AA88" i="17" s="1"/>
  <c r="AC88" i="17" s="1"/>
  <c r="AX88" i="17"/>
  <c r="AZ88" i="17" s="1"/>
  <c r="BB88" i="17" s="1"/>
  <c r="O113" i="17"/>
  <c r="Q113" i="17" s="1"/>
  <c r="S113" i="17" s="1"/>
  <c r="AI113" i="17"/>
  <c r="AK113" i="17" s="1"/>
  <c r="AM113" i="17" s="1"/>
  <c r="T113" i="17"/>
  <c r="V113" i="17" s="1"/>
  <c r="X113" i="17" s="1"/>
  <c r="AS113" i="17"/>
  <c r="AU113" i="17" s="1"/>
  <c r="AW113" i="17" s="1"/>
  <c r="AX113" i="17"/>
  <c r="AZ113" i="17" s="1"/>
  <c r="BB113" i="17" s="1"/>
  <c r="Y113" i="17"/>
  <c r="AA113" i="17" s="1"/>
  <c r="AC113" i="17" s="1"/>
  <c r="BC113" i="17"/>
  <c r="BE113" i="17" s="1"/>
  <c r="BG113" i="17" s="1"/>
  <c r="J113" i="17"/>
  <c r="L113" i="17" s="1"/>
  <c r="N113" i="17" s="1"/>
  <c r="E113" i="17"/>
  <c r="F113" i="17"/>
  <c r="G113" i="17" s="1"/>
  <c r="I113" i="17" s="1"/>
  <c r="BH113" i="17"/>
  <c r="BJ113" i="17" s="1"/>
  <c r="BL113" i="17" s="1"/>
  <c r="AD113" i="17"/>
  <c r="AF113" i="17" s="1"/>
  <c r="AH113" i="17" s="1"/>
  <c r="AN113" i="17"/>
  <c r="AP113" i="17" s="1"/>
  <c r="AR113" i="17" s="1"/>
  <c r="AD280" i="17"/>
  <c r="AF280" i="17" s="1"/>
  <c r="AH280" i="17" s="1"/>
  <c r="J280" i="17"/>
  <c r="L280" i="17" s="1"/>
  <c r="N280" i="17" s="1"/>
  <c r="AI280" i="17"/>
  <c r="AK280" i="17" s="1"/>
  <c r="AM280" i="17" s="1"/>
  <c r="AX280" i="17"/>
  <c r="AZ280" i="17" s="1"/>
  <c r="BB280" i="17" s="1"/>
  <c r="AN280" i="17"/>
  <c r="AP280" i="17" s="1"/>
  <c r="AR280" i="17" s="1"/>
  <c r="E280" i="17"/>
  <c r="F280" i="17"/>
  <c r="G280" i="17" s="1"/>
  <c r="I280" i="17" s="1"/>
  <c r="AS280" i="17"/>
  <c r="AU280" i="17" s="1"/>
  <c r="AW280" i="17" s="1"/>
  <c r="O280" i="17"/>
  <c r="Q280" i="17" s="1"/>
  <c r="S280" i="17" s="1"/>
  <c r="Y280" i="17"/>
  <c r="AA280" i="17" s="1"/>
  <c r="AC280" i="17" s="1"/>
  <c r="BC280" i="17"/>
  <c r="BE280" i="17" s="1"/>
  <c r="BG280" i="17" s="1"/>
  <c r="BH280" i="17"/>
  <c r="BJ280" i="17" s="1"/>
  <c r="BL280" i="17" s="1"/>
  <c r="T280" i="17"/>
  <c r="V280" i="17" s="1"/>
  <c r="X280" i="17" s="1"/>
  <c r="O95" i="17"/>
  <c r="Q95" i="17" s="1"/>
  <c r="S95" i="17" s="1"/>
  <c r="F95" i="17"/>
  <c r="G95" i="17" s="1"/>
  <c r="I95" i="17" s="1"/>
  <c r="AD95" i="17"/>
  <c r="AF95" i="17" s="1"/>
  <c r="AH95" i="17" s="1"/>
  <c r="AS95" i="17"/>
  <c r="AU95" i="17" s="1"/>
  <c r="AW95" i="17" s="1"/>
  <c r="T95" i="17"/>
  <c r="V95" i="17" s="1"/>
  <c r="X95" i="17" s="1"/>
  <c r="BC95" i="17"/>
  <c r="BE95" i="17" s="1"/>
  <c r="BG95" i="17" s="1"/>
  <c r="AX95" i="17"/>
  <c r="AZ95" i="17" s="1"/>
  <c r="BB95" i="17" s="1"/>
  <c r="AI95" i="17"/>
  <c r="AK95" i="17" s="1"/>
  <c r="AM95" i="17" s="1"/>
  <c r="E95" i="17"/>
  <c r="AN95" i="17"/>
  <c r="AP95" i="17" s="1"/>
  <c r="AR95" i="17" s="1"/>
  <c r="BH95" i="17"/>
  <c r="BJ95" i="17" s="1"/>
  <c r="BL95" i="17" s="1"/>
  <c r="J95" i="17"/>
  <c r="L95" i="17" s="1"/>
  <c r="N95" i="17" s="1"/>
  <c r="Y95" i="17"/>
  <c r="AA95" i="17" s="1"/>
  <c r="AC95" i="17" s="1"/>
  <c r="BO291" i="17"/>
  <c r="BN291" i="17"/>
  <c r="BO257" i="17"/>
  <c r="BN257" i="17"/>
  <c r="BO259" i="17"/>
  <c r="BN259" i="17"/>
  <c r="BO221" i="17"/>
  <c r="BN221" i="17"/>
  <c r="BO147" i="17"/>
  <c r="BN147" i="17"/>
  <c r="BN175" i="17"/>
  <c r="BO175" i="17"/>
  <c r="BN166" i="17"/>
  <c r="BO166" i="17"/>
  <c r="BO125" i="17"/>
  <c r="BN125" i="17"/>
  <c r="BO102" i="17"/>
  <c r="BN102" i="17"/>
  <c r="BN65" i="17"/>
  <c r="BO65" i="17"/>
  <c r="BN14" i="17"/>
  <c r="BO14" i="17"/>
  <c r="BN5" i="17"/>
  <c r="BO5" i="17"/>
  <c r="BO263" i="17"/>
  <c r="BN263" i="17"/>
  <c r="BN254" i="17"/>
  <c r="BO254" i="17"/>
  <c r="BO239" i="17"/>
  <c r="BN239" i="17"/>
  <c r="BO167" i="17"/>
  <c r="BN167" i="17"/>
  <c r="BO223" i="17"/>
  <c r="BN223" i="17"/>
  <c r="BN222" i="17"/>
  <c r="BO222" i="17"/>
  <c r="BN172" i="17"/>
  <c r="BO172" i="17"/>
  <c r="BO109" i="17"/>
  <c r="BN109" i="17"/>
  <c r="BN67" i="17"/>
  <c r="BO67" i="17"/>
  <c r="BO18" i="17"/>
  <c r="BN18" i="17"/>
  <c r="BH112" i="17"/>
  <c r="BJ112" i="17" s="1"/>
  <c r="BL112" i="17" s="1"/>
  <c r="F112" i="17"/>
  <c r="G112" i="17" s="1"/>
  <c r="I112" i="17" s="1"/>
  <c r="AI112" i="17"/>
  <c r="AK112" i="17" s="1"/>
  <c r="AM112" i="17" s="1"/>
  <c r="T112" i="17"/>
  <c r="V112" i="17" s="1"/>
  <c r="X112" i="17" s="1"/>
  <c r="AX112" i="17"/>
  <c r="AZ112" i="17" s="1"/>
  <c r="BB112" i="17" s="1"/>
  <c r="O112" i="17"/>
  <c r="Q112" i="17" s="1"/>
  <c r="S112" i="17" s="1"/>
  <c r="BC112" i="17"/>
  <c r="BE112" i="17" s="1"/>
  <c r="BG112" i="17" s="1"/>
  <c r="Y112" i="17"/>
  <c r="AA112" i="17" s="1"/>
  <c r="AC112" i="17" s="1"/>
  <c r="AD112" i="17"/>
  <c r="AF112" i="17" s="1"/>
  <c r="AH112" i="17" s="1"/>
  <c r="E112" i="17"/>
  <c r="AS112" i="17"/>
  <c r="AU112" i="17" s="1"/>
  <c r="AW112" i="17" s="1"/>
  <c r="J112" i="17"/>
  <c r="L112" i="17" s="1"/>
  <c r="N112" i="17" s="1"/>
  <c r="AN112" i="17"/>
  <c r="AP112" i="17" s="1"/>
  <c r="AR112" i="17" s="1"/>
  <c r="O66" i="17"/>
  <c r="Q66" i="17" s="1"/>
  <c r="S66" i="17" s="1"/>
  <c r="AI66" i="17"/>
  <c r="AK66" i="17" s="1"/>
  <c r="AM66" i="17" s="1"/>
  <c r="J66" i="17"/>
  <c r="L66" i="17" s="1"/>
  <c r="N66" i="17" s="1"/>
  <c r="BC66" i="17"/>
  <c r="BE66" i="17" s="1"/>
  <c r="BG66" i="17" s="1"/>
  <c r="Y66" i="17"/>
  <c r="AA66" i="17" s="1"/>
  <c r="AC66" i="17" s="1"/>
  <c r="E66" i="17"/>
  <c r="AD66" i="17"/>
  <c r="AF66" i="17" s="1"/>
  <c r="AH66" i="17" s="1"/>
  <c r="F66" i="17"/>
  <c r="G66" i="17" s="1"/>
  <c r="I66" i="17" s="1"/>
  <c r="BH66" i="17"/>
  <c r="BJ66" i="17" s="1"/>
  <c r="BL66" i="17" s="1"/>
  <c r="T66" i="17"/>
  <c r="V66" i="17" s="1"/>
  <c r="X66" i="17" s="1"/>
  <c r="AN66" i="17"/>
  <c r="AP66" i="17" s="1"/>
  <c r="AR66" i="17" s="1"/>
  <c r="AS66" i="17"/>
  <c r="AU66" i="17" s="1"/>
  <c r="AW66" i="17" s="1"/>
  <c r="AX66" i="17"/>
  <c r="AZ66" i="17" s="1"/>
  <c r="BB66" i="17" s="1"/>
  <c r="AD210" i="17"/>
  <c r="AF210" i="17" s="1"/>
  <c r="AH210" i="17" s="1"/>
  <c r="E210" i="17"/>
  <c r="Y210" i="17"/>
  <c r="AA210" i="17" s="1"/>
  <c r="AC210" i="17" s="1"/>
  <c r="BC210" i="17"/>
  <c r="BE210" i="17" s="1"/>
  <c r="BG210" i="17" s="1"/>
  <c r="F210" i="17"/>
  <c r="G210" i="17" s="1"/>
  <c r="I210" i="17" s="1"/>
  <c r="BH210" i="17"/>
  <c r="BJ210" i="17" s="1"/>
  <c r="BL210" i="17" s="1"/>
  <c r="J210" i="17"/>
  <c r="L210" i="17" s="1"/>
  <c r="N210" i="17" s="1"/>
  <c r="AI210" i="17"/>
  <c r="AK210" i="17" s="1"/>
  <c r="AM210" i="17" s="1"/>
  <c r="AS210" i="17"/>
  <c r="AU210" i="17" s="1"/>
  <c r="AW210" i="17" s="1"/>
  <c r="O210" i="17"/>
  <c r="Q210" i="17" s="1"/>
  <c r="S210" i="17" s="1"/>
  <c r="T210" i="17"/>
  <c r="V210" i="17" s="1"/>
  <c r="X210" i="17" s="1"/>
  <c r="AN210" i="17"/>
  <c r="AP210" i="17" s="1"/>
  <c r="AR210" i="17" s="1"/>
  <c r="AX210" i="17"/>
  <c r="AZ210" i="17" s="1"/>
  <c r="BB210" i="17" s="1"/>
  <c r="O233" i="17"/>
  <c r="Q233" i="17" s="1"/>
  <c r="S233" i="17" s="1"/>
  <c r="T233" i="17"/>
  <c r="V233" i="17" s="1"/>
  <c r="X233" i="17" s="1"/>
  <c r="AN233" i="17"/>
  <c r="AP233" i="17" s="1"/>
  <c r="AR233" i="17" s="1"/>
  <c r="F233" i="17"/>
  <c r="G233" i="17" s="1"/>
  <c r="I233" i="17" s="1"/>
  <c r="BH233" i="17"/>
  <c r="BJ233" i="17" s="1"/>
  <c r="BL233" i="17" s="1"/>
  <c r="AS233" i="17"/>
  <c r="AU233" i="17" s="1"/>
  <c r="AW233" i="17" s="1"/>
  <c r="AX233" i="17"/>
  <c r="AZ233" i="17" s="1"/>
  <c r="BB233" i="17" s="1"/>
  <c r="Y233" i="17"/>
  <c r="AA233" i="17" s="1"/>
  <c r="AC233" i="17" s="1"/>
  <c r="BC233" i="17"/>
  <c r="BE233" i="17" s="1"/>
  <c r="BG233" i="17" s="1"/>
  <c r="AD233" i="17"/>
  <c r="AF233" i="17" s="1"/>
  <c r="AH233" i="17" s="1"/>
  <c r="AI233" i="17"/>
  <c r="AK233" i="17" s="1"/>
  <c r="AM233" i="17" s="1"/>
  <c r="E233" i="17"/>
  <c r="J233" i="17"/>
  <c r="L233" i="17" s="1"/>
  <c r="N233" i="17" s="1"/>
  <c r="O275" i="17"/>
  <c r="Q275" i="17" s="1"/>
  <c r="S275" i="17" s="1"/>
  <c r="BC275" i="17"/>
  <c r="BE275" i="17" s="1"/>
  <c r="BG275" i="17" s="1"/>
  <c r="AI275" i="17"/>
  <c r="AK275" i="17" s="1"/>
  <c r="AM275" i="17" s="1"/>
  <c r="AN275" i="17"/>
  <c r="AP275" i="17" s="1"/>
  <c r="AR275" i="17" s="1"/>
  <c r="T275" i="17"/>
  <c r="V275" i="17" s="1"/>
  <c r="X275" i="17" s="1"/>
  <c r="BH275" i="17"/>
  <c r="BJ275" i="17" s="1"/>
  <c r="BL275" i="17" s="1"/>
  <c r="Y275" i="17"/>
  <c r="AA275" i="17" s="1"/>
  <c r="AC275" i="17" s="1"/>
  <c r="AD275" i="17"/>
  <c r="AF275" i="17" s="1"/>
  <c r="AH275" i="17" s="1"/>
  <c r="AX275" i="17"/>
  <c r="AZ275" i="17" s="1"/>
  <c r="BB275" i="17" s="1"/>
  <c r="E275" i="17"/>
  <c r="F275" i="17"/>
  <c r="G275" i="17" s="1"/>
  <c r="I275" i="17" s="1"/>
  <c r="J275" i="17"/>
  <c r="L275" i="17" s="1"/>
  <c r="N275" i="17" s="1"/>
  <c r="AS275" i="17"/>
  <c r="AU275" i="17" s="1"/>
  <c r="AW275" i="17" s="1"/>
  <c r="J190" i="17"/>
  <c r="L190" i="17" s="1"/>
  <c r="N190" i="17" s="1"/>
  <c r="AI190" i="17"/>
  <c r="AK190" i="17" s="1"/>
  <c r="AM190" i="17" s="1"/>
  <c r="AS190" i="17"/>
  <c r="AU190" i="17" s="1"/>
  <c r="AW190" i="17" s="1"/>
  <c r="Y190" i="17"/>
  <c r="AA190" i="17" s="1"/>
  <c r="AC190" i="17" s="1"/>
  <c r="AX190" i="17"/>
  <c r="AZ190" i="17" s="1"/>
  <c r="BB190" i="17" s="1"/>
  <c r="AN190" i="17"/>
  <c r="AP190" i="17" s="1"/>
  <c r="AR190" i="17" s="1"/>
  <c r="E190" i="17"/>
  <c r="F190" i="17"/>
  <c r="G190" i="17" s="1"/>
  <c r="I190" i="17" s="1"/>
  <c r="T190" i="17"/>
  <c r="V190" i="17" s="1"/>
  <c r="X190" i="17" s="1"/>
  <c r="O190" i="17"/>
  <c r="Q190" i="17" s="1"/>
  <c r="S190" i="17" s="1"/>
  <c r="AD190" i="17"/>
  <c r="AF190" i="17" s="1"/>
  <c r="AH190" i="17" s="1"/>
  <c r="BC190" i="17"/>
  <c r="BE190" i="17" s="1"/>
  <c r="BG190" i="17" s="1"/>
  <c r="BH190" i="17"/>
  <c r="BJ190" i="17" s="1"/>
  <c r="BL190" i="17" s="1"/>
  <c r="Y255" i="17"/>
  <c r="AA255" i="17" s="1"/>
  <c r="AC255" i="17" s="1"/>
  <c r="T255" i="17"/>
  <c r="V255" i="17" s="1"/>
  <c r="X255" i="17" s="1"/>
  <c r="AX255" i="17"/>
  <c r="AZ255" i="17" s="1"/>
  <c r="BB255" i="17" s="1"/>
  <c r="E255" i="17"/>
  <c r="AD255" i="17"/>
  <c r="AF255" i="17" s="1"/>
  <c r="AH255" i="17" s="1"/>
  <c r="BC255" i="17"/>
  <c r="BE255" i="17" s="1"/>
  <c r="BG255" i="17" s="1"/>
  <c r="F255" i="17"/>
  <c r="G255" i="17" s="1"/>
  <c r="I255" i="17" s="1"/>
  <c r="AI255" i="17"/>
  <c r="AK255" i="17" s="1"/>
  <c r="AM255" i="17" s="1"/>
  <c r="BH255" i="17"/>
  <c r="BJ255" i="17" s="1"/>
  <c r="BL255" i="17" s="1"/>
  <c r="AN255" i="17"/>
  <c r="AP255" i="17" s="1"/>
  <c r="AR255" i="17" s="1"/>
  <c r="AS255" i="17"/>
  <c r="AU255" i="17" s="1"/>
  <c r="AW255" i="17" s="1"/>
  <c r="J255" i="17"/>
  <c r="L255" i="17" s="1"/>
  <c r="N255" i="17" s="1"/>
  <c r="O255" i="17"/>
  <c r="Q255" i="17" s="1"/>
  <c r="S255" i="17" s="1"/>
  <c r="T60" i="17"/>
  <c r="V60" i="17" s="1"/>
  <c r="X60" i="17" s="1"/>
  <c r="J60" i="17"/>
  <c r="L60" i="17" s="1"/>
  <c r="N60" i="17" s="1"/>
  <c r="AN60" i="17"/>
  <c r="AP60" i="17" s="1"/>
  <c r="AR60" i="17" s="1"/>
  <c r="E60" i="17"/>
  <c r="AD60" i="17"/>
  <c r="AF60" i="17" s="1"/>
  <c r="AH60" i="17" s="1"/>
  <c r="BC60" i="17"/>
  <c r="BE60" i="17" s="1"/>
  <c r="BG60" i="17" s="1"/>
  <c r="BH60" i="17"/>
  <c r="BJ60" i="17" s="1"/>
  <c r="BL60" i="17" s="1"/>
  <c r="O60" i="17"/>
  <c r="Q60" i="17" s="1"/>
  <c r="S60" i="17" s="1"/>
  <c r="AS60" i="17"/>
  <c r="AU60" i="17" s="1"/>
  <c r="AW60" i="17" s="1"/>
  <c r="F60" i="17"/>
  <c r="G60" i="17" s="1"/>
  <c r="I60" i="17" s="1"/>
  <c r="Y60" i="17"/>
  <c r="AA60" i="17" s="1"/>
  <c r="AC60" i="17" s="1"/>
  <c r="AI60" i="17"/>
  <c r="AK60" i="17" s="1"/>
  <c r="AM60" i="17" s="1"/>
  <c r="AX60" i="17"/>
  <c r="AZ60" i="17" s="1"/>
  <c r="BB60" i="17" s="1"/>
  <c r="E18" i="17"/>
  <c r="AS18" i="17"/>
  <c r="AU18" i="17" s="1"/>
  <c r="AW18" i="17" s="1"/>
  <c r="J18" i="17"/>
  <c r="L18" i="17" s="1"/>
  <c r="N18" i="17" s="1"/>
  <c r="O18" i="17"/>
  <c r="Q18" i="17" s="1"/>
  <c r="S18" i="17" s="1"/>
  <c r="AN18" i="17"/>
  <c r="AP18" i="17" s="1"/>
  <c r="AR18" i="17" s="1"/>
  <c r="T18" i="17"/>
  <c r="V18" i="17" s="1"/>
  <c r="X18" i="17" s="1"/>
  <c r="Y18" i="17"/>
  <c r="AA18" i="17" s="1"/>
  <c r="AC18" i="17" s="1"/>
  <c r="BC18" i="17"/>
  <c r="BE18" i="17" s="1"/>
  <c r="BG18" i="17" s="1"/>
  <c r="AX18" i="17"/>
  <c r="AZ18" i="17" s="1"/>
  <c r="BB18" i="17" s="1"/>
  <c r="F18" i="17"/>
  <c r="G18" i="17" s="1"/>
  <c r="I18" i="17" s="1"/>
  <c r="BH18" i="17"/>
  <c r="BJ18" i="17" s="1"/>
  <c r="BL18" i="17" s="1"/>
  <c r="AD18" i="17"/>
  <c r="AF18" i="17" s="1"/>
  <c r="AH18" i="17" s="1"/>
  <c r="AI18" i="17"/>
  <c r="AK18" i="17" s="1"/>
  <c r="AM18" i="17" s="1"/>
  <c r="AI74" i="17"/>
  <c r="AK74" i="17" s="1"/>
  <c r="AM74" i="17" s="1"/>
  <c r="BC74" i="17"/>
  <c r="BE74" i="17" s="1"/>
  <c r="BG74" i="17" s="1"/>
  <c r="Y74" i="17"/>
  <c r="AA74" i="17" s="1"/>
  <c r="AC74" i="17" s="1"/>
  <c r="O74" i="17"/>
  <c r="Q74" i="17" s="1"/>
  <c r="S74" i="17" s="1"/>
  <c r="AN74" i="17"/>
  <c r="AP74" i="17" s="1"/>
  <c r="AR74" i="17" s="1"/>
  <c r="E74" i="17"/>
  <c r="F74" i="17"/>
  <c r="G74" i="17" s="1"/>
  <c r="I74" i="17" s="1"/>
  <c r="J74" i="17"/>
  <c r="L74" i="17" s="1"/>
  <c r="N74" i="17" s="1"/>
  <c r="AS74" i="17"/>
  <c r="AU74" i="17" s="1"/>
  <c r="AW74" i="17" s="1"/>
  <c r="BH74" i="17"/>
  <c r="BJ74" i="17" s="1"/>
  <c r="BL74" i="17" s="1"/>
  <c r="T74" i="17"/>
  <c r="V74" i="17" s="1"/>
  <c r="X74" i="17" s="1"/>
  <c r="AD74" i="17"/>
  <c r="AF74" i="17" s="1"/>
  <c r="AH74" i="17" s="1"/>
  <c r="AX74" i="17"/>
  <c r="AZ74" i="17" s="1"/>
  <c r="BB74" i="17" s="1"/>
  <c r="J161" i="17"/>
  <c r="L161" i="17" s="1"/>
  <c r="N161" i="17" s="1"/>
  <c r="E161" i="17"/>
  <c r="AD161" i="17"/>
  <c r="AF161" i="17" s="1"/>
  <c r="AH161" i="17" s="1"/>
  <c r="BC161" i="17"/>
  <c r="BE161" i="17" s="1"/>
  <c r="BG161" i="17" s="1"/>
  <c r="F161" i="17"/>
  <c r="G161" i="17" s="1"/>
  <c r="I161" i="17" s="1"/>
  <c r="BH161" i="17"/>
  <c r="BJ161" i="17" s="1"/>
  <c r="BL161" i="17" s="1"/>
  <c r="AI161" i="17"/>
  <c r="AK161" i="17" s="1"/>
  <c r="AM161" i="17" s="1"/>
  <c r="T161" i="17"/>
  <c r="V161" i="17" s="1"/>
  <c r="X161" i="17" s="1"/>
  <c r="AN161" i="17"/>
  <c r="AP161" i="17" s="1"/>
  <c r="AR161" i="17" s="1"/>
  <c r="AS161" i="17"/>
  <c r="AU161" i="17" s="1"/>
  <c r="AW161" i="17" s="1"/>
  <c r="AX161" i="17"/>
  <c r="AZ161" i="17" s="1"/>
  <c r="BB161" i="17" s="1"/>
  <c r="O161" i="17"/>
  <c r="Q161" i="17" s="1"/>
  <c r="S161" i="17" s="1"/>
  <c r="Y161" i="17"/>
  <c r="AA161" i="17" s="1"/>
  <c r="AC161" i="17" s="1"/>
  <c r="J290" i="17"/>
  <c r="L290" i="17" s="1"/>
  <c r="N290" i="17" s="1"/>
  <c r="AI290" i="17"/>
  <c r="AK290" i="17" s="1"/>
  <c r="AM290" i="17" s="1"/>
  <c r="BC290" i="17"/>
  <c r="BE290" i="17" s="1"/>
  <c r="BG290" i="17" s="1"/>
  <c r="AS290" i="17"/>
  <c r="AU290" i="17" s="1"/>
  <c r="AW290" i="17" s="1"/>
  <c r="BH290" i="17"/>
  <c r="BJ290" i="17" s="1"/>
  <c r="BL290" i="17" s="1"/>
  <c r="O290" i="17"/>
  <c r="Q290" i="17" s="1"/>
  <c r="S290" i="17" s="1"/>
  <c r="T290" i="17"/>
  <c r="V290" i="17" s="1"/>
  <c r="X290" i="17" s="1"/>
  <c r="AX290" i="17"/>
  <c r="AZ290" i="17" s="1"/>
  <c r="BB290" i="17" s="1"/>
  <c r="Y290" i="17"/>
  <c r="AA290" i="17" s="1"/>
  <c r="AC290" i="17" s="1"/>
  <c r="F290" i="17"/>
  <c r="G290" i="17" s="1"/>
  <c r="I290" i="17" s="1"/>
  <c r="AD290" i="17"/>
  <c r="AF290" i="17" s="1"/>
  <c r="AH290" i="17" s="1"/>
  <c r="AN290" i="17"/>
  <c r="AP290" i="17" s="1"/>
  <c r="AR290" i="17" s="1"/>
  <c r="E290" i="17"/>
  <c r="O272" i="17"/>
  <c r="Q272" i="17" s="1"/>
  <c r="S272" i="17" s="1"/>
  <c r="AN272" i="17"/>
  <c r="AP272" i="17" s="1"/>
  <c r="AR272" i="17" s="1"/>
  <c r="BC272" i="17"/>
  <c r="BE272" i="17" s="1"/>
  <c r="BG272" i="17" s="1"/>
  <c r="T272" i="17"/>
  <c r="V272" i="17" s="1"/>
  <c r="X272" i="17" s="1"/>
  <c r="BH272" i="17"/>
  <c r="BJ272" i="17" s="1"/>
  <c r="BL272" i="17" s="1"/>
  <c r="E272" i="17"/>
  <c r="AS272" i="17"/>
  <c r="AU272" i="17" s="1"/>
  <c r="AW272" i="17" s="1"/>
  <c r="Y272" i="17"/>
  <c r="AA272" i="17" s="1"/>
  <c r="AC272" i="17" s="1"/>
  <c r="AD272" i="17"/>
  <c r="AF272" i="17" s="1"/>
  <c r="AH272" i="17" s="1"/>
  <c r="AI272" i="17"/>
  <c r="AK272" i="17" s="1"/>
  <c r="AM272" i="17" s="1"/>
  <c r="F272" i="17"/>
  <c r="G272" i="17" s="1"/>
  <c r="I272" i="17" s="1"/>
  <c r="AX272" i="17"/>
  <c r="AZ272" i="17" s="1"/>
  <c r="BB272" i="17" s="1"/>
  <c r="J272" i="17"/>
  <c r="L272" i="17" s="1"/>
  <c r="N272" i="17" s="1"/>
  <c r="J42" i="17"/>
  <c r="L42" i="17" s="1"/>
  <c r="N42" i="17" s="1"/>
  <c r="AD42" i="17"/>
  <c r="AF42" i="17" s="1"/>
  <c r="AH42" i="17" s="1"/>
  <c r="O42" i="17"/>
  <c r="Q42" i="17" s="1"/>
  <c r="S42" i="17" s="1"/>
  <c r="BH42" i="17"/>
  <c r="BJ42" i="17" s="1"/>
  <c r="BL42" i="17" s="1"/>
  <c r="F42" i="17"/>
  <c r="G42" i="17" s="1"/>
  <c r="I42" i="17" s="1"/>
  <c r="AI42" i="17"/>
  <c r="AK42" i="17" s="1"/>
  <c r="AM42" i="17" s="1"/>
  <c r="AN42" i="17"/>
  <c r="AP42" i="17" s="1"/>
  <c r="AR42" i="17" s="1"/>
  <c r="T42" i="17"/>
  <c r="V42" i="17" s="1"/>
  <c r="X42" i="17" s="1"/>
  <c r="Y42" i="17"/>
  <c r="AA42" i="17" s="1"/>
  <c r="AC42" i="17" s="1"/>
  <c r="E42" i="17"/>
  <c r="BC42" i="17"/>
  <c r="BE42" i="17" s="1"/>
  <c r="BG42" i="17" s="1"/>
  <c r="AX42" i="17"/>
  <c r="AZ42" i="17" s="1"/>
  <c r="BB42" i="17" s="1"/>
  <c r="AS42" i="17"/>
  <c r="AU42" i="17" s="1"/>
  <c r="AW42" i="17" s="1"/>
  <c r="O184" i="17"/>
  <c r="Q184" i="17" s="1"/>
  <c r="S184" i="17" s="1"/>
  <c r="AN184" i="17"/>
  <c r="AP184" i="17" s="1"/>
  <c r="AR184" i="17" s="1"/>
  <c r="BH184" i="17"/>
  <c r="BJ184" i="17" s="1"/>
  <c r="BL184" i="17" s="1"/>
  <c r="E184" i="17"/>
  <c r="BC184" i="17"/>
  <c r="BE184" i="17" s="1"/>
  <c r="BG184" i="17" s="1"/>
  <c r="T184" i="17"/>
  <c r="V184" i="17" s="1"/>
  <c r="X184" i="17" s="1"/>
  <c r="AX184" i="17"/>
  <c r="AZ184" i="17" s="1"/>
  <c r="BB184" i="17" s="1"/>
  <c r="Y184" i="17"/>
  <c r="AA184" i="17" s="1"/>
  <c r="AC184" i="17" s="1"/>
  <c r="F184" i="17"/>
  <c r="G184" i="17" s="1"/>
  <c r="I184" i="17" s="1"/>
  <c r="J184" i="17"/>
  <c r="L184" i="17" s="1"/>
  <c r="N184" i="17" s="1"/>
  <c r="AI184" i="17"/>
  <c r="AK184" i="17" s="1"/>
  <c r="AM184" i="17" s="1"/>
  <c r="AD184" i="17"/>
  <c r="AF184" i="17" s="1"/>
  <c r="AH184" i="17" s="1"/>
  <c r="AS184" i="17"/>
  <c r="AU184" i="17" s="1"/>
  <c r="AW184" i="17" s="1"/>
  <c r="O264" i="17"/>
  <c r="Q264" i="17" s="1"/>
  <c r="S264" i="17" s="1"/>
  <c r="AI264" i="17"/>
  <c r="AK264" i="17" s="1"/>
  <c r="AM264" i="17" s="1"/>
  <c r="AN264" i="17"/>
  <c r="AP264" i="17" s="1"/>
  <c r="AR264" i="17" s="1"/>
  <c r="E264" i="17"/>
  <c r="T264" i="17"/>
  <c r="V264" i="17" s="1"/>
  <c r="X264" i="17" s="1"/>
  <c r="BH264" i="17"/>
  <c r="BJ264" i="17" s="1"/>
  <c r="BL264" i="17" s="1"/>
  <c r="F264" i="17"/>
  <c r="G264" i="17" s="1"/>
  <c r="I264" i="17" s="1"/>
  <c r="AS264" i="17"/>
  <c r="AU264" i="17" s="1"/>
  <c r="AW264" i="17" s="1"/>
  <c r="J264" i="17"/>
  <c r="L264" i="17" s="1"/>
  <c r="N264" i="17" s="1"/>
  <c r="AX264" i="17"/>
  <c r="AZ264" i="17" s="1"/>
  <c r="BB264" i="17" s="1"/>
  <c r="BC264" i="17"/>
  <c r="BE264" i="17" s="1"/>
  <c r="BG264" i="17" s="1"/>
  <c r="Y264" i="17"/>
  <c r="AA264" i="17" s="1"/>
  <c r="AC264" i="17" s="1"/>
  <c r="AD264" i="17"/>
  <c r="AF264" i="17" s="1"/>
  <c r="AH264" i="17" s="1"/>
  <c r="AX68" i="17"/>
  <c r="AZ68" i="17" s="1"/>
  <c r="BB68" i="17" s="1"/>
  <c r="E68" i="17"/>
  <c r="Y68" i="17"/>
  <c r="AA68" i="17" s="1"/>
  <c r="AC68" i="17" s="1"/>
  <c r="AS68" i="17"/>
  <c r="AU68" i="17" s="1"/>
  <c r="AW68" i="17" s="1"/>
  <c r="AD68" i="17"/>
  <c r="AF68" i="17" s="1"/>
  <c r="AH68" i="17" s="1"/>
  <c r="BH68" i="17"/>
  <c r="BJ68" i="17" s="1"/>
  <c r="BL68" i="17" s="1"/>
  <c r="O68" i="17"/>
  <c r="Q68" i="17" s="1"/>
  <c r="S68" i="17" s="1"/>
  <c r="BC68" i="17"/>
  <c r="BE68" i="17" s="1"/>
  <c r="BG68" i="17" s="1"/>
  <c r="T68" i="17"/>
  <c r="V68" i="17" s="1"/>
  <c r="X68" i="17" s="1"/>
  <c r="F68" i="17"/>
  <c r="G68" i="17" s="1"/>
  <c r="I68" i="17" s="1"/>
  <c r="AN68" i="17"/>
  <c r="AP68" i="17" s="1"/>
  <c r="AR68" i="17" s="1"/>
  <c r="AI68" i="17"/>
  <c r="AK68" i="17" s="1"/>
  <c r="AM68" i="17" s="1"/>
  <c r="J68" i="17"/>
  <c r="L68" i="17" s="1"/>
  <c r="N68" i="17" s="1"/>
  <c r="F102" i="17"/>
  <c r="G102" i="17" s="1"/>
  <c r="I102" i="17" s="1"/>
  <c r="J102" i="17"/>
  <c r="L102" i="17" s="1"/>
  <c r="N102" i="17" s="1"/>
  <c r="BH102" i="17"/>
  <c r="BJ102" i="17" s="1"/>
  <c r="BL102" i="17" s="1"/>
  <c r="Y102" i="17"/>
  <c r="AA102" i="17" s="1"/>
  <c r="AC102" i="17" s="1"/>
  <c r="BC102" i="17"/>
  <c r="BE102" i="17" s="1"/>
  <c r="BG102" i="17" s="1"/>
  <c r="O102" i="17"/>
  <c r="Q102" i="17" s="1"/>
  <c r="S102" i="17" s="1"/>
  <c r="T102" i="17"/>
  <c r="V102" i="17" s="1"/>
  <c r="X102" i="17" s="1"/>
  <c r="AN102" i="17"/>
  <c r="AP102" i="17" s="1"/>
  <c r="AR102" i="17" s="1"/>
  <c r="E102" i="17"/>
  <c r="AS102" i="17"/>
  <c r="AU102" i="17" s="1"/>
  <c r="AW102" i="17" s="1"/>
  <c r="AX102" i="17"/>
  <c r="AZ102" i="17" s="1"/>
  <c r="BB102" i="17" s="1"/>
  <c r="AI102" i="17"/>
  <c r="AK102" i="17" s="1"/>
  <c r="AM102" i="17" s="1"/>
  <c r="AD102" i="17"/>
  <c r="AF102" i="17" s="1"/>
  <c r="AH102" i="17" s="1"/>
  <c r="AD159" i="17"/>
  <c r="AF159" i="17" s="1"/>
  <c r="AH159" i="17" s="1"/>
  <c r="AX159" i="17"/>
  <c r="AZ159" i="17" s="1"/>
  <c r="BB159" i="17" s="1"/>
  <c r="F159" i="17"/>
  <c r="G159" i="17" s="1"/>
  <c r="I159" i="17" s="1"/>
  <c r="Y159" i="17"/>
  <c r="AA159" i="17" s="1"/>
  <c r="AC159" i="17" s="1"/>
  <c r="E159" i="17"/>
  <c r="BH159" i="17"/>
  <c r="BJ159" i="17" s="1"/>
  <c r="BL159" i="17" s="1"/>
  <c r="J159" i="17"/>
  <c r="L159" i="17" s="1"/>
  <c r="N159" i="17" s="1"/>
  <c r="AI159" i="17"/>
  <c r="AK159" i="17" s="1"/>
  <c r="AM159" i="17" s="1"/>
  <c r="T159" i="17"/>
  <c r="V159" i="17" s="1"/>
  <c r="X159" i="17" s="1"/>
  <c r="AS159" i="17"/>
  <c r="AU159" i="17" s="1"/>
  <c r="AW159" i="17" s="1"/>
  <c r="O159" i="17"/>
  <c r="Q159" i="17" s="1"/>
  <c r="S159" i="17" s="1"/>
  <c r="AN159" i="17"/>
  <c r="AP159" i="17" s="1"/>
  <c r="AR159" i="17" s="1"/>
  <c r="BC159" i="17"/>
  <c r="BE159" i="17" s="1"/>
  <c r="BG159" i="17" s="1"/>
  <c r="Y96" i="17"/>
  <c r="AA96" i="17" s="1"/>
  <c r="AC96" i="17" s="1"/>
  <c r="AD96" i="17"/>
  <c r="AF96" i="17" s="1"/>
  <c r="AH96" i="17" s="1"/>
  <c r="BC96" i="17"/>
  <c r="BE96" i="17" s="1"/>
  <c r="BG96" i="17" s="1"/>
  <c r="O96" i="17"/>
  <c r="Q96" i="17" s="1"/>
  <c r="S96" i="17" s="1"/>
  <c r="AX96" i="17"/>
  <c r="AZ96" i="17" s="1"/>
  <c r="BB96" i="17" s="1"/>
  <c r="E96" i="17"/>
  <c r="AS96" i="17"/>
  <c r="AU96" i="17" s="1"/>
  <c r="AW96" i="17" s="1"/>
  <c r="F96" i="17"/>
  <c r="G96" i="17" s="1"/>
  <c r="I96" i="17" s="1"/>
  <c r="BH96" i="17"/>
  <c r="BJ96" i="17" s="1"/>
  <c r="BL96" i="17" s="1"/>
  <c r="J96" i="17"/>
  <c r="L96" i="17" s="1"/>
  <c r="N96" i="17" s="1"/>
  <c r="T96" i="17"/>
  <c r="V96" i="17" s="1"/>
  <c r="X96" i="17" s="1"/>
  <c r="AN96" i="17"/>
  <c r="AP96" i="17" s="1"/>
  <c r="AR96" i="17" s="1"/>
  <c r="AI96" i="17"/>
  <c r="AK96" i="17" s="1"/>
  <c r="AM96" i="17" s="1"/>
  <c r="F145" i="17"/>
  <c r="G145" i="17" s="1"/>
  <c r="I145" i="17" s="1"/>
  <c r="BH145" i="17"/>
  <c r="BJ145" i="17" s="1"/>
  <c r="BL145" i="17" s="1"/>
  <c r="J145" i="17"/>
  <c r="L145" i="17" s="1"/>
  <c r="N145" i="17" s="1"/>
  <c r="Y145" i="17"/>
  <c r="AA145" i="17" s="1"/>
  <c r="AC145" i="17" s="1"/>
  <c r="AX145" i="17"/>
  <c r="AZ145" i="17" s="1"/>
  <c r="BB145" i="17" s="1"/>
  <c r="AD145" i="17"/>
  <c r="AF145" i="17" s="1"/>
  <c r="AH145" i="17" s="1"/>
  <c r="AI145" i="17"/>
  <c r="AK145" i="17" s="1"/>
  <c r="AM145" i="17" s="1"/>
  <c r="AN145" i="17"/>
  <c r="AP145" i="17" s="1"/>
  <c r="AR145" i="17" s="1"/>
  <c r="E145" i="17"/>
  <c r="AS145" i="17"/>
  <c r="AU145" i="17" s="1"/>
  <c r="AW145" i="17" s="1"/>
  <c r="T145" i="17"/>
  <c r="V145" i="17" s="1"/>
  <c r="X145" i="17" s="1"/>
  <c r="O145" i="17"/>
  <c r="Q145" i="17" s="1"/>
  <c r="S145" i="17" s="1"/>
  <c r="BC145" i="17"/>
  <c r="BE145" i="17" s="1"/>
  <c r="BG145" i="17" s="1"/>
  <c r="BC191" i="17"/>
  <c r="BE191" i="17" s="1"/>
  <c r="BG191" i="17" s="1"/>
  <c r="AX191" i="17"/>
  <c r="AZ191" i="17" s="1"/>
  <c r="BB191" i="17" s="1"/>
  <c r="F191" i="17"/>
  <c r="G191" i="17" s="1"/>
  <c r="I191" i="17" s="1"/>
  <c r="BH191" i="17"/>
  <c r="BJ191" i="17" s="1"/>
  <c r="BL191" i="17" s="1"/>
  <c r="O191" i="17"/>
  <c r="Q191" i="17" s="1"/>
  <c r="S191" i="17" s="1"/>
  <c r="AI191" i="17"/>
  <c r="AK191" i="17" s="1"/>
  <c r="AM191" i="17" s="1"/>
  <c r="J191" i="17"/>
  <c r="L191" i="17" s="1"/>
  <c r="N191" i="17" s="1"/>
  <c r="AS191" i="17"/>
  <c r="AU191" i="17" s="1"/>
  <c r="AW191" i="17" s="1"/>
  <c r="T191" i="17"/>
  <c r="V191" i="17" s="1"/>
  <c r="X191" i="17" s="1"/>
  <c r="AD191" i="17"/>
  <c r="AF191" i="17" s="1"/>
  <c r="AH191" i="17" s="1"/>
  <c r="Y191" i="17"/>
  <c r="AA191" i="17" s="1"/>
  <c r="AC191" i="17" s="1"/>
  <c r="AN191" i="17"/>
  <c r="AP191" i="17" s="1"/>
  <c r="AR191" i="17" s="1"/>
  <c r="E191" i="17"/>
  <c r="F291" i="17"/>
  <c r="G291" i="17" s="1"/>
  <c r="I291" i="17" s="1"/>
  <c r="AD291" i="17"/>
  <c r="AF291" i="17" s="1"/>
  <c r="AH291" i="17" s="1"/>
  <c r="AX291" i="17"/>
  <c r="AZ291" i="17" s="1"/>
  <c r="BB291" i="17" s="1"/>
  <c r="J291" i="17"/>
  <c r="L291" i="17" s="1"/>
  <c r="N291" i="17" s="1"/>
  <c r="O291" i="17"/>
  <c r="Q291" i="17" s="1"/>
  <c r="S291" i="17" s="1"/>
  <c r="AI291" i="17"/>
  <c r="AK291" i="17" s="1"/>
  <c r="AM291" i="17" s="1"/>
  <c r="T291" i="17"/>
  <c r="V291" i="17" s="1"/>
  <c r="X291" i="17" s="1"/>
  <c r="AS291" i="17"/>
  <c r="AU291" i="17" s="1"/>
  <c r="AW291" i="17" s="1"/>
  <c r="Y291" i="17"/>
  <c r="AA291" i="17" s="1"/>
  <c r="AC291" i="17" s="1"/>
  <c r="BC291" i="17"/>
  <c r="BE291" i="17" s="1"/>
  <c r="BG291" i="17" s="1"/>
  <c r="AN291" i="17"/>
  <c r="AP291" i="17" s="1"/>
  <c r="AR291" i="17" s="1"/>
  <c r="E291" i="17"/>
  <c r="BH291" i="17"/>
  <c r="BJ291" i="17" s="1"/>
  <c r="BL291" i="17" s="1"/>
  <c r="F256" i="17"/>
  <c r="G256" i="17" s="1"/>
  <c r="I256" i="17" s="1"/>
  <c r="AD256" i="17"/>
  <c r="AF256" i="17" s="1"/>
  <c r="AH256" i="17" s="1"/>
  <c r="AX256" i="17"/>
  <c r="AZ256" i="17" s="1"/>
  <c r="BB256" i="17" s="1"/>
  <c r="AN256" i="17"/>
  <c r="AP256" i="17" s="1"/>
  <c r="AR256" i="17" s="1"/>
  <c r="BH256" i="17"/>
  <c r="BJ256" i="17" s="1"/>
  <c r="BL256" i="17" s="1"/>
  <c r="O256" i="17"/>
  <c r="Q256" i="17" s="1"/>
  <c r="S256" i="17" s="1"/>
  <c r="T256" i="17"/>
  <c r="V256" i="17" s="1"/>
  <c r="X256" i="17" s="1"/>
  <c r="AS256" i="17"/>
  <c r="AU256" i="17" s="1"/>
  <c r="AW256" i="17" s="1"/>
  <c r="Y256" i="17"/>
  <c r="AA256" i="17" s="1"/>
  <c r="AC256" i="17" s="1"/>
  <c r="AI256" i="17"/>
  <c r="AK256" i="17" s="1"/>
  <c r="AM256" i="17" s="1"/>
  <c r="BC256" i="17"/>
  <c r="BE256" i="17" s="1"/>
  <c r="BG256" i="17" s="1"/>
  <c r="E256" i="17"/>
  <c r="J256" i="17"/>
  <c r="L256" i="17" s="1"/>
  <c r="N256" i="17" s="1"/>
  <c r="T37" i="17"/>
  <c r="V37" i="17" s="1"/>
  <c r="X37" i="17" s="1"/>
  <c r="AI37" i="17"/>
  <c r="AK37" i="17" s="1"/>
  <c r="AM37" i="17" s="1"/>
  <c r="BH37" i="17"/>
  <c r="BJ37" i="17" s="1"/>
  <c r="BL37" i="17" s="1"/>
  <c r="J37" i="17"/>
  <c r="L37" i="17" s="1"/>
  <c r="N37" i="17" s="1"/>
  <c r="AD37" i="17"/>
  <c r="AF37" i="17" s="1"/>
  <c r="AH37" i="17" s="1"/>
  <c r="AX37" i="17"/>
  <c r="AZ37" i="17" s="1"/>
  <c r="BB37" i="17" s="1"/>
  <c r="BC37" i="17"/>
  <c r="BE37" i="17" s="1"/>
  <c r="BG37" i="17" s="1"/>
  <c r="O37" i="17"/>
  <c r="Q37" i="17" s="1"/>
  <c r="S37" i="17" s="1"/>
  <c r="Y37" i="17"/>
  <c r="AA37" i="17" s="1"/>
  <c r="AC37" i="17" s="1"/>
  <c r="AN37" i="17"/>
  <c r="AP37" i="17" s="1"/>
  <c r="AR37" i="17" s="1"/>
  <c r="E37" i="17"/>
  <c r="AS37" i="17"/>
  <c r="AU37" i="17" s="1"/>
  <c r="AW37" i="17" s="1"/>
  <c r="F37" i="17"/>
  <c r="G37" i="17" s="1"/>
  <c r="I37" i="17" s="1"/>
  <c r="AS70" i="17"/>
  <c r="AU70" i="17" s="1"/>
  <c r="AW70" i="17" s="1"/>
  <c r="Y70" i="17"/>
  <c r="AA70" i="17" s="1"/>
  <c r="AC70" i="17" s="1"/>
  <c r="BC70" i="17"/>
  <c r="BE70" i="17" s="1"/>
  <c r="BG70" i="17" s="1"/>
  <c r="AI70" i="17"/>
  <c r="AK70" i="17" s="1"/>
  <c r="AM70" i="17" s="1"/>
  <c r="F70" i="17"/>
  <c r="G70" i="17" s="1"/>
  <c r="I70" i="17" s="1"/>
  <c r="AX70" i="17"/>
  <c r="AZ70" i="17" s="1"/>
  <c r="BB70" i="17" s="1"/>
  <c r="J70" i="17"/>
  <c r="L70" i="17" s="1"/>
  <c r="N70" i="17" s="1"/>
  <c r="AD70" i="17"/>
  <c r="AF70" i="17" s="1"/>
  <c r="AH70" i="17" s="1"/>
  <c r="AN70" i="17"/>
  <c r="AP70" i="17" s="1"/>
  <c r="AR70" i="17" s="1"/>
  <c r="BH70" i="17"/>
  <c r="BJ70" i="17" s="1"/>
  <c r="BL70" i="17" s="1"/>
  <c r="E70" i="17"/>
  <c r="O70" i="17"/>
  <c r="Q70" i="17" s="1"/>
  <c r="S70" i="17" s="1"/>
  <c r="T70" i="17"/>
  <c r="V70" i="17" s="1"/>
  <c r="X70" i="17" s="1"/>
  <c r="E86" i="17"/>
  <c r="T86" i="17"/>
  <c r="V86" i="17" s="1"/>
  <c r="X86" i="17" s="1"/>
  <c r="BH86" i="17"/>
  <c r="BJ86" i="17" s="1"/>
  <c r="BL86" i="17" s="1"/>
  <c r="Y86" i="17"/>
  <c r="AA86" i="17" s="1"/>
  <c r="AC86" i="17" s="1"/>
  <c r="AS86" i="17"/>
  <c r="AU86" i="17" s="1"/>
  <c r="AW86" i="17" s="1"/>
  <c r="F86" i="17"/>
  <c r="G86" i="17" s="1"/>
  <c r="I86" i="17" s="1"/>
  <c r="AD86" i="17"/>
  <c r="AF86" i="17" s="1"/>
  <c r="AH86" i="17" s="1"/>
  <c r="J86" i="17"/>
  <c r="L86" i="17" s="1"/>
  <c r="N86" i="17" s="1"/>
  <c r="AI86" i="17"/>
  <c r="AK86" i="17" s="1"/>
  <c r="AM86" i="17" s="1"/>
  <c r="AN86" i="17"/>
  <c r="AP86" i="17" s="1"/>
  <c r="AR86" i="17" s="1"/>
  <c r="AX86" i="17"/>
  <c r="AZ86" i="17" s="1"/>
  <c r="BB86" i="17" s="1"/>
  <c r="O86" i="17"/>
  <c r="Q86" i="17" s="1"/>
  <c r="S86" i="17" s="1"/>
  <c r="BC86" i="17"/>
  <c r="BE86" i="17" s="1"/>
  <c r="BG86" i="17" s="1"/>
  <c r="E137" i="17"/>
  <c r="Y137" i="17"/>
  <c r="AA137" i="17" s="1"/>
  <c r="AC137" i="17" s="1"/>
  <c r="AX137" i="17"/>
  <c r="AZ137" i="17" s="1"/>
  <c r="BB137" i="17" s="1"/>
  <c r="T137" i="17"/>
  <c r="V137" i="17" s="1"/>
  <c r="X137" i="17" s="1"/>
  <c r="AS137" i="17"/>
  <c r="AU137" i="17" s="1"/>
  <c r="AW137" i="17" s="1"/>
  <c r="AD137" i="17"/>
  <c r="AF137" i="17" s="1"/>
  <c r="AH137" i="17" s="1"/>
  <c r="BH137" i="17"/>
  <c r="BJ137" i="17" s="1"/>
  <c r="BL137" i="17" s="1"/>
  <c r="F137" i="17"/>
  <c r="G137" i="17" s="1"/>
  <c r="I137" i="17" s="1"/>
  <c r="AI137" i="17"/>
  <c r="AK137" i="17" s="1"/>
  <c r="AM137" i="17" s="1"/>
  <c r="BC137" i="17"/>
  <c r="BE137" i="17" s="1"/>
  <c r="BG137" i="17" s="1"/>
  <c r="O137" i="17"/>
  <c r="Q137" i="17" s="1"/>
  <c r="S137" i="17" s="1"/>
  <c r="J137" i="17"/>
  <c r="L137" i="17" s="1"/>
  <c r="N137" i="17" s="1"/>
  <c r="AN137" i="17"/>
  <c r="AP137" i="17" s="1"/>
  <c r="AR137" i="17" s="1"/>
  <c r="J266" i="17"/>
  <c r="L266" i="17" s="1"/>
  <c r="N266" i="17" s="1"/>
  <c r="AD266" i="17"/>
  <c r="AF266" i="17" s="1"/>
  <c r="AH266" i="17" s="1"/>
  <c r="AX266" i="17"/>
  <c r="AZ266" i="17" s="1"/>
  <c r="BB266" i="17" s="1"/>
  <c r="BC266" i="17"/>
  <c r="BE266" i="17" s="1"/>
  <c r="BG266" i="17" s="1"/>
  <c r="AI266" i="17"/>
  <c r="AK266" i="17" s="1"/>
  <c r="AM266" i="17" s="1"/>
  <c r="O266" i="17"/>
  <c r="Q266" i="17" s="1"/>
  <c r="S266" i="17" s="1"/>
  <c r="AN266" i="17"/>
  <c r="AP266" i="17" s="1"/>
  <c r="AR266" i="17" s="1"/>
  <c r="E266" i="17"/>
  <c r="F266" i="17"/>
  <c r="G266" i="17" s="1"/>
  <c r="I266" i="17" s="1"/>
  <c r="AS266" i="17"/>
  <c r="AU266" i="17" s="1"/>
  <c r="AW266" i="17" s="1"/>
  <c r="Y266" i="17"/>
  <c r="AA266" i="17" s="1"/>
  <c r="AC266" i="17" s="1"/>
  <c r="T266" i="17"/>
  <c r="V266" i="17" s="1"/>
  <c r="X266" i="17" s="1"/>
  <c r="BH266" i="17"/>
  <c r="BJ266" i="17" s="1"/>
  <c r="BL266" i="17" s="1"/>
  <c r="J56" i="17"/>
  <c r="L56" i="17" s="1"/>
  <c r="N56" i="17" s="1"/>
  <c r="AX56" i="17"/>
  <c r="AZ56" i="17" s="1"/>
  <c r="BB56" i="17" s="1"/>
  <c r="F56" i="17"/>
  <c r="G56" i="17" s="1"/>
  <c r="I56" i="17" s="1"/>
  <c r="AI56" i="17"/>
  <c r="AK56" i="17" s="1"/>
  <c r="AM56" i="17" s="1"/>
  <c r="BC56" i="17"/>
  <c r="BE56" i="17" s="1"/>
  <c r="BG56" i="17" s="1"/>
  <c r="AD56" i="17"/>
  <c r="AF56" i="17" s="1"/>
  <c r="AH56" i="17" s="1"/>
  <c r="AN56" i="17"/>
  <c r="AP56" i="17" s="1"/>
  <c r="AR56" i="17" s="1"/>
  <c r="Y56" i="17"/>
  <c r="AA56" i="17" s="1"/>
  <c r="AC56" i="17" s="1"/>
  <c r="O56" i="17"/>
  <c r="Q56" i="17" s="1"/>
  <c r="S56" i="17" s="1"/>
  <c r="T56" i="17"/>
  <c r="V56" i="17" s="1"/>
  <c r="X56" i="17" s="1"/>
  <c r="AS56" i="17"/>
  <c r="AU56" i="17" s="1"/>
  <c r="AW56" i="17" s="1"/>
  <c r="E56" i="17"/>
  <c r="BH56" i="17"/>
  <c r="BJ56" i="17" s="1"/>
  <c r="BL56" i="17" s="1"/>
  <c r="T94" i="17"/>
  <c r="V94" i="17" s="1"/>
  <c r="X94" i="17" s="1"/>
  <c r="AS94" i="17"/>
  <c r="AU94" i="17" s="1"/>
  <c r="AW94" i="17" s="1"/>
  <c r="F94" i="17"/>
  <c r="G94" i="17" s="1"/>
  <c r="I94" i="17" s="1"/>
  <c r="AD94" i="17"/>
  <c r="AF94" i="17" s="1"/>
  <c r="AH94" i="17" s="1"/>
  <c r="AN94" i="17"/>
  <c r="AP94" i="17" s="1"/>
  <c r="AR94" i="17" s="1"/>
  <c r="J94" i="17"/>
  <c r="L94" i="17" s="1"/>
  <c r="N94" i="17" s="1"/>
  <c r="BC94" i="17"/>
  <c r="BE94" i="17" s="1"/>
  <c r="BG94" i="17" s="1"/>
  <c r="Y94" i="17"/>
  <c r="AA94" i="17" s="1"/>
  <c r="AC94" i="17" s="1"/>
  <c r="E94" i="17"/>
  <c r="O94" i="17"/>
  <c r="Q94" i="17" s="1"/>
  <c r="S94" i="17" s="1"/>
  <c r="BH94" i="17"/>
  <c r="BJ94" i="17" s="1"/>
  <c r="BL94" i="17" s="1"/>
  <c r="AX94" i="17"/>
  <c r="AZ94" i="17" s="1"/>
  <c r="BB94" i="17" s="1"/>
  <c r="AI94" i="17"/>
  <c r="AK94" i="17" s="1"/>
  <c r="AM94" i="17" s="1"/>
  <c r="F265" i="17"/>
  <c r="G265" i="17" s="1"/>
  <c r="I265" i="17" s="1"/>
  <c r="AD265" i="17"/>
  <c r="AF265" i="17" s="1"/>
  <c r="AH265" i="17" s="1"/>
  <c r="AX265" i="17"/>
  <c r="AZ265" i="17" s="1"/>
  <c r="BB265" i="17" s="1"/>
  <c r="J265" i="17"/>
  <c r="L265" i="17" s="1"/>
  <c r="N265" i="17" s="1"/>
  <c r="AI265" i="17"/>
  <c r="AK265" i="17" s="1"/>
  <c r="AM265" i="17" s="1"/>
  <c r="BC265" i="17"/>
  <c r="BE265" i="17" s="1"/>
  <c r="BG265" i="17" s="1"/>
  <c r="BH265" i="17"/>
  <c r="BJ265" i="17" s="1"/>
  <c r="BL265" i="17" s="1"/>
  <c r="O265" i="17"/>
  <c r="Q265" i="17" s="1"/>
  <c r="S265" i="17" s="1"/>
  <c r="AN265" i="17"/>
  <c r="AP265" i="17" s="1"/>
  <c r="AR265" i="17" s="1"/>
  <c r="T265" i="17"/>
  <c r="V265" i="17" s="1"/>
  <c r="X265" i="17" s="1"/>
  <c r="Y265" i="17"/>
  <c r="AA265" i="17" s="1"/>
  <c r="AC265" i="17" s="1"/>
  <c r="E265" i="17"/>
  <c r="AS265" i="17"/>
  <c r="AU265" i="17" s="1"/>
  <c r="AW265" i="17" s="1"/>
  <c r="F24" i="17"/>
  <c r="G24" i="17" s="1"/>
  <c r="I24" i="17" s="1"/>
  <c r="AD24" i="17"/>
  <c r="AF24" i="17" s="1"/>
  <c r="AH24" i="17" s="1"/>
  <c r="BC24" i="17"/>
  <c r="BE24" i="17" s="1"/>
  <c r="BG24" i="17" s="1"/>
  <c r="T24" i="17"/>
  <c r="V24" i="17" s="1"/>
  <c r="X24" i="17" s="1"/>
  <c r="AX24" i="17"/>
  <c r="AZ24" i="17" s="1"/>
  <c r="BB24" i="17" s="1"/>
  <c r="Y24" i="17"/>
  <c r="AA24" i="17" s="1"/>
  <c r="AC24" i="17" s="1"/>
  <c r="BH24" i="17"/>
  <c r="BJ24" i="17" s="1"/>
  <c r="BL24" i="17" s="1"/>
  <c r="J24" i="17"/>
  <c r="L24" i="17" s="1"/>
  <c r="N24" i="17" s="1"/>
  <c r="AN24" i="17"/>
  <c r="AP24" i="17" s="1"/>
  <c r="AR24" i="17" s="1"/>
  <c r="AI24" i="17"/>
  <c r="AK24" i="17" s="1"/>
  <c r="AM24" i="17" s="1"/>
  <c r="AS24" i="17"/>
  <c r="AU24" i="17" s="1"/>
  <c r="AW24" i="17" s="1"/>
  <c r="E24" i="17"/>
  <c r="O24" i="17"/>
  <c r="Q24" i="17" s="1"/>
  <c r="S24" i="17" s="1"/>
  <c r="O75" i="17"/>
  <c r="Q75" i="17" s="1"/>
  <c r="S75" i="17" s="1"/>
  <c r="F75" i="17"/>
  <c r="G75" i="17" s="1"/>
  <c r="I75" i="17" s="1"/>
  <c r="Y75" i="17"/>
  <c r="AA75" i="17" s="1"/>
  <c r="AC75" i="17" s="1"/>
  <c r="AX75" i="17"/>
  <c r="AZ75" i="17" s="1"/>
  <c r="BB75" i="17" s="1"/>
  <c r="J75" i="17"/>
  <c r="L75" i="17" s="1"/>
  <c r="N75" i="17" s="1"/>
  <c r="AS75" i="17"/>
  <c r="AU75" i="17" s="1"/>
  <c r="AW75" i="17" s="1"/>
  <c r="AD75" i="17"/>
  <c r="AF75" i="17" s="1"/>
  <c r="AH75" i="17" s="1"/>
  <c r="E75" i="17"/>
  <c r="AN75" i="17"/>
  <c r="AP75" i="17" s="1"/>
  <c r="AR75" i="17" s="1"/>
  <c r="BC75" i="17"/>
  <c r="BE75" i="17" s="1"/>
  <c r="BG75" i="17" s="1"/>
  <c r="BH75" i="17"/>
  <c r="BJ75" i="17" s="1"/>
  <c r="BL75" i="17" s="1"/>
  <c r="AI75" i="17"/>
  <c r="AK75" i="17" s="1"/>
  <c r="AM75" i="17" s="1"/>
  <c r="T75" i="17"/>
  <c r="V75" i="17" s="1"/>
  <c r="X75" i="17" s="1"/>
  <c r="F133" i="17"/>
  <c r="G133" i="17" s="1"/>
  <c r="I133" i="17" s="1"/>
  <c r="BC133" i="17"/>
  <c r="BE133" i="17" s="1"/>
  <c r="BG133" i="17" s="1"/>
  <c r="O133" i="17"/>
  <c r="Q133" i="17" s="1"/>
  <c r="S133" i="17" s="1"/>
  <c r="AD133" i="17"/>
  <c r="AF133" i="17" s="1"/>
  <c r="AH133" i="17" s="1"/>
  <c r="E133" i="17"/>
  <c r="AI133" i="17"/>
  <c r="AK133" i="17" s="1"/>
  <c r="AM133" i="17" s="1"/>
  <c r="J133" i="17"/>
  <c r="L133" i="17" s="1"/>
  <c r="N133" i="17" s="1"/>
  <c r="AN133" i="17"/>
  <c r="AP133" i="17" s="1"/>
  <c r="AR133" i="17" s="1"/>
  <c r="AS133" i="17"/>
  <c r="AU133" i="17" s="1"/>
  <c r="AW133" i="17" s="1"/>
  <c r="Y133" i="17"/>
  <c r="AA133" i="17" s="1"/>
  <c r="AC133" i="17" s="1"/>
  <c r="T133" i="17"/>
  <c r="V133" i="17" s="1"/>
  <c r="X133" i="17" s="1"/>
  <c r="BH133" i="17"/>
  <c r="BJ133" i="17" s="1"/>
  <c r="BL133" i="17" s="1"/>
  <c r="AX133" i="17"/>
  <c r="AZ133" i="17" s="1"/>
  <c r="BB133" i="17" s="1"/>
  <c r="E166" i="17"/>
  <c r="Y166" i="17"/>
  <c r="AA166" i="17" s="1"/>
  <c r="AC166" i="17" s="1"/>
  <c r="AD166" i="17"/>
  <c r="AF166" i="17" s="1"/>
  <c r="AH166" i="17" s="1"/>
  <c r="BC166" i="17"/>
  <c r="BE166" i="17" s="1"/>
  <c r="BG166" i="17" s="1"/>
  <c r="AI166" i="17"/>
  <c r="AK166" i="17" s="1"/>
  <c r="AM166" i="17" s="1"/>
  <c r="F166" i="17"/>
  <c r="G166" i="17" s="1"/>
  <c r="I166" i="17" s="1"/>
  <c r="BH166" i="17"/>
  <c r="BJ166" i="17" s="1"/>
  <c r="BL166" i="17" s="1"/>
  <c r="O166" i="17"/>
  <c r="Q166" i="17" s="1"/>
  <c r="S166" i="17" s="1"/>
  <c r="AS166" i="17"/>
  <c r="AU166" i="17" s="1"/>
  <c r="AW166" i="17" s="1"/>
  <c r="AN166" i="17"/>
  <c r="AP166" i="17" s="1"/>
  <c r="AR166" i="17" s="1"/>
  <c r="AX166" i="17"/>
  <c r="AZ166" i="17" s="1"/>
  <c r="BB166" i="17" s="1"/>
  <c r="J166" i="17"/>
  <c r="L166" i="17" s="1"/>
  <c r="N166" i="17" s="1"/>
  <c r="T166" i="17"/>
  <c r="V166" i="17" s="1"/>
  <c r="X166" i="17" s="1"/>
  <c r="AX240" i="17"/>
  <c r="AZ240" i="17" s="1"/>
  <c r="BB240" i="17" s="1"/>
  <c r="O240" i="17"/>
  <c r="Q240" i="17" s="1"/>
  <c r="S240" i="17" s="1"/>
  <c r="AS240" i="17"/>
  <c r="AU240" i="17" s="1"/>
  <c r="AW240" i="17" s="1"/>
  <c r="T240" i="17"/>
  <c r="V240" i="17" s="1"/>
  <c r="X240" i="17" s="1"/>
  <c r="Y240" i="17"/>
  <c r="AA240" i="17" s="1"/>
  <c r="AC240" i="17" s="1"/>
  <c r="BC240" i="17"/>
  <c r="BE240" i="17" s="1"/>
  <c r="BG240" i="17" s="1"/>
  <c r="E240" i="17"/>
  <c r="BH240" i="17"/>
  <c r="BJ240" i="17" s="1"/>
  <c r="BL240" i="17" s="1"/>
  <c r="F240" i="17"/>
  <c r="G240" i="17" s="1"/>
  <c r="I240" i="17" s="1"/>
  <c r="AD240" i="17"/>
  <c r="AF240" i="17" s="1"/>
  <c r="AH240" i="17" s="1"/>
  <c r="J240" i="17"/>
  <c r="L240" i="17" s="1"/>
  <c r="N240" i="17" s="1"/>
  <c r="AI240" i="17"/>
  <c r="AK240" i="17" s="1"/>
  <c r="AM240" i="17" s="1"/>
  <c r="AN240" i="17"/>
  <c r="AP240" i="17" s="1"/>
  <c r="AR240" i="17" s="1"/>
  <c r="F115" i="17"/>
  <c r="G115" i="17" s="1"/>
  <c r="I115" i="17" s="1"/>
  <c r="AD115" i="17"/>
  <c r="AF115" i="17" s="1"/>
  <c r="AH115" i="17" s="1"/>
  <c r="BC115" i="17"/>
  <c r="BE115" i="17" s="1"/>
  <c r="BG115" i="17" s="1"/>
  <c r="AS115" i="17"/>
  <c r="AU115" i="17" s="1"/>
  <c r="AW115" i="17" s="1"/>
  <c r="AN115" i="17"/>
  <c r="AP115" i="17" s="1"/>
  <c r="AR115" i="17" s="1"/>
  <c r="O115" i="17"/>
  <c r="Q115" i="17" s="1"/>
  <c r="S115" i="17" s="1"/>
  <c r="T115" i="17"/>
  <c r="V115" i="17" s="1"/>
  <c r="X115" i="17" s="1"/>
  <c r="AX115" i="17"/>
  <c r="AZ115" i="17" s="1"/>
  <c r="BB115" i="17" s="1"/>
  <c r="J115" i="17"/>
  <c r="L115" i="17" s="1"/>
  <c r="N115" i="17" s="1"/>
  <c r="E115" i="17"/>
  <c r="Y115" i="17"/>
  <c r="AA115" i="17" s="1"/>
  <c r="AC115" i="17" s="1"/>
  <c r="AI115" i="17"/>
  <c r="AK115" i="17" s="1"/>
  <c r="AM115" i="17" s="1"/>
  <c r="BH115" i="17"/>
  <c r="BJ115" i="17" s="1"/>
  <c r="BL115" i="17" s="1"/>
  <c r="AS231" i="17"/>
  <c r="AU231" i="17" s="1"/>
  <c r="AW231" i="17" s="1"/>
  <c r="AI231" i="17"/>
  <c r="AK231" i="17" s="1"/>
  <c r="AM231" i="17" s="1"/>
  <c r="BH231" i="17"/>
  <c r="BJ231" i="17" s="1"/>
  <c r="BL231" i="17" s="1"/>
  <c r="F231" i="17"/>
  <c r="G231" i="17" s="1"/>
  <c r="I231" i="17" s="1"/>
  <c r="AD231" i="17"/>
  <c r="AF231" i="17" s="1"/>
  <c r="AH231" i="17" s="1"/>
  <c r="AN231" i="17"/>
  <c r="AP231" i="17" s="1"/>
  <c r="AR231" i="17" s="1"/>
  <c r="J231" i="17"/>
  <c r="L231" i="17" s="1"/>
  <c r="N231" i="17" s="1"/>
  <c r="O231" i="17"/>
  <c r="Q231" i="17" s="1"/>
  <c r="S231" i="17" s="1"/>
  <c r="AX231" i="17"/>
  <c r="AZ231" i="17" s="1"/>
  <c r="BB231" i="17" s="1"/>
  <c r="BC231" i="17"/>
  <c r="BE231" i="17" s="1"/>
  <c r="BG231" i="17" s="1"/>
  <c r="E231" i="17"/>
  <c r="T231" i="17"/>
  <c r="V231" i="17" s="1"/>
  <c r="X231" i="17" s="1"/>
  <c r="Y231" i="17"/>
  <c r="AA231" i="17" s="1"/>
  <c r="AC231" i="17" s="1"/>
  <c r="AI282" i="17"/>
  <c r="AK282" i="17" s="1"/>
  <c r="AM282" i="17" s="1"/>
  <c r="J282" i="17"/>
  <c r="L282" i="17" s="1"/>
  <c r="N282" i="17" s="1"/>
  <c r="BC282" i="17"/>
  <c r="BE282" i="17" s="1"/>
  <c r="BG282" i="17" s="1"/>
  <c r="AN282" i="17"/>
  <c r="AP282" i="17" s="1"/>
  <c r="AR282" i="17" s="1"/>
  <c r="O282" i="17"/>
  <c r="Q282" i="17" s="1"/>
  <c r="S282" i="17" s="1"/>
  <c r="BH282" i="17"/>
  <c r="BJ282" i="17" s="1"/>
  <c r="BL282" i="17" s="1"/>
  <c r="T282" i="17"/>
  <c r="V282" i="17" s="1"/>
  <c r="X282" i="17" s="1"/>
  <c r="Y282" i="17"/>
  <c r="AA282" i="17" s="1"/>
  <c r="AC282" i="17" s="1"/>
  <c r="AD282" i="17"/>
  <c r="AF282" i="17" s="1"/>
  <c r="AH282" i="17" s="1"/>
  <c r="AS282" i="17"/>
  <c r="AU282" i="17" s="1"/>
  <c r="AW282" i="17" s="1"/>
  <c r="E282" i="17"/>
  <c r="F282" i="17"/>
  <c r="G282" i="17" s="1"/>
  <c r="I282" i="17" s="1"/>
  <c r="AX282" i="17"/>
  <c r="AZ282" i="17" s="1"/>
  <c r="BB282" i="17" s="1"/>
  <c r="J58" i="17"/>
  <c r="L58" i="17" s="1"/>
  <c r="N58" i="17" s="1"/>
  <c r="AS58" i="17"/>
  <c r="AU58" i="17" s="1"/>
  <c r="AW58" i="17" s="1"/>
  <c r="BH58" i="17"/>
  <c r="BJ58" i="17" s="1"/>
  <c r="BL58" i="17" s="1"/>
  <c r="Y58" i="17"/>
  <c r="AA58" i="17" s="1"/>
  <c r="AC58" i="17" s="1"/>
  <c r="F58" i="17"/>
  <c r="G58" i="17" s="1"/>
  <c r="I58" i="17" s="1"/>
  <c r="AX58" i="17"/>
  <c r="AZ58" i="17" s="1"/>
  <c r="BB58" i="17" s="1"/>
  <c r="T58" i="17"/>
  <c r="V58" i="17" s="1"/>
  <c r="X58" i="17" s="1"/>
  <c r="BC58" i="17"/>
  <c r="BE58" i="17" s="1"/>
  <c r="BG58" i="17" s="1"/>
  <c r="AD58" i="17"/>
  <c r="AF58" i="17" s="1"/>
  <c r="AH58" i="17" s="1"/>
  <c r="AI58" i="17"/>
  <c r="AK58" i="17" s="1"/>
  <c r="AM58" i="17" s="1"/>
  <c r="AN58" i="17"/>
  <c r="AP58" i="17" s="1"/>
  <c r="AR58" i="17" s="1"/>
  <c r="E58" i="17"/>
  <c r="O58" i="17"/>
  <c r="Q58" i="17" s="1"/>
  <c r="S58" i="17" s="1"/>
  <c r="J93" i="17"/>
  <c r="L93" i="17" s="1"/>
  <c r="N93" i="17" s="1"/>
  <c r="AX93" i="17"/>
  <c r="AZ93" i="17" s="1"/>
  <c r="BB93" i="17" s="1"/>
  <c r="F93" i="17"/>
  <c r="G93" i="17" s="1"/>
  <c r="I93" i="17" s="1"/>
  <c r="AD93" i="17"/>
  <c r="AF93" i="17" s="1"/>
  <c r="AH93" i="17" s="1"/>
  <c r="BC93" i="17"/>
  <c r="BE93" i="17" s="1"/>
  <c r="BG93" i="17" s="1"/>
  <c r="Y93" i="17"/>
  <c r="AA93" i="17" s="1"/>
  <c r="AC93" i="17" s="1"/>
  <c r="T93" i="17"/>
  <c r="V93" i="17" s="1"/>
  <c r="X93" i="17" s="1"/>
  <c r="BH93" i="17"/>
  <c r="BJ93" i="17" s="1"/>
  <c r="BL93" i="17" s="1"/>
  <c r="O93" i="17"/>
  <c r="Q93" i="17" s="1"/>
  <c r="S93" i="17" s="1"/>
  <c r="AI93" i="17"/>
  <c r="AK93" i="17" s="1"/>
  <c r="AM93" i="17" s="1"/>
  <c r="E93" i="17"/>
  <c r="AN93" i="17"/>
  <c r="AP93" i="17" s="1"/>
  <c r="AR93" i="17" s="1"/>
  <c r="AS93" i="17"/>
  <c r="AU93" i="17" s="1"/>
  <c r="AW93" i="17" s="1"/>
  <c r="T121" i="17"/>
  <c r="V121" i="17" s="1"/>
  <c r="X121" i="17" s="1"/>
  <c r="AN121" i="17"/>
  <c r="AP121" i="17" s="1"/>
  <c r="AR121" i="17" s="1"/>
  <c r="J121" i="17"/>
  <c r="L121" i="17" s="1"/>
  <c r="N121" i="17" s="1"/>
  <c r="AI121" i="17"/>
  <c r="AK121" i="17" s="1"/>
  <c r="AM121" i="17" s="1"/>
  <c r="BH121" i="17"/>
  <c r="BJ121" i="17" s="1"/>
  <c r="BL121" i="17" s="1"/>
  <c r="AD121" i="17"/>
  <c r="AF121" i="17" s="1"/>
  <c r="AH121" i="17" s="1"/>
  <c r="E121" i="17"/>
  <c r="F121" i="17"/>
  <c r="G121" i="17" s="1"/>
  <c r="I121" i="17" s="1"/>
  <c r="O121" i="17"/>
  <c r="Q121" i="17" s="1"/>
  <c r="S121" i="17" s="1"/>
  <c r="AS121" i="17"/>
  <c r="AU121" i="17" s="1"/>
  <c r="AW121" i="17" s="1"/>
  <c r="Y121" i="17"/>
  <c r="AA121" i="17" s="1"/>
  <c r="AC121" i="17" s="1"/>
  <c r="AX121" i="17"/>
  <c r="AZ121" i="17" s="1"/>
  <c r="BB121" i="17" s="1"/>
  <c r="BC121" i="17"/>
  <c r="BE121" i="17" s="1"/>
  <c r="BG121" i="17" s="1"/>
  <c r="AI207" i="17"/>
  <c r="AK207" i="17" s="1"/>
  <c r="AM207" i="17" s="1"/>
  <c r="AX207" i="17"/>
  <c r="AZ207" i="17" s="1"/>
  <c r="BB207" i="17" s="1"/>
  <c r="E207" i="17"/>
  <c r="F207" i="17"/>
  <c r="G207" i="17" s="1"/>
  <c r="I207" i="17" s="1"/>
  <c r="AD207" i="17"/>
  <c r="AF207" i="17" s="1"/>
  <c r="AH207" i="17" s="1"/>
  <c r="BC207" i="17"/>
  <c r="BE207" i="17" s="1"/>
  <c r="BG207" i="17" s="1"/>
  <c r="J207" i="17"/>
  <c r="L207" i="17" s="1"/>
  <c r="N207" i="17" s="1"/>
  <c r="T207" i="17"/>
  <c r="V207" i="17" s="1"/>
  <c r="X207" i="17" s="1"/>
  <c r="BH207" i="17"/>
  <c r="BJ207" i="17" s="1"/>
  <c r="BL207" i="17" s="1"/>
  <c r="O207" i="17"/>
  <c r="Q207" i="17" s="1"/>
  <c r="S207" i="17" s="1"/>
  <c r="Y207" i="17"/>
  <c r="AA207" i="17" s="1"/>
  <c r="AC207" i="17" s="1"/>
  <c r="AN207" i="17"/>
  <c r="AP207" i="17" s="1"/>
  <c r="AR207" i="17" s="1"/>
  <c r="AS207" i="17"/>
  <c r="AU207" i="17" s="1"/>
  <c r="AW207" i="17" s="1"/>
  <c r="T141" i="17"/>
  <c r="V141" i="17" s="1"/>
  <c r="X141" i="17" s="1"/>
  <c r="AS141" i="17"/>
  <c r="AU141" i="17" s="1"/>
  <c r="AW141" i="17" s="1"/>
  <c r="F141" i="17"/>
  <c r="G141" i="17" s="1"/>
  <c r="I141" i="17" s="1"/>
  <c r="O141" i="17"/>
  <c r="Q141" i="17" s="1"/>
  <c r="S141" i="17" s="1"/>
  <c r="AN141" i="17"/>
  <c r="AP141" i="17" s="1"/>
  <c r="AR141" i="17" s="1"/>
  <c r="BC141" i="17"/>
  <c r="BE141" i="17" s="1"/>
  <c r="BG141" i="17" s="1"/>
  <c r="E141" i="17"/>
  <c r="AX141" i="17"/>
  <c r="AZ141" i="17" s="1"/>
  <c r="BB141" i="17" s="1"/>
  <c r="AD141" i="17"/>
  <c r="AF141" i="17" s="1"/>
  <c r="AH141" i="17" s="1"/>
  <c r="BH141" i="17"/>
  <c r="BJ141" i="17" s="1"/>
  <c r="BL141" i="17" s="1"/>
  <c r="J141" i="17"/>
  <c r="L141" i="17" s="1"/>
  <c r="N141" i="17" s="1"/>
  <c r="Y141" i="17"/>
  <c r="AA141" i="17" s="1"/>
  <c r="AC141" i="17" s="1"/>
  <c r="AI141" i="17"/>
  <c r="AK141" i="17" s="1"/>
  <c r="AM141" i="17" s="1"/>
  <c r="AI194" i="17"/>
  <c r="AK194" i="17" s="1"/>
  <c r="AM194" i="17" s="1"/>
  <c r="J194" i="17"/>
  <c r="L194" i="17" s="1"/>
  <c r="N194" i="17" s="1"/>
  <c r="AX194" i="17"/>
  <c r="AZ194" i="17" s="1"/>
  <c r="BB194" i="17" s="1"/>
  <c r="F194" i="17"/>
  <c r="G194" i="17" s="1"/>
  <c r="I194" i="17" s="1"/>
  <c r="BC194" i="17"/>
  <c r="BE194" i="17" s="1"/>
  <c r="BG194" i="17" s="1"/>
  <c r="O194" i="17"/>
  <c r="Q194" i="17" s="1"/>
  <c r="S194" i="17" s="1"/>
  <c r="BH194" i="17"/>
  <c r="BJ194" i="17" s="1"/>
  <c r="BL194" i="17" s="1"/>
  <c r="AD194" i="17"/>
  <c r="AF194" i="17" s="1"/>
  <c r="AH194" i="17" s="1"/>
  <c r="T194" i="17"/>
  <c r="V194" i="17" s="1"/>
  <c r="X194" i="17" s="1"/>
  <c r="Y194" i="17"/>
  <c r="AA194" i="17" s="1"/>
  <c r="AC194" i="17" s="1"/>
  <c r="AN194" i="17"/>
  <c r="AP194" i="17" s="1"/>
  <c r="AR194" i="17" s="1"/>
  <c r="AS194" i="17"/>
  <c r="AU194" i="17" s="1"/>
  <c r="AW194" i="17" s="1"/>
  <c r="E194" i="17"/>
  <c r="O247" i="17"/>
  <c r="Q247" i="17" s="1"/>
  <c r="S247" i="17" s="1"/>
  <c r="E247" i="17"/>
  <c r="BC247" i="17"/>
  <c r="BE247" i="17" s="1"/>
  <c r="BG247" i="17" s="1"/>
  <c r="Y247" i="17"/>
  <c r="AA247" i="17" s="1"/>
  <c r="AC247" i="17" s="1"/>
  <c r="AD247" i="17"/>
  <c r="AF247" i="17" s="1"/>
  <c r="AH247" i="17" s="1"/>
  <c r="AI247" i="17"/>
  <c r="AK247" i="17" s="1"/>
  <c r="AM247" i="17" s="1"/>
  <c r="F247" i="17"/>
  <c r="G247" i="17" s="1"/>
  <c r="I247" i="17" s="1"/>
  <c r="AN247" i="17"/>
  <c r="AP247" i="17" s="1"/>
  <c r="AR247" i="17" s="1"/>
  <c r="AS247" i="17"/>
  <c r="AU247" i="17" s="1"/>
  <c r="AW247" i="17" s="1"/>
  <c r="AX247" i="17"/>
  <c r="AZ247" i="17" s="1"/>
  <c r="BB247" i="17" s="1"/>
  <c r="BH247" i="17"/>
  <c r="BJ247" i="17" s="1"/>
  <c r="BL247" i="17" s="1"/>
  <c r="J247" i="17"/>
  <c r="L247" i="17" s="1"/>
  <c r="N247" i="17" s="1"/>
  <c r="T247" i="17"/>
  <c r="V247" i="17" s="1"/>
  <c r="X247" i="17" s="1"/>
  <c r="F270" i="17"/>
  <c r="G270" i="17" s="1"/>
  <c r="I270" i="17" s="1"/>
  <c r="Y270" i="17"/>
  <c r="AA270" i="17" s="1"/>
  <c r="AC270" i="17" s="1"/>
  <c r="AS270" i="17"/>
  <c r="AU270" i="17" s="1"/>
  <c r="AW270" i="17" s="1"/>
  <c r="J270" i="17"/>
  <c r="L270" i="17" s="1"/>
  <c r="N270" i="17" s="1"/>
  <c r="AD270" i="17"/>
  <c r="AF270" i="17" s="1"/>
  <c r="AH270" i="17" s="1"/>
  <c r="AX270" i="17"/>
  <c r="AZ270" i="17" s="1"/>
  <c r="BB270" i="17" s="1"/>
  <c r="BC270" i="17"/>
  <c r="BE270" i="17" s="1"/>
  <c r="BG270" i="17" s="1"/>
  <c r="AI270" i="17"/>
  <c r="AK270" i="17" s="1"/>
  <c r="AM270" i="17" s="1"/>
  <c r="AN270" i="17"/>
  <c r="AP270" i="17" s="1"/>
  <c r="AR270" i="17" s="1"/>
  <c r="E270" i="17"/>
  <c r="O270" i="17"/>
  <c r="Q270" i="17" s="1"/>
  <c r="S270" i="17" s="1"/>
  <c r="BH270" i="17"/>
  <c r="BJ270" i="17" s="1"/>
  <c r="BL270" i="17" s="1"/>
  <c r="T270" i="17"/>
  <c r="V270" i="17" s="1"/>
  <c r="X270" i="17" s="1"/>
  <c r="AS294" i="17"/>
  <c r="AU294" i="17" s="1"/>
  <c r="AW294" i="17" s="1"/>
  <c r="T294" i="17"/>
  <c r="V294" i="17" s="1"/>
  <c r="X294" i="17" s="1"/>
  <c r="F294" i="17"/>
  <c r="G294" i="17" s="1"/>
  <c r="I294" i="17" s="1"/>
  <c r="AX294" i="17"/>
  <c r="AZ294" i="17" s="1"/>
  <c r="BB294" i="17" s="1"/>
  <c r="BC294" i="17"/>
  <c r="BE294" i="17" s="1"/>
  <c r="BG294" i="17" s="1"/>
  <c r="Y294" i="17"/>
  <c r="AA294" i="17" s="1"/>
  <c r="AC294" i="17" s="1"/>
  <c r="AI294" i="17"/>
  <c r="AK294" i="17" s="1"/>
  <c r="AM294" i="17" s="1"/>
  <c r="E294" i="17"/>
  <c r="AD294" i="17"/>
  <c r="AF294" i="17" s="1"/>
  <c r="AH294" i="17" s="1"/>
  <c r="J294" i="17"/>
  <c r="L294" i="17" s="1"/>
  <c r="N294" i="17" s="1"/>
  <c r="O294" i="17"/>
  <c r="Q294" i="17" s="1"/>
  <c r="S294" i="17" s="1"/>
  <c r="AN294" i="17"/>
  <c r="AP294" i="17" s="1"/>
  <c r="AR294" i="17" s="1"/>
  <c r="BH294" i="17"/>
  <c r="BJ294" i="17" s="1"/>
  <c r="BL294" i="17" s="1"/>
  <c r="J13" i="17"/>
  <c r="L13" i="17" s="1"/>
  <c r="N13" i="17" s="1"/>
  <c r="AN13" i="17"/>
  <c r="AP13" i="17" s="1"/>
  <c r="AR13" i="17" s="1"/>
  <c r="BH13" i="17"/>
  <c r="BJ13" i="17" s="1"/>
  <c r="BL13" i="17" s="1"/>
  <c r="O13" i="17"/>
  <c r="Q13" i="17" s="1"/>
  <c r="S13" i="17" s="1"/>
  <c r="AS13" i="17"/>
  <c r="AU13" i="17" s="1"/>
  <c r="AW13" i="17" s="1"/>
  <c r="T13" i="17"/>
  <c r="V13" i="17" s="1"/>
  <c r="X13" i="17" s="1"/>
  <c r="AX13" i="17"/>
  <c r="AZ13" i="17" s="1"/>
  <c r="BB13" i="17" s="1"/>
  <c r="E13" i="17"/>
  <c r="F13" i="17"/>
  <c r="G13" i="17" s="1"/>
  <c r="I13" i="17" s="1"/>
  <c r="BC13" i="17"/>
  <c r="BE13" i="17" s="1"/>
  <c r="BG13" i="17" s="1"/>
  <c r="Y13" i="17"/>
  <c r="AA13" i="17" s="1"/>
  <c r="AC13" i="17" s="1"/>
  <c r="AD13" i="17"/>
  <c r="AF13" i="17" s="1"/>
  <c r="AH13" i="17" s="1"/>
  <c r="AI13" i="17"/>
  <c r="AK13" i="17" s="1"/>
  <c r="AM13" i="17" s="1"/>
  <c r="AD150" i="17"/>
  <c r="AF150" i="17" s="1"/>
  <c r="AH150" i="17" s="1"/>
  <c r="AX150" i="17"/>
  <c r="AZ150" i="17" s="1"/>
  <c r="BB150" i="17" s="1"/>
  <c r="BC150" i="17"/>
  <c r="BE150" i="17" s="1"/>
  <c r="BG150" i="17" s="1"/>
  <c r="E150" i="17"/>
  <c r="T150" i="17"/>
  <c r="V150" i="17" s="1"/>
  <c r="X150" i="17" s="1"/>
  <c r="AN150" i="17"/>
  <c r="AP150" i="17" s="1"/>
  <c r="AR150" i="17" s="1"/>
  <c r="J150" i="17"/>
  <c r="L150" i="17" s="1"/>
  <c r="N150" i="17" s="1"/>
  <c r="F150" i="17"/>
  <c r="G150" i="17" s="1"/>
  <c r="I150" i="17" s="1"/>
  <c r="AS150" i="17"/>
  <c r="AU150" i="17" s="1"/>
  <c r="AW150" i="17" s="1"/>
  <c r="Y150" i="17"/>
  <c r="AA150" i="17" s="1"/>
  <c r="AC150" i="17" s="1"/>
  <c r="BH150" i="17"/>
  <c r="BJ150" i="17" s="1"/>
  <c r="BL150" i="17" s="1"/>
  <c r="O150" i="17"/>
  <c r="Q150" i="17" s="1"/>
  <c r="S150" i="17" s="1"/>
  <c r="AI150" i="17"/>
  <c r="AK150" i="17" s="1"/>
  <c r="AM150" i="17" s="1"/>
  <c r="E296" i="17"/>
  <c r="Y296" i="17"/>
  <c r="AA296" i="17" s="1"/>
  <c r="AC296" i="17" s="1"/>
  <c r="T296" i="17"/>
  <c r="V296" i="17" s="1"/>
  <c r="X296" i="17" s="1"/>
  <c r="AS296" i="17"/>
  <c r="AU296" i="17" s="1"/>
  <c r="AW296" i="17" s="1"/>
  <c r="J296" i="17"/>
  <c r="L296" i="17" s="1"/>
  <c r="N296" i="17" s="1"/>
  <c r="AD296" i="17"/>
  <c r="AF296" i="17" s="1"/>
  <c r="AH296" i="17" s="1"/>
  <c r="AX296" i="17"/>
  <c r="AZ296" i="17" s="1"/>
  <c r="BB296" i="17" s="1"/>
  <c r="F296" i="17"/>
  <c r="G296" i="17" s="1"/>
  <c r="I296" i="17" s="1"/>
  <c r="AI296" i="17"/>
  <c r="AK296" i="17" s="1"/>
  <c r="AM296" i="17" s="1"/>
  <c r="BC296" i="17"/>
  <c r="BE296" i="17" s="1"/>
  <c r="BG296" i="17" s="1"/>
  <c r="BH296" i="17"/>
  <c r="BJ296" i="17" s="1"/>
  <c r="BL296" i="17" s="1"/>
  <c r="O296" i="17"/>
  <c r="Q296" i="17" s="1"/>
  <c r="S296" i="17" s="1"/>
  <c r="AN296" i="17"/>
  <c r="AP296" i="17" s="1"/>
  <c r="AR296" i="17" s="1"/>
  <c r="J81" i="17"/>
  <c r="L81" i="17" s="1"/>
  <c r="N81" i="17" s="1"/>
  <c r="AI81" i="17"/>
  <c r="AK81" i="17" s="1"/>
  <c r="AM81" i="17" s="1"/>
  <c r="BC81" i="17"/>
  <c r="BE81" i="17" s="1"/>
  <c r="BG81" i="17" s="1"/>
  <c r="E81" i="17"/>
  <c r="AN81" i="17"/>
  <c r="AP81" i="17" s="1"/>
  <c r="AR81" i="17" s="1"/>
  <c r="F81" i="17"/>
  <c r="G81" i="17" s="1"/>
  <c r="I81" i="17" s="1"/>
  <c r="AS81" i="17"/>
  <c r="AU81" i="17" s="1"/>
  <c r="AW81" i="17" s="1"/>
  <c r="Y81" i="17"/>
  <c r="AA81" i="17" s="1"/>
  <c r="AC81" i="17" s="1"/>
  <c r="BH81" i="17"/>
  <c r="BJ81" i="17" s="1"/>
  <c r="BL81" i="17" s="1"/>
  <c r="AX81" i="17"/>
  <c r="AZ81" i="17" s="1"/>
  <c r="BB81" i="17" s="1"/>
  <c r="O81" i="17"/>
  <c r="Q81" i="17" s="1"/>
  <c r="S81" i="17" s="1"/>
  <c r="T81" i="17"/>
  <c r="V81" i="17" s="1"/>
  <c r="X81" i="17" s="1"/>
  <c r="AD81" i="17"/>
  <c r="AF81" i="17" s="1"/>
  <c r="AH81" i="17" s="1"/>
  <c r="E132" i="17"/>
  <c r="Y132" i="17"/>
  <c r="AA132" i="17" s="1"/>
  <c r="AC132" i="17" s="1"/>
  <c r="AS132" i="17"/>
  <c r="AU132" i="17" s="1"/>
  <c r="AW132" i="17" s="1"/>
  <c r="AX132" i="17"/>
  <c r="AZ132" i="17" s="1"/>
  <c r="BB132" i="17" s="1"/>
  <c r="J132" i="17"/>
  <c r="L132" i="17" s="1"/>
  <c r="N132" i="17" s="1"/>
  <c r="AN132" i="17"/>
  <c r="AP132" i="17" s="1"/>
  <c r="AR132" i="17" s="1"/>
  <c r="O132" i="17"/>
  <c r="Q132" i="17" s="1"/>
  <c r="S132" i="17" s="1"/>
  <c r="AI132" i="17"/>
  <c r="AK132" i="17" s="1"/>
  <c r="AM132" i="17" s="1"/>
  <c r="T132" i="17"/>
  <c r="V132" i="17" s="1"/>
  <c r="X132" i="17" s="1"/>
  <c r="BH132" i="17"/>
  <c r="BJ132" i="17" s="1"/>
  <c r="BL132" i="17" s="1"/>
  <c r="AD132" i="17"/>
  <c r="AF132" i="17" s="1"/>
  <c r="AH132" i="17" s="1"/>
  <c r="F132" i="17"/>
  <c r="G132" i="17" s="1"/>
  <c r="I132" i="17" s="1"/>
  <c r="BC132" i="17"/>
  <c r="BE132" i="17" s="1"/>
  <c r="BG132" i="17" s="1"/>
  <c r="F197" i="17"/>
  <c r="G197" i="17" s="1"/>
  <c r="I197" i="17" s="1"/>
  <c r="O197" i="17"/>
  <c r="Q197" i="17" s="1"/>
  <c r="S197" i="17" s="1"/>
  <c r="AD197" i="17"/>
  <c r="AF197" i="17" s="1"/>
  <c r="AH197" i="17" s="1"/>
  <c r="AX197" i="17"/>
  <c r="AZ197" i="17" s="1"/>
  <c r="BB197" i="17" s="1"/>
  <c r="T197" i="17"/>
  <c r="V197" i="17" s="1"/>
  <c r="X197" i="17" s="1"/>
  <c r="AN197" i="17"/>
  <c r="AP197" i="17" s="1"/>
  <c r="AR197" i="17" s="1"/>
  <c r="E197" i="17"/>
  <c r="J197" i="17"/>
  <c r="L197" i="17" s="1"/>
  <c r="N197" i="17" s="1"/>
  <c r="AS197" i="17"/>
  <c r="AU197" i="17" s="1"/>
  <c r="AW197" i="17" s="1"/>
  <c r="Y197" i="17"/>
  <c r="AA197" i="17" s="1"/>
  <c r="AC197" i="17" s="1"/>
  <c r="BC197" i="17"/>
  <c r="BE197" i="17" s="1"/>
  <c r="BG197" i="17" s="1"/>
  <c r="BH197" i="17"/>
  <c r="BJ197" i="17" s="1"/>
  <c r="BL197" i="17" s="1"/>
  <c r="AI197" i="17"/>
  <c r="AK197" i="17" s="1"/>
  <c r="AM197" i="17" s="1"/>
  <c r="T221" i="17"/>
  <c r="V221" i="17" s="1"/>
  <c r="X221" i="17" s="1"/>
  <c r="AS221" i="17"/>
  <c r="AU221" i="17" s="1"/>
  <c r="AW221" i="17" s="1"/>
  <c r="AD221" i="17"/>
  <c r="AF221" i="17" s="1"/>
  <c r="AH221" i="17" s="1"/>
  <c r="AI221" i="17"/>
  <c r="AK221" i="17" s="1"/>
  <c r="AM221" i="17" s="1"/>
  <c r="BC221" i="17"/>
  <c r="BE221" i="17" s="1"/>
  <c r="BG221" i="17" s="1"/>
  <c r="E221" i="17"/>
  <c r="J221" i="17"/>
  <c r="L221" i="17" s="1"/>
  <c r="N221" i="17" s="1"/>
  <c r="F221" i="17"/>
  <c r="G221" i="17" s="1"/>
  <c r="I221" i="17" s="1"/>
  <c r="BH221" i="17"/>
  <c r="BJ221" i="17" s="1"/>
  <c r="BL221" i="17" s="1"/>
  <c r="O221" i="17"/>
  <c r="Q221" i="17" s="1"/>
  <c r="S221" i="17" s="1"/>
  <c r="Y221" i="17"/>
  <c r="AA221" i="17" s="1"/>
  <c r="AC221" i="17" s="1"/>
  <c r="AN221" i="17"/>
  <c r="AP221" i="17" s="1"/>
  <c r="AR221" i="17" s="1"/>
  <c r="AX221" i="17"/>
  <c r="AZ221" i="17" s="1"/>
  <c r="BB221" i="17" s="1"/>
  <c r="T267" i="17"/>
  <c r="V267" i="17" s="1"/>
  <c r="X267" i="17" s="1"/>
  <c r="BC267" i="17"/>
  <c r="BE267" i="17" s="1"/>
  <c r="BG267" i="17" s="1"/>
  <c r="AN267" i="17"/>
  <c r="AP267" i="17" s="1"/>
  <c r="AR267" i="17" s="1"/>
  <c r="BH267" i="17"/>
  <c r="BJ267" i="17" s="1"/>
  <c r="BL267" i="17" s="1"/>
  <c r="Y267" i="17"/>
  <c r="AA267" i="17" s="1"/>
  <c r="AC267" i="17" s="1"/>
  <c r="E267" i="17"/>
  <c r="F267" i="17"/>
  <c r="G267" i="17" s="1"/>
  <c r="I267" i="17" s="1"/>
  <c r="J267" i="17"/>
  <c r="L267" i="17" s="1"/>
  <c r="N267" i="17" s="1"/>
  <c r="AS267" i="17"/>
  <c r="AU267" i="17" s="1"/>
  <c r="AW267" i="17" s="1"/>
  <c r="O267" i="17"/>
  <c r="Q267" i="17" s="1"/>
  <c r="S267" i="17" s="1"/>
  <c r="AX267" i="17"/>
  <c r="AZ267" i="17" s="1"/>
  <c r="BB267" i="17" s="1"/>
  <c r="AD267" i="17"/>
  <c r="AF267" i="17" s="1"/>
  <c r="AH267" i="17" s="1"/>
  <c r="AI267" i="17"/>
  <c r="AK267" i="17" s="1"/>
  <c r="AM267" i="17" s="1"/>
  <c r="J293" i="17"/>
  <c r="L293" i="17" s="1"/>
  <c r="N293" i="17" s="1"/>
  <c r="AS293" i="17"/>
  <c r="AU293" i="17" s="1"/>
  <c r="AW293" i="17" s="1"/>
  <c r="AN293" i="17"/>
  <c r="AP293" i="17" s="1"/>
  <c r="AR293" i="17" s="1"/>
  <c r="T293" i="17"/>
  <c r="V293" i="17" s="1"/>
  <c r="X293" i="17" s="1"/>
  <c r="F293" i="17"/>
  <c r="G293" i="17" s="1"/>
  <c r="I293" i="17" s="1"/>
  <c r="Y293" i="17"/>
  <c r="AA293" i="17" s="1"/>
  <c r="AC293" i="17" s="1"/>
  <c r="AD293" i="17"/>
  <c r="AF293" i="17" s="1"/>
  <c r="AH293" i="17" s="1"/>
  <c r="E293" i="17"/>
  <c r="AX293" i="17"/>
  <c r="AZ293" i="17" s="1"/>
  <c r="BB293" i="17" s="1"/>
  <c r="BC293" i="17"/>
  <c r="BE293" i="17" s="1"/>
  <c r="BG293" i="17" s="1"/>
  <c r="O293" i="17"/>
  <c r="Q293" i="17" s="1"/>
  <c r="S293" i="17" s="1"/>
  <c r="BH293" i="17"/>
  <c r="BJ293" i="17" s="1"/>
  <c r="BL293" i="17" s="1"/>
  <c r="AI293" i="17"/>
  <c r="AK293" i="17" s="1"/>
  <c r="AM293" i="17" s="1"/>
  <c r="E84" i="17"/>
  <c r="BH84" i="17"/>
  <c r="BJ84" i="17" s="1"/>
  <c r="BL84" i="17" s="1"/>
  <c r="F84" i="17"/>
  <c r="G84" i="17" s="1"/>
  <c r="I84" i="17" s="1"/>
  <c r="Y84" i="17"/>
  <c r="AA84" i="17" s="1"/>
  <c r="AC84" i="17" s="1"/>
  <c r="AX84" i="17"/>
  <c r="AZ84" i="17" s="1"/>
  <c r="BB84" i="17" s="1"/>
  <c r="AS84" i="17"/>
  <c r="AU84" i="17" s="1"/>
  <c r="AW84" i="17" s="1"/>
  <c r="BC84" i="17"/>
  <c r="BE84" i="17" s="1"/>
  <c r="BG84" i="17" s="1"/>
  <c r="AD84" i="17"/>
  <c r="AF84" i="17" s="1"/>
  <c r="AH84" i="17" s="1"/>
  <c r="AN84" i="17"/>
  <c r="AP84" i="17" s="1"/>
  <c r="AR84" i="17" s="1"/>
  <c r="AI84" i="17"/>
  <c r="AK84" i="17" s="1"/>
  <c r="AM84" i="17" s="1"/>
  <c r="T84" i="17"/>
  <c r="V84" i="17" s="1"/>
  <c r="X84" i="17" s="1"/>
  <c r="J84" i="17"/>
  <c r="L84" i="17" s="1"/>
  <c r="N84" i="17" s="1"/>
  <c r="O84" i="17"/>
  <c r="Q84" i="17" s="1"/>
  <c r="S84" i="17" s="1"/>
  <c r="AX59" i="17"/>
  <c r="AZ59" i="17" s="1"/>
  <c r="BB59" i="17" s="1"/>
  <c r="AD59" i="17"/>
  <c r="AF59" i="17" s="1"/>
  <c r="AH59" i="17" s="1"/>
  <c r="J59" i="17"/>
  <c r="L59" i="17" s="1"/>
  <c r="N59" i="17" s="1"/>
  <c r="BC59" i="17"/>
  <c r="BE59" i="17" s="1"/>
  <c r="BG59" i="17" s="1"/>
  <c r="F59" i="17"/>
  <c r="G59" i="17" s="1"/>
  <c r="I59" i="17" s="1"/>
  <c r="T59" i="17"/>
  <c r="V59" i="17" s="1"/>
  <c r="X59" i="17" s="1"/>
  <c r="Y59" i="17"/>
  <c r="AA59" i="17" s="1"/>
  <c r="AC59" i="17" s="1"/>
  <c r="AI59" i="17"/>
  <c r="AK59" i="17" s="1"/>
  <c r="AM59" i="17" s="1"/>
  <c r="E59" i="17"/>
  <c r="BH59" i="17"/>
  <c r="BJ59" i="17" s="1"/>
  <c r="BL59" i="17" s="1"/>
  <c r="AN59" i="17"/>
  <c r="AP59" i="17" s="1"/>
  <c r="AR59" i="17" s="1"/>
  <c r="AS59" i="17"/>
  <c r="AU59" i="17" s="1"/>
  <c r="AW59" i="17" s="1"/>
  <c r="O59" i="17"/>
  <c r="Q59" i="17" s="1"/>
  <c r="S59" i="17" s="1"/>
  <c r="E26" i="17"/>
  <c r="T26" i="17"/>
  <c r="V26" i="17" s="1"/>
  <c r="X26" i="17" s="1"/>
  <c r="AI26" i="17"/>
  <c r="AK26" i="17" s="1"/>
  <c r="AM26" i="17" s="1"/>
  <c r="BH26" i="17"/>
  <c r="BJ26" i="17" s="1"/>
  <c r="BL26" i="17" s="1"/>
  <c r="AX26" i="17"/>
  <c r="AZ26" i="17" s="1"/>
  <c r="BB26" i="17" s="1"/>
  <c r="Y26" i="17"/>
  <c r="AA26" i="17" s="1"/>
  <c r="AC26" i="17" s="1"/>
  <c r="F26" i="17"/>
  <c r="G26" i="17" s="1"/>
  <c r="I26" i="17" s="1"/>
  <c r="BC26" i="17"/>
  <c r="BE26" i="17" s="1"/>
  <c r="BG26" i="17" s="1"/>
  <c r="J26" i="17"/>
  <c r="L26" i="17" s="1"/>
  <c r="N26" i="17" s="1"/>
  <c r="O26" i="17"/>
  <c r="Q26" i="17" s="1"/>
  <c r="S26" i="17" s="1"/>
  <c r="AD26" i="17"/>
  <c r="AF26" i="17" s="1"/>
  <c r="AH26" i="17" s="1"/>
  <c r="AN26" i="17"/>
  <c r="AP26" i="17" s="1"/>
  <c r="AR26" i="17" s="1"/>
  <c r="AS26" i="17"/>
  <c r="AU26" i="17" s="1"/>
  <c r="AW26" i="17" s="1"/>
  <c r="F103" i="17"/>
  <c r="G103" i="17" s="1"/>
  <c r="I103" i="17" s="1"/>
  <c r="Y103" i="17"/>
  <c r="AA103" i="17" s="1"/>
  <c r="AC103" i="17" s="1"/>
  <c r="AN103" i="17"/>
  <c r="AP103" i="17" s="1"/>
  <c r="AR103" i="17" s="1"/>
  <c r="O103" i="17"/>
  <c r="Q103" i="17" s="1"/>
  <c r="S103" i="17" s="1"/>
  <c r="AS103" i="17"/>
  <c r="AU103" i="17" s="1"/>
  <c r="AW103" i="17" s="1"/>
  <c r="AD103" i="17"/>
  <c r="AF103" i="17" s="1"/>
  <c r="AH103" i="17" s="1"/>
  <c r="BH103" i="17"/>
  <c r="BJ103" i="17" s="1"/>
  <c r="BL103" i="17" s="1"/>
  <c r="J103" i="17"/>
  <c r="L103" i="17" s="1"/>
  <c r="N103" i="17" s="1"/>
  <c r="BC103" i="17"/>
  <c r="BE103" i="17" s="1"/>
  <c r="BG103" i="17" s="1"/>
  <c r="T103" i="17"/>
  <c r="V103" i="17" s="1"/>
  <c r="X103" i="17" s="1"/>
  <c r="AX103" i="17"/>
  <c r="AZ103" i="17" s="1"/>
  <c r="BB103" i="17" s="1"/>
  <c r="E103" i="17"/>
  <c r="AI103" i="17"/>
  <c r="AK103" i="17" s="1"/>
  <c r="AM103" i="17" s="1"/>
  <c r="AS149" i="17"/>
  <c r="AU149" i="17" s="1"/>
  <c r="AW149" i="17" s="1"/>
  <c r="AD149" i="17"/>
  <c r="AF149" i="17" s="1"/>
  <c r="AH149" i="17" s="1"/>
  <c r="AX149" i="17"/>
  <c r="AZ149" i="17" s="1"/>
  <c r="BB149" i="17" s="1"/>
  <c r="E149" i="17"/>
  <c r="J149" i="17"/>
  <c r="L149" i="17" s="1"/>
  <c r="N149" i="17" s="1"/>
  <c r="Y149" i="17"/>
  <c r="AA149" i="17" s="1"/>
  <c r="AC149" i="17" s="1"/>
  <c r="AI149" i="17"/>
  <c r="AK149" i="17" s="1"/>
  <c r="AM149" i="17" s="1"/>
  <c r="F149" i="17"/>
  <c r="G149" i="17" s="1"/>
  <c r="I149" i="17" s="1"/>
  <c r="O149" i="17"/>
  <c r="Q149" i="17" s="1"/>
  <c r="S149" i="17" s="1"/>
  <c r="BC149" i="17"/>
  <c r="BE149" i="17" s="1"/>
  <c r="BG149" i="17" s="1"/>
  <c r="T149" i="17"/>
  <c r="V149" i="17" s="1"/>
  <c r="X149" i="17" s="1"/>
  <c r="AN149" i="17"/>
  <c r="AP149" i="17" s="1"/>
  <c r="AR149" i="17" s="1"/>
  <c r="BH149" i="17"/>
  <c r="BJ149" i="17" s="1"/>
  <c r="BL149" i="17" s="1"/>
  <c r="AN203" i="17"/>
  <c r="AP203" i="17" s="1"/>
  <c r="AR203" i="17" s="1"/>
  <c r="T203" i="17"/>
  <c r="V203" i="17" s="1"/>
  <c r="X203" i="17" s="1"/>
  <c r="AX203" i="17"/>
  <c r="AZ203" i="17" s="1"/>
  <c r="BB203" i="17" s="1"/>
  <c r="Y203" i="17"/>
  <c r="AA203" i="17" s="1"/>
  <c r="AC203" i="17" s="1"/>
  <c r="BC203" i="17"/>
  <c r="BE203" i="17" s="1"/>
  <c r="BG203" i="17" s="1"/>
  <c r="F203" i="17"/>
  <c r="G203" i="17" s="1"/>
  <c r="I203" i="17" s="1"/>
  <c r="AI203" i="17"/>
  <c r="AK203" i="17" s="1"/>
  <c r="AM203" i="17" s="1"/>
  <c r="AD203" i="17"/>
  <c r="AF203" i="17" s="1"/>
  <c r="AH203" i="17" s="1"/>
  <c r="AS203" i="17"/>
  <c r="AU203" i="17" s="1"/>
  <c r="AW203" i="17" s="1"/>
  <c r="E203" i="17"/>
  <c r="J203" i="17"/>
  <c r="L203" i="17" s="1"/>
  <c r="N203" i="17" s="1"/>
  <c r="O203" i="17"/>
  <c r="Q203" i="17" s="1"/>
  <c r="S203" i="17" s="1"/>
  <c r="BH203" i="17"/>
  <c r="BJ203" i="17" s="1"/>
  <c r="BL203" i="17" s="1"/>
  <c r="AD223" i="17"/>
  <c r="AF223" i="17" s="1"/>
  <c r="AH223" i="17" s="1"/>
  <c r="AI223" i="17"/>
  <c r="AK223" i="17" s="1"/>
  <c r="AM223" i="17" s="1"/>
  <c r="BH223" i="17"/>
  <c r="BJ223" i="17" s="1"/>
  <c r="BL223" i="17" s="1"/>
  <c r="J223" i="17"/>
  <c r="L223" i="17" s="1"/>
  <c r="N223" i="17" s="1"/>
  <c r="T223" i="17"/>
  <c r="V223" i="17" s="1"/>
  <c r="X223" i="17" s="1"/>
  <c r="AS223" i="17"/>
  <c r="AU223" i="17" s="1"/>
  <c r="AW223" i="17" s="1"/>
  <c r="O223" i="17"/>
  <c r="Q223" i="17" s="1"/>
  <c r="S223" i="17" s="1"/>
  <c r="Y223" i="17"/>
  <c r="AA223" i="17" s="1"/>
  <c r="AC223" i="17" s="1"/>
  <c r="AN223" i="17"/>
  <c r="AP223" i="17" s="1"/>
  <c r="AR223" i="17" s="1"/>
  <c r="AX223" i="17"/>
  <c r="AZ223" i="17" s="1"/>
  <c r="BB223" i="17" s="1"/>
  <c r="BC223" i="17"/>
  <c r="BE223" i="17" s="1"/>
  <c r="BG223" i="17" s="1"/>
  <c r="E223" i="17"/>
  <c r="F223" i="17"/>
  <c r="G223" i="17" s="1"/>
  <c r="I223" i="17" s="1"/>
  <c r="J273" i="17"/>
  <c r="L273" i="17" s="1"/>
  <c r="N273" i="17" s="1"/>
  <c r="AX273" i="17"/>
  <c r="AZ273" i="17" s="1"/>
  <c r="BB273" i="17" s="1"/>
  <c r="O273" i="17"/>
  <c r="Q273" i="17" s="1"/>
  <c r="S273" i="17" s="1"/>
  <c r="AD273" i="17"/>
  <c r="AF273" i="17" s="1"/>
  <c r="AH273" i="17" s="1"/>
  <c r="BC273" i="17"/>
  <c r="BE273" i="17" s="1"/>
  <c r="BG273" i="17" s="1"/>
  <c r="AI273" i="17"/>
  <c r="AK273" i="17" s="1"/>
  <c r="AM273" i="17" s="1"/>
  <c r="AN273" i="17"/>
  <c r="AP273" i="17" s="1"/>
  <c r="AR273" i="17" s="1"/>
  <c r="E273" i="17"/>
  <c r="F273" i="17"/>
  <c r="G273" i="17" s="1"/>
  <c r="I273" i="17" s="1"/>
  <c r="AS273" i="17"/>
  <c r="AU273" i="17" s="1"/>
  <c r="AW273" i="17" s="1"/>
  <c r="T273" i="17"/>
  <c r="V273" i="17" s="1"/>
  <c r="X273" i="17" s="1"/>
  <c r="BH273" i="17"/>
  <c r="BJ273" i="17" s="1"/>
  <c r="BL273" i="17" s="1"/>
  <c r="Y273" i="17"/>
  <c r="AA273" i="17" s="1"/>
  <c r="AC273" i="17" s="1"/>
  <c r="T299" i="17"/>
  <c r="V299" i="17" s="1"/>
  <c r="X299" i="17" s="1"/>
  <c r="AS299" i="17"/>
  <c r="AU299" i="17" s="1"/>
  <c r="AW299" i="17" s="1"/>
  <c r="Y299" i="17"/>
  <c r="AA299" i="17" s="1"/>
  <c r="AC299" i="17" s="1"/>
  <c r="BC299" i="17"/>
  <c r="BE299" i="17" s="1"/>
  <c r="BG299" i="17" s="1"/>
  <c r="E299" i="17"/>
  <c r="AI299" i="17"/>
  <c r="AK299" i="17" s="1"/>
  <c r="AM299" i="17" s="1"/>
  <c r="F299" i="17"/>
  <c r="G299" i="17" s="1"/>
  <c r="I299" i="17" s="1"/>
  <c r="AD299" i="17"/>
  <c r="AF299" i="17" s="1"/>
  <c r="AH299" i="17" s="1"/>
  <c r="J299" i="17"/>
  <c r="L299" i="17" s="1"/>
  <c r="N299" i="17" s="1"/>
  <c r="BH299" i="17"/>
  <c r="BJ299" i="17" s="1"/>
  <c r="BL299" i="17" s="1"/>
  <c r="AN299" i="17"/>
  <c r="AP299" i="17" s="1"/>
  <c r="AR299" i="17" s="1"/>
  <c r="AX299" i="17"/>
  <c r="AZ299" i="17" s="1"/>
  <c r="BB299" i="17" s="1"/>
  <c r="O299" i="17"/>
  <c r="Q299" i="17" s="1"/>
  <c r="S299" i="17" s="1"/>
  <c r="J251" i="17"/>
  <c r="L251" i="17" s="1"/>
  <c r="N251" i="17" s="1"/>
  <c r="AI251" i="17"/>
  <c r="AK251" i="17" s="1"/>
  <c r="AM251" i="17" s="1"/>
  <c r="BC251" i="17"/>
  <c r="BE251" i="17" s="1"/>
  <c r="BG251" i="17" s="1"/>
  <c r="Y251" i="17"/>
  <c r="AA251" i="17" s="1"/>
  <c r="AC251" i="17" s="1"/>
  <c r="AS251" i="17"/>
  <c r="AU251" i="17" s="1"/>
  <c r="AW251" i="17" s="1"/>
  <c r="AD251" i="17"/>
  <c r="AF251" i="17" s="1"/>
  <c r="AH251" i="17" s="1"/>
  <c r="AX251" i="17"/>
  <c r="AZ251" i="17" s="1"/>
  <c r="BB251" i="17" s="1"/>
  <c r="E251" i="17"/>
  <c r="F251" i="17"/>
  <c r="G251" i="17" s="1"/>
  <c r="I251" i="17" s="1"/>
  <c r="BH251" i="17"/>
  <c r="BJ251" i="17" s="1"/>
  <c r="BL251" i="17" s="1"/>
  <c r="O251" i="17"/>
  <c r="Q251" i="17" s="1"/>
  <c r="S251" i="17" s="1"/>
  <c r="T251" i="17"/>
  <c r="V251" i="17" s="1"/>
  <c r="X251" i="17" s="1"/>
  <c r="AN251" i="17"/>
  <c r="AP251" i="17" s="1"/>
  <c r="AR251" i="17" s="1"/>
  <c r="E8" i="17"/>
  <c r="Y8" i="17"/>
  <c r="AA8" i="17" s="1"/>
  <c r="AC8" i="17" s="1"/>
  <c r="AX8" i="17"/>
  <c r="AZ8" i="17" s="1"/>
  <c r="BB8" i="17" s="1"/>
  <c r="F8" i="17"/>
  <c r="G8" i="17" s="1"/>
  <c r="I8" i="17" s="1"/>
  <c r="AD8" i="17"/>
  <c r="AF8" i="17" s="1"/>
  <c r="AH8" i="17" s="1"/>
  <c r="BC8" i="17"/>
  <c r="BE8" i="17" s="1"/>
  <c r="BG8" i="17" s="1"/>
  <c r="AI8" i="17"/>
  <c r="AK8" i="17" s="1"/>
  <c r="AM8" i="17" s="1"/>
  <c r="J8" i="17"/>
  <c r="L8" i="17" s="1"/>
  <c r="N8" i="17" s="1"/>
  <c r="O8" i="17"/>
  <c r="Q8" i="17" s="1"/>
  <c r="S8" i="17" s="1"/>
  <c r="BH8" i="17"/>
  <c r="BJ8" i="17" s="1"/>
  <c r="BL8" i="17" s="1"/>
  <c r="T8" i="17"/>
  <c r="V8" i="17" s="1"/>
  <c r="X8" i="17" s="1"/>
  <c r="AN8" i="17"/>
  <c r="AP8" i="17" s="1"/>
  <c r="AR8" i="17" s="1"/>
  <c r="AS8" i="17"/>
  <c r="AU8" i="17" s="1"/>
  <c r="AW8" i="17" s="1"/>
  <c r="T35" i="17"/>
  <c r="V35" i="17" s="1"/>
  <c r="X35" i="17" s="1"/>
  <c r="AN35" i="17"/>
  <c r="AP35" i="17" s="1"/>
  <c r="AR35" i="17" s="1"/>
  <c r="J35" i="17"/>
  <c r="L35" i="17" s="1"/>
  <c r="N35" i="17" s="1"/>
  <c r="AI35" i="17"/>
  <c r="AK35" i="17" s="1"/>
  <c r="AM35" i="17" s="1"/>
  <c r="O35" i="17"/>
  <c r="Q35" i="17" s="1"/>
  <c r="S35" i="17" s="1"/>
  <c r="Y35" i="17"/>
  <c r="AA35" i="17" s="1"/>
  <c r="AC35" i="17" s="1"/>
  <c r="AS35" i="17"/>
  <c r="AU35" i="17" s="1"/>
  <c r="AW35" i="17" s="1"/>
  <c r="AX35" i="17"/>
  <c r="AZ35" i="17" s="1"/>
  <c r="BB35" i="17" s="1"/>
  <c r="BC35" i="17"/>
  <c r="BE35" i="17" s="1"/>
  <c r="BG35" i="17" s="1"/>
  <c r="BH35" i="17"/>
  <c r="BJ35" i="17" s="1"/>
  <c r="BL35" i="17" s="1"/>
  <c r="F35" i="17"/>
  <c r="G35" i="17" s="1"/>
  <c r="I35" i="17" s="1"/>
  <c r="AD35" i="17"/>
  <c r="AF35" i="17" s="1"/>
  <c r="AH35" i="17" s="1"/>
  <c r="E35" i="17"/>
  <c r="Y43" i="17"/>
  <c r="AA43" i="17" s="1"/>
  <c r="AC43" i="17" s="1"/>
  <c r="AX43" i="17"/>
  <c r="AZ43" i="17" s="1"/>
  <c r="BB43" i="17" s="1"/>
  <c r="J43" i="17"/>
  <c r="L43" i="17" s="1"/>
  <c r="N43" i="17" s="1"/>
  <c r="AN43" i="17"/>
  <c r="AP43" i="17" s="1"/>
  <c r="AR43" i="17" s="1"/>
  <c r="O43" i="17"/>
  <c r="Q43" i="17" s="1"/>
  <c r="S43" i="17" s="1"/>
  <c r="BC43" i="17"/>
  <c r="BE43" i="17" s="1"/>
  <c r="BG43" i="17" s="1"/>
  <c r="T43" i="17"/>
  <c r="V43" i="17" s="1"/>
  <c r="X43" i="17" s="1"/>
  <c r="BH43" i="17"/>
  <c r="BJ43" i="17" s="1"/>
  <c r="BL43" i="17" s="1"/>
  <c r="AD43" i="17"/>
  <c r="AF43" i="17" s="1"/>
  <c r="AH43" i="17" s="1"/>
  <c r="E43" i="17"/>
  <c r="F43" i="17"/>
  <c r="G43" i="17" s="1"/>
  <c r="I43" i="17" s="1"/>
  <c r="AI43" i="17"/>
  <c r="AK43" i="17" s="1"/>
  <c r="AM43" i="17" s="1"/>
  <c r="AS43" i="17"/>
  <c r="AU43" i="17" s="1"/>
  <c r="AW43" i="17" s="1"/>
  <c r="T195" i="17"/>
  <c r="V195" i="17" s="1"/>
  <c r="X195" i="17" s="1"/>
  <c r="E195" i="17"/>
  <c r="Y195" i="17"/>
  <c r="AA195" i="17" s="1"/>
  <c r="AC195" i="17" s="1"/>
  <c r="J195" i="17"/>
  <c r="L195" i="17" s="1"/>
  <c r="N195" i="17" s="1"/>
  <c r="BC195" i="17"/>
  <c r="BE195" i="17" s="1"/>
  <c r="BG195" i="17" s="1"/>
  <c r="BH195" i="17"/>
  <c r="BJ195" i="17" s="1"/>
  <c r="BL195" i="17" s="1"/>
  <c r="AD195" i="17"/>
  <c r="AF195" i="17" s="1"/>
  <c r="AH195" i="17" s="1"/>
  <c r="AS195" i="17"/>
  <c r="AU195" i="17" s="1"/>
  <c r="AW195" i="17" s="1"/>
  <c r="AI195" i="17"/>
  <c r="AK195" i="17" s="1"/>
  <c r="AM195" i="17" s="1"/>
  <c r="AN195" i="17"/>
  <c r="AP195" i="17" s="1"/>
  <c r="AR195" i="17" s="1"/>
  <c r="AX195" i="17"/>
  <c r="AZ195" i="17" s="1"/>
  <c r="BB195" i="17" s="1"/>
  <c r="F195" i="17"/>
  <c r="G195" i="17" s="1"/>
  <c r="I195" i="17" s="1"/>
  <c r="O195" i="17"/>
  <c r="Q195" i="17" s="1"/>
  <c r="S195" i="17" s="1"/>
  <c r="E300" i="17"/>
  <c r="Y300" i="17"/>
  <c r="AA300" i="17" s="1"/>
  <c r="AC300" i="17" s="1"/>
  <c r="AS300" i="17"/>
  <c r="AU300" i="17" s="1"/>
  <c r="AW300" i="17" s="1"/>
  <c r="F300" i="17"/>
  <c r="G300" i="17" s="1"/>
  <c r="I300" i="17" s="1"/>
  <c r="J300" i="17"/>
  <c r="L300" i="17" s="1"/>
  <c r="N300" i="17" s="1"/>
  <c r="AD300" i="17"/>
  <c r="AF300" i="17" s="1"/>
  <c r="AH300" i="17" s="1"/>
  <c r="AX300" i="17"/>
  <c r="AZ300" i="17" s="1"/>
  <c r="BB300" i="17" s="1"/>
  <c r="AI300" i="17"/>
  <c r="AK300" i="17" s="1"/>
  <c r="AM300" i="17" s="1"/>
  <c r="T300" i="17"/>
  <c r="V300" i="17" s="1"/>
  <c r="X300" i="17" s="1"/>
  <c r="O300" i="17"/>
  <c r="Q300" i="17" s="1"/>
  <c r="S300" i="17" s="1"/>
  <c r="AN300" i="17"/>
  <c r="AP300" i="17" s="1"/>
  <c r="AR300" i="17" s="1"/>
  <c r="BC300" i="17"/>
  <c r="BE300" i="17" s="1"/>
  <c r="BG300" i="17" s="1"/>
  <c r="BH300" i="17"/>
  <c r="BJ300" i="17" s="1"/>
  <c r="BL300" i="17" s="1"/>
  <c r="BN299" i="17"/>
  <c r="BO299" i="17"/>
  <c r="BN294" i="17"/>
  <c r="BO294" i="17"/>
  <c r="BO242" i="17"/>
  <c r="BN242" i="17"/>
  <c r="BN204" i="17"/>
  <c r="BO204" i="17"/>
  <c r="BN262" i="17"/>
  <c r="BO262" i="17"/>
  <c r="BO255" i="17"/>
  <c r="BN255" i="17"/>
  <c r="BN264" i="17"/>
  <c r="BO264" i="17"/>
  <c r="BN174" i="17"/>
  <c r="BO174" i="17"/>
  <c r="BO271" i="17"/>
  <c r="BN271" i="17"/>
  <c r="BN256" i="17"/>
  <c r="BO256" i="17"/>
  <c r="BO268" i="17"/>
  <c r="BN268" i="17"/>
  <c r="BO213" i="17"/>
  <c r="BN213" i="17"/>
  <c r="BO188" i="17"/>
  <c r="BN188" i="17"/>
  <c r="BN208" i="17"/>
  <c r="BO208" i="17"/>
  <c r="BO202" i="17"/>
  <c r="BN202" i="17"/>
  <c r="BN212" i="17"/>
  <c r="BO212" i="17"/>
  <c r="BO154" i="17"/>
  <c r="BN154" i="17"/>
  <c r="BN159" i="17"/>
  <c r="BO159" i="17"/>
  <c r="BN195" i="17"/>
  <c r="BO195" i="17"/>
  <c r="BO114" i="17"/>
  <c r="BN114" i="17"/>
  <c r="BO113" i="17"/>
  <c r="BN113" i="17"/>
  <c r="BN182" i="17"/>
  <c r="BO182" i="17"/>
  <c r="BN152" i="17"/>
  <c r="BO152" i="17"/>
  <c r="BO133" i="17"/>
  <c r="BN133" i="17"/>
  <c r="BO123" i="17"/>
  <c r="BN123" i="17"/>
  <c r="BN20" i="17"/>
  <c r="BO20" i="17"/>
  <c r="BO130" i="17"/>
  <c r="BN130" i="17"/>
  <c r="BN66" i="17"/>
  <c r="BO66" i="17"/>
  <c r="BN95" i="17"/>
  <c r="BO95" i="17"/>
  <c r="BN69" i="17"/>
  <c r="BO69" i="17"/>
  <c r="BN90" i="17"/>
  <c r="BO90" i="17"/>
  <c r="BN11" i="17"/>
  <c r="BO11" i="17"/>
  <c r="BN88" i="17"/>
  <c r="BO88" i="17"/>
  <c r="BN26" i="17"/>
  <c r="BO26" i="17"/>
  <c r="BO19" i="17"/>
  <c r="BN19" i="17"/>
  <c r="BO29" i="17"/>
  <c r="BN29" i="17"/>
  <c r="BN8" i="17"/>
  <c r="BO8" i="17"/>
  <c r="N2" i="17"/>
  <c r="S2" i="17" s="1"/>
  <c r="X2" i="17" s="1"/>
  <c r="AC2" i="17" s="1"/>
  <c r="AH2" i="17" s="1"/>
  <c r="AM2" i="17" s="1"/>
  <c r="AR2" i="17" s="1"/>
  <c r="AW2" i="17" s="1"/>
  <c r="BB2" i="17" s="1"/>
  <c r="BG2" i="17" s="1"/>
  <c r="BL2" i="17" s="1"/>
  <c r="BT2" i="17"/>
  <c r="BO4" i="17"/>
  <c r="BN4" i="17"/>
  <c r="BQ3" i="17"/>
  <c r="BR3" i="17" s="1"/>
  <c r="BT3" i="17" s="1"/>
  <c r="BP3" i="17"/>
  <c r="F3" i="17"/>
  <c r="G3" i="17" s="1"/>
  <c r="Y4" i="17"/>
  <c r="AA4" i="17" s="1"/>
  <c r="T4" i="17"/>
  <c r="V4" i="17" s="1"/>
  <c r="AX4" i="17"/>
  <c r="AZ4" i="17" s="1"/>
  <c r="E4" i="17"/>
  <c r="J4" i="17"/>
  <c r="L4" i="17" s="1"/>
  <c r="AI4" i="17"/>
  <c r="AK4" i="17" s="1"/>
  <c r="AN4" i="17"/>
  <c r="AP4" i="17" s="1"/>
  <c r="O4" i="17"/>
  <c r="Q4" i="17" s="1"/>
  <c r="AD4" i="17"/>
  <c r="AF4" i="17" s="1"/>
  <c r="BC4" i="17"/>
  <c r="BE4" i="17" s="1"/>
  <c r="AS4" i="17"/>
  <c r="AU4" i="17" s="1"/>
  <c r="BH4" i="17"/>
  <c r="BJ4" i="17" s="1"/>
  <c r="E2" i="17"/>
  <c r="G2" i="17"/>
  <c r="BP201" i="17" l="1"/>
  <c r="BQ201" i="17"/>
  <c r="BR201" i="17" s="1"/>
  <c r="BT201" i="17" s="1"/>
  <c r="BP113" i="17"/>
  <c r="BQ113" i="17"/>
  <c r="BR113" i="17" s="1"/>
  <c r="BT113" i="17" s="1"/>
  <c r="BP271" i="17"/>
  <c r="BQ271" i="17"/>
  <c r="BR271" i="17" s="1"/>
  <c r="BT271" i="17" s="1"/>
  <c r="BP254" i="17"/>
  <c r="BQ254" i="17"/>
  <c r="BR254" i="17" s="1"/>
  <c r="BT254" i="17" s="1"/>
  <c r="BQ65" i="17"/>
  <c r="BR65" i="17" s="1"/>
  <c r="BT65" i="17" s="1"/>
  <c r="BP65" i="17"/>
  <c r="BP210" i="17"/>
  <c r="BQ210" i="17"/>
  <c r="BR210" i="17" s="1"/>
  <c r="BT210" i="17" s="1"/>
  <c r="BP37" i="17"/>
  <c r="BQ37" i="17"/>
  <c r="BR37" i="17" s="1"/>
  <c r="BT37" i="17" s="1"/>
  <c r="BP199" i="17"/>
  <c r="BQ199" i="17"/>
  <c r="BR199" i="17" s="1"/>
  <c r="BT199" i="17" s="1"/>
  <c r="BQ103" i="17"/>
  <c r="BR103" i="17" s="1"/>
  <c r="BT103" i="17" s="1"/>
  <c r="BP103" i="17"/>
  <c r="BP24" i="17"/>
  <c r="BQ24" i="17"/>
  <c r="BR24" i="17" s="1"/>
  <c r="BT24" i="17" s="1"/>
  <c r="BP46" i="17"/>
  <c r="BQ46" i="17"/>
  <c r="BR46" i="17" s="1"/>
  <c r="BT46" i="17" s="1"/>
  <c r="BP151" i="17"/>
  <c r="BQ151" i="17"/>
  <c r="BR151" i="17" s="1"/>
  <c r="BT151" i="17" s="1"/>
  <c r="BQ192" i="17"/>
  <c r="BR192" i="17" s="1"/>
  <c r="BT192" i="17" s="1"/>
  <c r="BP192" i="17"/>
  <c r="AG300" i="17"/>
  <c r="AE300" i="17" s="1"/>
  <c r="BP50" i="17"/>
  <c r="BQ50" i="17"/>
  <c r="BR50" i="17" s="1"/>
  <c r="BT50" i="17" s="1"/>
  <c r="BQ61" i="17"/>
  <c r="BR61" i="17" s="1"/>
  <c r="BT61" i="17" s="1"/>
  <c r="BP61" i="17"/>
  <c r="BP297" i="17"/>
  <c r="BQ297" i="17"/>
  <c r="BR297" i="17" s="1"/>
  <c r="BT297" i="17" s="1"/>
  <c r="BQ128" i="17"/>
  <c r="BR128" i="17" s="1"/>
  <c r="BT128" i="17" s="1"/>
  <c r="BP128" i="17"/>
  <c r="BQ32" i="17"/>
  <c r="BR32" i="17" s="1"/>
  <c r="BT32" i="17" s="1"/>
  <c r="BP32" i="17"/>
  <c r="BP119" i="17"/>
  <c r="BQ119" i="17"/>
  <c r="BR119" i="17" s="1"/>
  <c r="BT119" i="17" s="1"/>
  <c r="BP293" i="17"/>
  <c r="BQ293" i="17"/>
  <c r="BR293" i="17" s="1"/>
  <c r="BT293" i="17" s="1"/>
  <c r="BP40" i="17"/>
  <c r="BQ40" i="17"/>
  <c r="BR40" i="17" s="1"/>
  <c r="BT40" i="17" s="1"/>
  <c r="BP78" i="17"/>
  <c r="BQ78" i="17"/>
  <c r="BR78" i="17" s="1"/>
  <c r="BT78" i="17" s="1"/>
  <c r="BQ127" i="17"/>
  <c r="BR127" i="17" s="1"/>
  <c r="BT127" i="17" s="1"/>
  <c r="BP127" i="17"/>
  <c r="BP29" i="17"/>
  <c r="BQ29" i="17"/>
  <c r="BR29" i="17" s="1"/>
  <c r="BT29" i="17" s="1"/>
  <c r="BP114" i="17"/>
  <c r="BQ114" i="17"/>
  <c r="BR114" i="17" s="1"/>
  <c r="BT114" i="17" s="1"/>
  <c r="BK300" i="17"/>
  <c r="BI300" i="17" s="1"/>
  <c r="BQ56" i="17"/>
  <c r="BR56" i="17" s="1"/>
  <c r="BT56" i="17" s="1"/>
  <c r="BP56" i="17"/>
  <c r="BQ34" i="17"/>
  <c r="BR34" i="17" s="1"/>
  <c r="BT34" i="17" s="1"/>
  <c r="BP34" i="17"/>
  <c r="BQ84" i="17"/>
  <c r="BR84" i="17" s="1"/>
  <c r="BT84" i="17" s="1"/>
  <c r="BP84" i="17"/>
  <c r="BP91" i="17"/>
  <c r="BQ91" i="17"/>
  <c r="BR91" i="17" s="1"/>
  <c r="BT91" i="17" s="1"/>
  <c r="BP164" i="17"/>
  <c r="BQ164" i="17"/>
  <c r="BR164" i="17" s="1"/>
  <c r="BT164" i="17" s="1"/>
  <c r="BQ228" i="17"/>
  <c r="BR228" i="17" s="1"/>
  <c r="BT228" i="17" s="1"/>
  <c r="BP228" i="17"/>
  <c r="BP281" i="17"/>
  <c r="BQ281" i="17"/>
  <c r="BR281" i="17" s="1"/>
  <c r="BT281" i="17" s="1"/>
  <c r="BP222" i="17"/>
  <c r="BQ222" i="17"/>
  <c r="BR222" i="17" s="1"/>
  <c r="BT222" i="17" s="1"/>
  <c r="BP168" i="17"/>
  <c r="BQ168" i="17"/>
  <c r="BR168" i="17" s="1"/>
  <c r="BT168" i="17" s="1"/>
  <c r="BP35" i="17"/>
  <c r="BQ35" i="17"/>
  <c r="BR35" i="17" s="1"/>
  <c r="BT35" i="17" s="1"/>
  <c r="BP258" i="17"/>
  <c r="BQ258" i="17"/>
  <c r="BR258" i="17" s="1"/>
  <c r="BT258" i="17" s="1"/>
  <c r="BP191" i="17"/>
  <c r="BQ191" i="17"/>
  <c r="BR191" i="17" s="1"/>
  <c r="BT191" i="17" s="1"/>
  <c r="BQ39" i="17"/>
  <c r="BR39" i="17" s="1"/>
  <c r="BT39" i="17" s="1"/>
  <c r="BP39" i="17"/>
  <c r="BQ285" i="17"/>
  <c r="BR285" i="17" s="1"/>
  <c r="BT285" i="17" s="1"/>
  <c r="BP285" i="17"/>
  <c r="BQ87" i="17"/>
  <c r="BR87" i="17" s="1"/>
  <c r="BT87" i="17" s="1"/>
  <c r="BP87" i="17"/>
  <c r="BP187" i="17"/>
  <c r="BQ187" i="17"/>
  <c r="BR187" i="17" s="1"/>
  <c r="BT187" i="17" s="1"/>
  <c r="BQ244" i="17"/>
  <c r="BR244" i="17" s="1"/>
  <c r="BT244" i="17" s="1"/>
  <c r="BP244" i="17"/>
  <c r="BP194" i="17"/>
  <c r="BQ194" i="17"/>
  <c r="BR194" i="17" s="1"/>
  <c r="BT194" i="17" s="1"/>
  <c r="BQ250" i="17"/>
  <c r="BR250" i="17" s="1"/>
  <c r="BT250" i="17" s="1"/>
  <c r="BP250" i="17"/>
  <c r="BQ88" i="17"/>
  <c r="BR88" i="17" s="1"/>
  <c r="BT88" i="17" s="1"/>
  <c r="BP88" i="17"/>
  <c r="BP262" i="17"/>
  <c r="BQ262" i="17"/>
  <c r="BR262" i="17" s="1"/>
  <c r="BT262" i="17" s="1"/>
  <c r="BQ263" i="17"/>
  <c r="BR263" i="17" s="1"/>
  <c r="BT263" i="17" s="1"/>
  <c r="BP263" i="17"/>
  <c r="BQ147" i="17"/>
  <c r="BR147" i="17" s="1"/>
  <c r="BT147" i="17" s="1"/>
  <c r="BP147" i="17"/>
  <c r="BQ291" i="17"/>
  <c r="BR291" i="17" s="1"/>
  <c r="BT291" i="17" s="1"/>
  <c r="BP291" i="17"/>
  <c r="BP27" i="17"/>
  <c r="BQ27" i="17"/>
  <c r="BR27" i="17" s="1"/>
  <c r="BT27" i="17" s="1"/>
  <c r="BP115" i="17"/>
  <c r="BQ115" i="17"/>
  <c r="BR115" i="17" s="1"/>
  <c r="BT115" i="17" s="1"/>
  <c r="BP111" i="17"/>
  <c r="BQ111" i="17"/>
  <c r="BR111" i="17" s="1"/>
  <c r="BT111" i="17" s="1"/>
  <c r="BQ272" i="17"/>
  <c r="BR272" i="17" s="1"/>
  <c r="BT272" i="17" s="1"/>
  <c r="BP272" i="17"/>
  <c r="BP189" i="17"/>
  <c r="BQ189" i="17"/>
  <c r="BR189" i="17" s="1"/>
  <c r="BT189" i="17" s="1"/>
  <c r="BP148" i="17"/>
  <c r="BQ148" i="17"/>
  <c r="BR148" i="17" s="1"/>
  <c r="BT148" i="17" s="1"/>
  <c r="BP200" i="17"/>
  <c r="BQ200" i="17"/>
  <c r="BR200" i="17" s="1"/>
  <c r="BT200" i="17" s="1"/>
  <c r="M300" i="17"/>
  <c r="K300" i="17" s="1"/>
  <c r="BP67" i="17"/>
  <c r="BQ67" i="17"/>
  <c r="BR67" i="17" s="1"/>
  <c r="BT67" i="17" s="1"/>
  <c r="BP214" i="17"/>
  <c r="BQ214" i="17"/>
  <c r="BR214" i="17" s="1"/>
  <c r="BT214" i="17" s="1"/>
  <c r="BQ123" i="17"/>
  <c r="BR123" i="17" s="1"/>
  <c r="BT123" i="17" s="1"/>
  <c r="BP123" i="17"/>
  <c r="BQ188" i="17"/>
  <c r="BR188" i="17" s="1"/>
  <c r="BT188" i="17" s="1"/>
  <c r="BP188" i="17"/>
  <c r="BP175" i="17"/>
  <c r="BQ175" i="17"/>
  <c r="BR175" i="17" s="1"/>
  <c r="BT175" i="17" s="1"/>
  <c r="BQ279" i="17"/>
  <c r="BR279" i="17" s="1"/>
  <c r="BT279" i="17" s="1"/>
  <c r="BP279" i="17"/>
  <c r="BP98" i="17"/>
  <c r="BQ98" i="17"/>
  <c r="BR98" i="17" s="1"/>
  <c r="BT98" i="17" s="1"/>
  <c r="BP220" i="17"/>
  <c r="BQ220" i="17"/>
  <c r="BR220" i="17" s="1"/>
  <c r="BT220" i="17" s="1"/>
  <c r="BQ185" i="17"/>
  <c r="BR185" i="17" s="1"/>
  <c r="BT185" i="17" s="1"/>
  <c r="BP185" i="17"/>
  <c r="BQ31" i="17"/>
  <c r="BR31" i="17" s="1"/>
  <c r="BT31" i="17" s="1"/>
  <c r="BP31" i="17"/>
  <c r="BP170" i="17"/>
  <c r="BQ170" i="17"/>
  <c r="BR170" i="17" s="1"/>
  <c r="BT170" i="17" s="1"/>
  <c r="BP95" i="17"/>
  <c r="BQ95" i="17"/>
  <c r="BR95" i="17" s="1"/>
  <c r="BT95" i="17" s="1"/>
  <c r="BP102" i="17"/>
  <c r="BQ102" i="17"/>
  <c r="BR102" i="17" s="1"/>
  <c r="BT102" i="17" s="1"/>
  <c r="BQ30" i="17"/>
  <c r="BR30" i="17" s="1"/>
  <c r="BT30" i="17" s="1"/>
  <c r="BP30" i="17"/>
  <c r="BQ198" i="17"/>
  <c r="BR198" i="17" s="1"/>
  <c r="BT198" i="17" s="1"/>
  <c r="BP198" i="17"/>
  <c r="BP252" i="17"/>
  <c r="BQ252" i="17"/>
  <c r="BR252" i="17" s="1"/>
  <c r="BT252" i="17" s="1"/>
  <c r="BQ133" i="17"/>
  <c r="BR133" i="17" s="1"/>
  <c r="BT133" i="17" s="1"/>
  <c r="BP133" i="17"/>
  <c r="BP135" i="17"/>
  <c r="BQ135" i="17"/>
  <c r="BR135" i="17" s="1"/>
  <c r="BT135" i="17" s="1"/>
  <c r="BP227" i="17"/>
  <c r="BQ227" i="17"/>
  <c r="BR227" i="17" s="1"/>
  <c r="BT227" i="17" s="1"/>
  <c r="BP154" i="17"/>
  <c r="BQ154" i="17"/>
  <c r="BR154" i="17" s="1"/>
  <c r="BT154" i="17" s="1"/>
  <c r="BA300" i="17"/>
  <c r="AY300" i="17" s="1"/>
  <c r="BQ108" i="17"/>
  <c r="BR108" i="17" s="1"/>
  <c r="BT108" i="17" s="1"/>
  <c r="BP108" i="17"/>
  <c r="BQ278" i="17"/>
  <c r="BR278" i="17" s="1"/>
  <c r="BT278" i="17" s="1"/>
  <c r="BP278" i="17"/>
  <c r="BP140" i="17"/>
  <c r="BQ140" i="17"/>
  <c r="BR140" i="17" s="1"/>
  <c r="BT140" i="17" s="1"/>
  <c r="BP277" i="17"/>
  <c r="BQ277" i="17"/>
  <c r="BR277" i="17" s="1"/>
  <c r="BT277" i="17" s="1"/>
  <c r="BP249" i="17"/>
  <c r="BQ249" i="17"/>
  <c r="BR249" i="17" s="1"/>
  <c r="BT249" i="17" s="1"/>
  <c r="BP156" i="17"/>
  <c r="BQ156" i="17"/>
  <c r="BR156" i="17" s="1"/>
  <c r="BT156" i="17" s="1"/>
  <c r="BP275" i="17"/>
  <c r="BQ275" i="17"/>
  <c r="BR275" i="17" s="1"/>
  <c r="BT275" i="17" s="1"/>
  <c r="BQ122" i="17"/>
  <c r="BR122" i="17" s="1"/>
  <c r="BT122" i="17" s="1"/>
  <c r="BP122" i="17"/>
  <c r="BP165" i="17"/>
  <c r="BQ165" i="17"/>
  <c r="BR165" i="17" s="1"/>
  <c r="BT165" i="17" s="1"/>
  <c r="BS164" i="17" s="1"/>
  <c r="BP8" i="17"/>
  <c r="BQ8" i="17"/>
  <c r="BR8" i="17" s="1"/>
  <c r="BT8" i="17" s="1"/>
  <c r="BQ299" i="17"/>
  <c r="BR299" i="17" s="1"/>
  <c r="BT299" i="17" s="1"/>
  <c r="BP299" i="17"/>
  <c r="BP223" i="17"/>
  <c r="BQ223" i="17"/>
  <c r="BR223" i="17" s="1"/>
  <c r="BT223" i="17" s="1"/>
  <c r="BS222" i="17" s="1"/>
  <c r="BQ217" i="17"/>
  <c r="BR217" i="17" s="1"/>
  <c r="BT217" i="17" s="1"/>
  <c r="BP217" i="17"/>
  <c r="BP21" i="17"/>
  <c r="BQ21" i="17"/>
  <c r="BR21" i="17" s="1"/>
  <c r="BT21" i="17" s="1"/>
  <c r="BP229" i="17"/>
  <c r="BQ229" i="17"/>
  <c r="BR229" i="17" s="1"/>
  <c r="BT229" i="17" s="1"/>
  <c r="BP71" i="17"/>
  <c r="BQ71" i="17"/>
  <c r="BR71" i="17" s="1"/>
  <c r="BT71" i="17" s="1"/>
  <c r="BQ145" i="17"/>
  <c r="BR145" i="17" s="1"/>
  <c r="BT145" i="17" s="1"/>
  <c r="BP145" i="17"/>
  <c r="BQ213" i="17"/>
  <c r="BR213" i="17" s="1"/>
  <c r="BT213" i="17" s="1"/>
  <c r="BP213" i="17"/>
  <c r="BQ68" i="17"/>
  <c r="BR68" i="17" s="1"/>
  <c r="BT68" i="17" s="1"/>
  <c r="BP68" i="17"/>
  <c r="BP226" i="17"/>
  <c r="BQ226" i="17"/>
  <c r="BR226" i="17" s="1"/>
  <c r="BT226" i="17" s="1"/>
  <c r="BP298" i="17"/>
  <c r="BQ298" i="17"/>
  <c r="BR298" i="17" s="1"/>
  <c r="BT298" i="17" s="1"/>
  <c r="BP93" i="17"/>
  <c r="BQ93" i="17"/>
  <c r="BR93" i="17" s="1"/>
  <c r="BT93" i="17" s="1"/>
  <c r="BP171" i="17"/>
  <c r="BQ171" i="17"/>
  <c r="BR171" i="17" s="1"/>
  <c r="BT171" i="17" s="1"/>
  <c r="BP295" i="17"/>
  <c r="BQ295" i="17"/>
  <c r="BR295" i="17" s="1"/>
  <c r="BT295" i="17" s="1"/>
  <c r="BP179" i="17"/>
  <c r="BQ179" i="17"/>
  <c r="BR179" i="17" s="1"/>
  <c r="BT179" i="17" s="1"/>
  <c r="BP52" i="17"/>
  <c r="BQ52" i="17"/>
  <c r="BR52" i="17" s="1"/>
  <c r="BT52" i="17" s="1"/>
  <c r="H300" i="17"/>
  <c r="BQ36" i="17"/>
  <c r="BR36" i="17" s="1"/>
  <c r="BT36" i="17" s="1"/>
  <c r="BP36" i="17"/>
  <c r="BP197" i="17"/>
  <c r="BQ197" i="17"/>
  <c r="BR197" i="17" s="1"/>
  <c r="BT197" i="17" s="1"/>
  <c r="BP186" i="17"/>
  <c r="BQ186" i="17"/>
  <c r="BR186" i="17" s="1"/>
  <c r="BT186" i="17" s="1"/>
  <c r="BP153" i="17"/>
  <c r="BQ153" i="17"/>
  <c r="BR153" i="17" s="1"/>
  <c r="BT153" i="17" s="1"/>
  <c r="BP158" i="17"/>
  <c r="BQ158" i="17"/>
  <c r="BR158" i="17" s="1"/>
  <c r="BT158" i="17" s="1"/>
  <c r="BQ284" i="17"/>
  <c r="BR284" i="17" s="1"/>
  <c r="BT284" i="17" s="1"/>
  <c r="BP284" i="17"/>
  <c r="BQ236" i="17"/>
  <c r="BR236" i="17" s="1"/>
  <c r="BT236" i="17" s="1"/>
  <c r="BP236" i="17"/>
  <c r="BQ190" i="17"/>
  <c r="BR190" i="17" s="1"/>
  <c r="BT190" i="17" s="1"/>
  <c r="BP190" i="17"/>
  <c r="BP225" i="17"/>
  <c r="BQ225" i="17"/>
  <c r="BR225" i="17" s="1"/>
  <c r="BT225" i="17" s="1"/>
  <c r="BP232" i="17"/>
  <c r="BQ232" i="17"/>
  <c r="BR232" i="17" s="1"/>
  <c r="BT232" i="17" s="1"/>
  <c r="BQ13" i="17"/>
  <c r="BR13" i="17" s="1"/>
  <c r="BT13" i="17" s="1"/>
  <c r="BP13" i="17"/>
  <c r="BP60" i="17"/>
  <c r="BQ60" i="17"/>
  <c r="BR60" i="17" s="1"/>
  <c r="BT60" i="17" s="1"/>
  <c r="BP181" i="17"/>
  <c r="BQ181" i="17"/>
  <c r="BR181" i="17" s="1"/>
  <c r="BT181" i="17" s="1"/>
  <c r="BQ141" i="17"/>
  <c r="BR141" i="17" s="1"/>
  <c r="BT141" i="17" s="1"/>
  <c r="BP141" i="17"/>
  <c r="BP184" i="17"/>
  <c r="BQ184" i="17"/>
  <c r="BR184" i="17" s="1"/>
  <c r="BT184" i="17" s="1"/>
  <c r="BS183" i="17" s="1"/>
  <c r="BQ234" i="17"/>
  <c r="BR234" i="17" s="1"/>
  <c r="BT234" i="17" s="1"/>
  <c r="BP234" i="17"/>
  <c r="BP19" i="17"/>
  <c r="BQ19" i="17"/>
  <c r="BR19" i="17" s="1"/>
  <c r="BT19" i="17" s="1"/>
  <c r="BP130" i="17"/>
  <c r="BQ130" i="17"/>
  <c r="BR130" i="17" s="1"/>
  <c r="BT130" i="17" s="1"/>
  <c r="BP202" i="17"/>
  <c r="BQ202" i="17"/>
  <c r="BR202" i="17" s="1"/>
  <c r="BT202" i="17" s="1"/>
  <c r="BS201" i="17" s="1"/>
  <c r="BP268" i="17"/>
  <c r="BQ268" i="17"/>
  <c r="BR268" i="17" s="1"/>
  <c r="BT268" i="17" s="1"/>
  <c r="BP242" i="17"/>
  <c r="BQ242" i="17"/>
  <c r="BR242" i="17" s="1"/>
  <c r="BT242" i="17" s="1"/>
  <c r="AQ300" i="17"/>
  <c r="AO300" i="17" s="1"/>
  <c r="AV300" i="17"/>
  <c r="AT300" i="17" s="1"/>
  <c r="BP5" i="17"/>
  <c r="BQ5" i="17"/>
  <c r="BR5" i="17" s="1"/>
  <c r="BT5" i="17" s="1"/>
  <c r="BP97" i="17"/>
  <c r="BQ97" i="17"/>
  <c r="BR97" i="17" s="1"/>
  <c r="BT97" i="17" s="1"/>
  <c r="BQ248" i="17"/>
  <c r="BR248" i="17" s="1"/>
  <c r="BT248" i="17" s="1"/>
  <c r="BP248" i="17"/>
  <c r="BP169" i="17"/>
  <c r="BQ169" i="17"/>
  <c r="BR169" i="17" s="1"/>
  <c r="BT169" i="17" s="1"/>
  <c r="BQ286" i="17"/>
  <c r="BR286" i="17" s="1"/>
  <c r="BT286" i="17" s="1"/>
  <c r="BP286" i="17"/>
  <c r="BQ62" i="17"/>
  <c r="BR62" i="17" s="1"/>
  <c r="BT62" i="17" s="1"/>
  <c r="BP62" i="17"/>
  <c r="BP177" i="17"/>
  <c r="BQ177" i="17"/>
  <c r="BR177" i="17" s="1"/>
  <c r="BT177" i="17" s="1"/>
  <c r="BP15" i="17"/>
  <c r="BQ15" i="17"/>
  <c r="BR15" i="17" s="1"/>
  <c r="BT15" i="17" s="1"/>
  <c r="BQ94" i="17"/>
  <c r="BR94" i="17" s="1"/>
  <c r="BT94" i="17" s="1"/>
  <c r="BP94" i="17"/>
  <c r="BQ43" i="17"/>
  <c r="BR43" i="17" s="1"/>
  <c r="BT43" i="17" s="1"/>
  <c r="BP43" i="17"/>
  <c r="BP101" i="17"/>
  <c r="BQ101" i="17"/>
  <c r="BR101" i="17" s="1"/>
  <c r="BT101" i="17" s="1"/>
  <c r="BP282" i="17"/>
  <c r="BQ282" i="17"/>
  <c r="BR282" i="17" s="1"/>
  <c r="BT282" i="17" s="1"/>
  <c r="BP45" i="17"/>
  <c r="BQ45" i="17"/>
  <c r="BR45" i="17" s="1"/>
  <c r="BT45" i="17" s="1"/>
  <c r="BP47" i="17"/>
  <c r="BQ47" i="17"/>
  <c r="BR47" i="17" s="1"/>
  <c r="BT47" i="17" s="1"/>
  <c r="BP48" i="17"/>
  <c r="BQ48" i="17"/>
  <c r="BR48" i="17" s="1"/>
  <c r="BT48" i="17" s="1"/>
  <c r="BP173" i="17"/>
  <c r="BQ173" i="17"/>
  <c r="BR173" i="17" s="1"/>
  <c r="BT173" i="17" s="1"/>
  <c r="BP300" i="17"/>
  <c r="BQ300" i="17"/>
  <c r="BR300" i="17" s="1"/>
  <c r="BT300" i="17" s="1"/>
  <c r="BP183" i="17"/>
  <c r="BQ183" i="17"/>
  <c r="BR183" i="17" s="1"/>
  <c r="BT183" i="17" s="1"/>
  <c r="BP7" i="17"/>
  <c r="BQ7" i="17"/>
  <c r="BR7" i="17" s="1"/>
  <c r="BT7" i="17" s="1"/>
  <c r="BQ22" i="17"/>
  <c r="BR22" i="17" s="1"/>
  <c r="BT22" i="17" s="1"/>
  <c r="BP22" i="17"/>
  <c r="BQ57" i="17"/>
  <c r="BR57" i="17" s="1"/>
  <c r="BT57" i="17" s="1"/>
  <c r="BP57" i="17"/>
  <c r="BP74" i="17"/>
  <c r="BQ74" i="17"/>
  <c r="BR74" i="17" s="1"/>
  <c r="BT74" i="17" s="1"/>
  <c r="BP162" i="17"/>
  <c r="BQ162" i="17"/>
  <c r="BR162" i="17" s="1"/>
  <c r="BT162" i="17" s="1"/>
  <c r="BQ292" i="17"/>
  <c r="BR292" i="17" s="1"/>
  <c r="BT292" i="17" s="1"/>
  <c r="BP292" i="17"/>
  <c r="BQ58" i="17"/>
  <c r="BR58" i="17" s="1"/>
  <c r="BT58" i="17" s="1"/>
  <c r="BP58" i="17"/>
  <c r="BQ79" i="17"/>
  <c r="BR79" i="17" s="1"/>
  <c r="BT79" i="17" s="1"/>
  <c r="BP79" i="17"/>
  <c r="BP131" i="17"/>
  <c r="BQ131" i="17"/>
  <c r="BR131" i="17" s="1"/>
  <c r="BT131" i="17" s="1"/>
  <c r="BP55" i="17"/>
  <c r="BQ55" i="17"/>
  <c r="BR55" i="17" s="1"/>
  <c r="BT55" i="17" s="1"/>
  <c r="BP99" i="17"/>
  <c r="BQ99" i="17"/>
  <c r="BR99" i="17" s="1"/>
  <c r="BT99" i="17" s="1"/>
  <c r="BS98" i="17" s="1"/>
  <c r="BQ176" i="17"/>
  <c r="BR176" i="17" s="1"/>
  <c r="BT176" i="17" s="1"/>
  <c r="BP176" i="17"/>
  <c r="BQ266" i="17"/>
  <c r="BR266" i="17" s="1"/>
  <c r="BT266" i="17" s="1"/>
  <c r="BP266" i="17"/>
  <c r="BQ92" i="17"/>
  <c r="BR92" i="17" s="1"/>
  <c r="BT92" i="17" s="1"/>
  <c r="BS91" i="17" s="1"/>
  <c r="BP92" i="17"/>
  <c r="BP107" i="17"/>
  <c r="BQ107" i="17"/>
  <c r="BR107" i="17" s="1"/>
  <c r="BT107" i="17" s="1"/>
  <c r="BP143" i="17"/>
  <c r="BQ143" i="17"/>
  <c r="BR143" i="17" s="1"/>
  <c r="BT143" i="17" s="1"/>
  <c r="BQ38" i="17"/>
  <c r="BR38" i="17" s="1"/>
  <c r="BT38" i="17" s="1"/>
  <c r="BP38" i="17"/>
  <c r="BQ51" i="17"/>
  <c r="BR51" i="17" s="1"/>
  <c r="BT51" i="17" s="1"/>
  <c r="BP51" i="17"/>
  <c r="BP54" i="17"/>
  <c r="BQ54" i="17"/>
  <c r="BR54" i="17" s="1"/>
  <c r="BT54" i="17" s="1"/>
  <c r="BP9" i="17"/>
  <c r="BQ9" i="17"/>
  <c r="BR9" i="17" s="1"/>
  <c r="BT9" i="17" s="1"/>
  <c r="BP11" i="17"/>
  <c r="BQ11" i="17"/>
  <c r="BR11" i="17" s="1"/>
  <c r="BT11" i="17" s="1"/>
  <c r="BQ212" i="17"/>
  <c r="BR212" i="17" s="1"/>
  <c r="BT212" i="17" s="1"/>
  <c r="BP212" i="17"/>
  <c r="BP204" i="17"/>
  <c r="BQ204" i="17"/>
  <c r="BR204" i="17" s="1"/>
  <c r="BT204" i="17" s="1"/>
  <c r="BQ109" i="17"/>
  <c r="BR109" i="17" s="1"/>
  <c r="BT109" i="17" s="1"/>
  <c r="BP109" i="17"/>
  <c r="BP138" i="17"/>
  <c r="BQ138" i="17"/>
  <c r="BR138" i="17" s="1"/>
  <c r="BT138" i="17" s="1"/>
  <c r="BQ276" i="17"/>
  <c r="BR276" i="17" s="1"/>
  <c r="BT276" i="17" s="1"/>
  <c r="BP276" i="17"/>
  <c r="BP149" i="17"/>
  <c r="BQ149" i="17"/>
  <c r="BR149" i="17" s="1"/>
  <c r="BT149" i="17" s="1"/>
  <c r="BP239" i="17"/>
  <c r="BQ239" i="17"/>
  <c r="BR239" i="17" s="1"/>
  <c r="BT239" i="17" s="1"/>
  <c r="BP259" i="17"/>
  <c r="BQ259" i="17"/>
  <c r="BR259" i="17" s="1"/>
  <c r="BT259" i="17" s="1"/>
  <c r="BP237" i="17"/>
  <c r="BQ237" i="17"/>
  <c r="BR237" i="17" s="1"/>
  <c r="BT237" i="17" s="1"/>
  <c r="BP59" i="17"/>
  <c r="BQ59" i="17"/>
  <c r="BR59" i="17" s="1"/>
  <c r="BT59" i="17" s="1"/>
  <c r="BP81" i="17"/>
  <c r="BQ81" i="17"/>
  <c r="BR81" i="17" s="1"/>
  <c r="BT81" i="17" s="1"/>
  <c r="BQ224" i="17"/>
  <c r="BR224" i="17" s="1"/>
  <c r="BT224" i="17" s="1"/>
  <c r="BP224" i="17"/>
  <c r="BP265" i="17"/>
  <c r="BQ265" i="17"/>
  <c r="BR265" i="17" s="1"/>
  <c r="BT265" i="17" s="1"/>
  <c r="BP283" i="17"/>
  <c r="BQ283" i="17"/>
  <c r="BR283" i="17" s="1"/>
  <c r="BT283" i="17" s="1"/>
  <c r="BP118" i="17"/>
  <c r="BQ118" i="17"/>
  <c r="BR118" i="17" s="1"/>
  <c r="BT118" i="17" s="1"/>
  <c r="BP267" i="17"/>
  <c r="BQ267" i="17"/>
  <c r="BR267" i="17" s="1"/>
  <c r="BT267" i="17" s="1"/>
  <c r="BP75" i="17"/>
  <c r="BQ75" i="17"/>
  <c r="BR75" i="17" s="1"/>
  <c r="BT75" i="17" s="1"/>
  <c r="BP139" i="17"/>
  <c r="BQ139" i="17"/>
  <c r="BR139" i="17" s="1"/>
  <c r="BT139" i="17" s="1"/>
  <c r="BP235" i="17"/>
  <c r="BQ235" i="17"/>
  <c r="BR235" i="17" s="1"/>
  <c r="BT235" i="17" s="1"/>
  <c r="BP245" i="17"/>
  <c r="BQ245" i="17"/>
  <c r="BR245" i="17" s="1"/>
  <c r="BT245" i="17" s="1"/>
  <c r="BQ76" i="17"/>
  <c r="BR76" i="17" s="1"/>
  <c r="BT76" i="17" s="1"/>
  <c r="BP76" i="17"/>
  <c r="BP231" i="17"/>
  <c r="BQ231" i="17"/>
  <c r="BR231" i="17" s="1"/>
  <c r="BT231" i="17" s="1"/>
  <c r="BP273" i="17"/>
  <c r="BQ273" i="17"/>
  <c r="BR273" i="17" s="1"/>
  <c r="BT273" i="17" s="1"/>
  <c r="BP289" i="17"/>
  <c r="BQ289" i="17"/>
  <c r="BR289" i="17" s="1"/>
  <c r="BT289" i="17" s="1"/>
  <c r="BP117" i="17"/>
  <c r="BQ117" i="17"/>
  <c r="BR117" i="17" s="1"/>
  <c r="BT117" i="17" s="1"/>
  <c r="BP144" i="17"/>
  <c r="BQ144" i="17"/>
  <c r="BR144" i="17" s="1"/>
  <c r="BT144" i="17" s="1"/>
  <c r="BP155" i="17"/>
  <c r="BQ155" i="17"/>
  <c r="BR155" i="17" s="1"/>
  <c r="BT155" i="17" s="1"/>
  <c r="BP241" i="17"/>
  <c r="BQ241" i="17"/>
  <c r="BR241" i="17" s="1"/>
  <c r="BT241" i="17" s="1"/>
  <c r="BP25" i="17"/>
  <c r="BQ25" i="17"/>
  <c r="BR25" i="17" s="1"/>
  <c r="BT25" i="17" s="1"/>
  <c r="BP193" i="17"/>
  <c r="BQ193" i="17"/>
  <c r="BR193" i="17" s="1"/>
  <c r="BT193" i="17" s="1"/>
  <c r="BP269" i="17"/>
  <c r="BQ269" i="17"/>
  <c r="BR269" i="17" s="1"/>
  <c r="BT269" i="17" s="1"/>
  <c r="BS268" i="17" s="1"/>
  <c r="BP70" i="17"/>
  <c r="BQ70" i="17"/>
  <c r="BR70" i="17" s="1"/>
  <c r="BT70" i="17" s="1"/>
  <c r="BP112" i="17"/>
  <c r="BQ112" i="17"/>
  <c r="BR112" i="17" s="1"/>
  <c r="BT112" i="17" s="1"/>
  <c r="BQ180" i="17"/>
  <c r="BR180" i="17" s="1"/>
  <c r="BT180" i="17" s="1"/>
  <c r="BS179" i="17" s="1"/>
  <c r="BP180" i="17"/>
  <c r="BQ296" i="17"/>
  <c r="BR296" i="17" s="1"/>
  <c r="BT296" i="17" s="1"/>
  <c r="BP296" i="17"/>
  <c r="BP209" i="17"/>
  <c r="BQ209" i="17"/>
  <c r="BR209" i="17" s="1"/>
  <c r="BT209" i="17" s="1"/>
  <c r="BP137" i="17"/>
  <c r="BQ137" i="17"/>
  <c r="BR137" i="17" s="1"/>
  <c r="BT137" i="17" s="1"/>
  <c r="BQ150" i="17"/>
  <c r="BR150" i="17" s="1"/>
  <c r="BT150" i="17" s="1"/>
  <c r="BP150" i="17"/>
  <c r="BQ77" i="17"/>
  <c r="BR77" i="17" s="1"/>
  <c r="BT77" i="17" s="1"/>
  <c r="BP77" i="17"/>
  <c r="BP246" i="17"/>
  <c r="BQ246" i="17"/>
  <c r="BR246" i="17" s="1"/>
  <c r="BT246" i="17" s="1"/>
  <c r="BP206" i="17"/>
  <c r="BQ206" i="17"/>
  <c r="BR206" i="17" s="1"/>
  <c r="BT206" i="17" s="1"/>
  <c r="BP66" i="17"/>
  <c r="BQ66" i="17"/>
  <c r="BR66" i="17" s="1"/>
  <c r="BT66" i="17" s="1"/>
  <c r="BF300" i="17"/>
  <c r="BD300" i="17" s="1"/>
  <c r="BP120" i="17"/>
  <c r="BQ120" i="17"/>
  <c r="BR120" i="17" s="1"/>
  <c r="BT120" i="17" s="1"/>
  <c r="BQ85" i="17"/>
  <c r="BR85" i="17" s="1"/>
  <c r="BT85" i="17" s="1"/>
  <c r="BP85" i="17"/>
  <c r="BP16" i="17"/>
  <c r="BQ16" i="17"/>
  <c r="BR16" i="17" s="1"/>
  <c r="BT16" i="17" s="1"/>
  <c r="BP233" i="17"/>
  <c r="BQ233" i="17"/>
  <c r="BR233" i="17" s="1"/>
  <c r="BT233" i="17" s="1"/>
  <c r="BP90" i="17"/>
  <c r="BQ90" i="17"/>
  <c r="BR90" i="17" s="1"/>
  <c r="BT90" i="17" s="1"/>
  <c r="BQ195" i="17"/>
  <c r="BR195" i="17" s="1"/>
  <c r="BT195" i="17" s="1"/>
  <c r="BP195" i="17"/>
  <c r="R300" i="17"/>
  <c r="P300" i="17" s="1"/>
  <c r="BQ255" i="17"/>
  <c r="BR255" i="17" s="1"/>
  <c r="BT255" i="17" s="1"/>
  <c r="BP255" i="17"/>
  <c r="W300" i="17"/>
  <c r="U300" i="17" s="1"/>
  <c r="BQ172" i="17"/>
  <c r="BR172" i="17" s="1"/>
  <c r="BT172" i="17" s="1"/>
  <c r="BP172" i="17"/>
  <c r="BP14" i="17"/>
  <c r="BQ14" i="17"/>
  <c r="BR14" i="17" s="1"/>
  <c r="BT14" i="17" s="1"/>
  <c r="BP166" i="17"/>
  <c r="BQ166" i="17"/>
  <c r="BR166" i="17" s="1"/>
  <c r="BT166" i="17" s="1"/>
  <c r="BP33" i="17"/>
  <c r="BQ33" i="17"/>
  <c r="BR33" i="17" s="1"/>
  <c r="BT33" i="17" s="1"/>
  <c r="BQ12" i="17"/>
  <c r="BR12" i="17" s="1"/>
  <c r="BT12" i="17" s="1"/>
  <c r="BP12" i="17"/>
  <c r="BP161" i="17"/>
  <c r="BQ161" i="17"/>
  <c r="BR161" i="17" s="1"/>
  <c r="BT161" i="17" s="1"/>
  <c r="BP270" i="17"/>
  <c r="BQ270" i="17"/>
  <c r="BR270" i="17" s="1"/>
  <c r="BT270" i="17" s="1"/>
  <c r="BP82" i="17"/>
  <c r="BQ82" i="17"/>
  <c r="BR82" i="17" s="1"/>
  <c r="BT82" i="17" s="1"/>
  <c r="BP238" i="17"/>
  <c r="BQ238" i="17"/>
  <c r="BR238" i="17" s="1"/>
  <c r="BT238" i="17" s="1"/>
  <c r="BP274" i="17"/>
  <c r="BQ274" i="17"/>
  <c r="BR274" i="17" s="1"/>
  <c r="BT274" i="17" s="1"/>
  <c r="BQ41" i="17"/>
  <c r="BR41" i="17" s="1"/>
  <c r="BT41" i="17" s="1"/>
  <c r="BP41" i="17"/>
  <c r="BQ44" i="17"/>
  <c r="BR44" i="17" s="1"/>
  <c r="BT44" i="17" s="1"/>
  <c r="BP44" i="17"/>
  <c r="BP126" i="17"/>
  <c r="BQ126" i="17"/>
  <c r="BR126" i="17" s="1"/>
  <c r="BT126" i="17" s="1"/>
  <c r="BP218" i="17"/>
  <c r="BQ218" i="17"/>
  <c r="BR218" i="17" s="1"/>
  <c r="BT218" i="17" s="1"/>
  <c r="BQ205" i="17"/>
  <c r="BR205" i="17" s="1"/>
  <c r="BT205" i="17" s="1"/>
  <c r="BP205" i="17"/>
  <c r="BP96" i="17"/>
  <c r="BQ96" i="17"/>
  <c r="BR96" i="17" s="1"/>
  <c r="BT96" i="17" s="1"/>
  <c r="BQ110" i="17"/>
  <c r="BR110" i="17" s="1"/>
  <c r="BT110" i="17" s="1"/>
  <c r="BP110" i="17"/>
  <c r="BQ80" i="17"/>
  <c r="BR80" i="17" s="1"/>
  <c r="BT80" i="17" s="1"/>
  <c r="BP80" i="17"/>
  <c r="BQ230" i="17"/>
  <c r="BR230" i="17" s="1"/>
  <c r="BT230" i="17" s="1"/>
  <c r="BP230" i="17"/>
  <c r="BP17" i="17"/>
  <c r="BQ17" i="17"/>
  <c r="BR17" i="17" s="1"/>
  <c r="BT17" i="17" s="1"/>
  <c r="BP64" i="17"/>
  <c r="BQ64" i="17"/>
  <c r="BR64" i="17" s="1"/>
  <c r="BT64" i="17" s="1"/>
  <c r="BQ100" i="17"/>
  <c r="BR100" i="17" s="1"/>
  <c r="BT100" i="17" s="1"/>
  <c r="BP100" i="17"/>
  <c r="BQ160" i="17"/>
  <c r="BR160" i="17" s="1"/>
  <c r="BT160" i="17" s="1"/>
  <c r="BP160" i="17"/>
  <c r="BQ288" i="17"/>
  <c r="BR288" i="17" s="1"/>
  <c r="BT288" i="17" s="1"/>
  <c r="BP288" i="17"/>
  <c r="BQ42" i="17"/>
  <c r="BR42" i="17" s="1"/>
  <c r="BT42" i="17" s="1"/>
  <c r="BP42" i="17"/>
  <c r="BQ72" i="17"/>
  <c r="BR72" i="17" s="1"/>
  <c r="BT72" i="17" s="1"/>
  <c r="BP72" i="17"/>
  <c r="BQ124" i="17"/>
  <c r="BR124" i="17" s="1"/>
  <c r="BT124" i="17" s="1"/>
  <c r="BP124" i="17"/>
  <c r="BP86" i="17"/>
  <c r="BQ86" i="17"/>
  <c r="BR86" i="17" s="1"/>
  <c r="BT86" i="17" s="1"/>
  <c r="BP178" i="17"/>
  <c r="BQ178" i="17"/>
  <c r="BR178" i="17" s="1"/>
  <c r="BT178" i="17" s="1"/>
  <c r="BP163" i="17"/>
  <c r="BQ163" i="17"/>
  <c r="BR163" i="17" s="1"/>
  <c r="BT163" i="17" s="1"/>
  <c r="BP290" i="17"/>
  <c r="BQ290" i="17"/>
  <c r="BR290" i="17" s="1"/>
  <c r="BT290" i="17" s="1"/>
  <c r="BP83" i="17"/>
  <c r="BQ83" i="17"/>
  <c r="BR83" i="17" s="1"/>
  <c r="BT83" i="17" s="1"/>
  <c r="BP104" i="17"/>
  <c r="BQ104" i="17"/>
  <c r="BR104" i="17" s="1"/>
  <c r="BT104" i="17" s="1"/>
  <c r="BP207" i="17"/>
  <c r="BQ207" i="17"/>
  <c r="BR207" i="17" s="1"/>
  <c r="BT207" i="17" s="1"/>
  <c r="BP251" i="17"/>
  <c r="BQ251" i="17"/>
  <c r="BR251" i="17" s="1"/>
  <c r="BT251" i="17" s="1"/>
  <c r="BQ63" i="17"/>
  <c r="BR63" i="17" s="1"/>
  <c r="BT63" i="17" s="1"/>
  <c r="BP63" i="17"/>
  <c r="BQ287" i="17"/>
  <c r="BR287" i="17" s="1"/>
  <c r="BT287" i="17" s="1"/>
  <c r="BP287" i="17"/>
  <c r="BP196" i="17"/>
  <c r="BQ196" i="17"/>
  <c r="BR196" i="17" s="1"/>
  <c r="BT196" i="17" s="1"/>
  <c r="BQ247" i="17"/>
  <c r="BR247" i="17" s="1"/>
  <c r="BT247" i="17" s="1"/>
  <c r="BP247" i="17"/>
  <c r="BP211" i="17"/>
  <c r="BQ211" i="17"/>
  <c r="BR211" i="17" s="1"/>
  <c r="BT211" i="17" s="1"/>
  <c r="BQ260" i="17"/>
  <c r="BR260" i="17" s="1"/>
  <c r="BT260" i="17" s="1"/>
  <c r="BP260" i="17"/>
  <c r="BP174" i="17"/>
  <c r="BQ174" i="17"/>
  <c r="BR174" i="17" s="1"/>
  <c r="BT174" i="17" s="1"/>
  <c r="BP167" i="17"/>
  <c r="BQ167" i="17"/>
  <c r="BR167" i="17" s="1"/>
  <c r="BT167" i="17" s="1"/>
  <c r="BQ125" i="17"/>
  <c r="BR125" i="17" s="1"/>
  <c r="BT125" i="17" s="1"/>
  <c r="BP125" i="17"/>
  <c r="BQ221" i="17"/>
  <c r="BR221" i="17" s="1"/>
  <c r="BT221" i="17" s="1"/>
  <c r="BP221" i="17"/>
  <c r="BP216" i="17"/>
  <c r="BQ216" i="17"/>
  <c r="BR216" i="17" s="1"/>
  <c r="BT216" i="17" s="1"/>
  <c r="BQ219" i="17"/>
  <c r="BR219" i="17" s="1"/>
  <c r="BT219" i="17" s="1"/>
  <c r="BP219" i="17"/>
  <c r="BQ121" i="17"/>
  <c r="BR121" i="17" s="1"/>
  <c r="BT121" i="17" s="1"/>
  <c r="BP121" i="17"/>
  <c r="BP261" i="17"/>
  <c r="BQ261" i="17"/>
  <c r="BR261" i="17" s="1"/>
  <c r="BT261" i="17" s="1"/>
  <c r="BP240" i="17"/>
  <c r="BQ240" i="17"/>
  <c r="BR240" i="17" s="1"/>
  <c r="BT240" i="17" s="1"/>
  <c r="BQ152" i="17"/>
  <c r="BR152" i="17" s="1"/>
  <c r="BT152" i="17" s="1"/>
  <c r="BP152" i="17"/>
  <c r="BQ264" i="17"/>
  <c r="BR264" i="17" s="1"/>
  <c r="BT264" i="17" s="1"/>
  <c r="BP264" i="17"/>
  <c r="AB300" i="17"/>
  <c r="Z300" i="17" s="1"/>
  <c r="BQ26" i="17"/>
  <c r="BR26" i="17" s="1"/>
  <c r="BT26" i="17" s="1"/>
  <c r="BP26" i="17"/>
  <c r="BP69" i="17"/>
  <c r="BQ69" i="17"/>
  <c r="BR69" i="17" s="1"/>
  <c r="BT69" i="17" s="1"/>
  <c r="BS68" i="17" s="1"/>
  <c r="BQ20" i="17"/>
  <c r="BR20" i="17" s="1"/>
  <c r="BT20" i="17" s="1"/>
  <c r="BP20" i="17"/>
  <c r="BQ182" i="17"/>
  <c r="BR182" i="17" s="1"/>
  <c r="BT182" i="17" s="1"/>
  <c r="BP182" i="17"/>
  <c r="BP159" i="17"/>
  <c r="BQ159" i="17"/>
  <c r="BR159" i="17" s="1"/>
  <c r="BT159" i="17" s="1"/>
  <c r="BP208" i="17"/>
  <c r="BQ208" i="17"/>
  <c r="BR208" i="17" s="1"/>
  <c r="BT208" i="17" s="1"/>
  <c r="BP256" i="17"/>
  <c r="BQ256" i="17"/>
  <c r="BR256" i="17" s="1"/>
  <c r="BT256" i="17" s="1"/>
  <c r="BQ294" i="17"/>
  <c r="BR294" i="17" s="1"/>
  <c r="BT294" i="17" s="1"/>
  <c r="BS293" i="17" s="1"/>
  <c r="BP294" i="17"/>
  <c r="AL300" i="17"/>
  <c r="AJ300" i="17" s="1"/>
  <c r="BP18" i="17"/>
  <c r="BQ18" i="17"/>
  <c r="BR18" i="17" s="1"/>
  <c r="BT18" i="17" s="1"/>
  <c r="BP257" i="17"/>
  <c r="BQ257" i="17"/>
  <c r="BR257" i="17" s="1"/>
  <c r="BT257" i="17" s="1"/>
  <c r="BQ10" i="17"/>
  <c r="BR10" i="17" s="1"/>
  <c r="BT10" i="17" s="1"/>
  <c r="BP10" i="17"/>
  <c r="BP89" i="17"/>
  <c r="BQ89" i="17"/>
  <c r="BR89" i="17" s="1"/>
  <c r="BT89" i="17" s="1"/>
  <c r="BP132" i="17"/>
  <c r="BQ132" i="17"/>
  <c r="BR132" i="17" s="1"/>
  <c r="BT132" i="17" s="1"/>
  <c r="BP134" i="17"/>
  <c r="BQ134" i="17"/>
  <c r="BR134" i="17" s="1"/>
  <c r="BT134" i="17" s="1"/>
  <c r="BP157" i="17"/>
  <c r="BQ157" i="17"/>
  <c r="BR157" i="17" s="1"/>
  <c r="BT157" i="17" s="1"/>
  <c r="BP215" i="17"/>
  <c r="BQ215" i="17"/>
  <c r="BR215" i="17" s="1"/>
  <c r="BT215" i="17" s="1"/>
  <c r="BQ106" i="17"/>
  <c r="BR106" i="17" s="1"/>
  <c r="BT106" i="17" s="1"/>
  <c r="BP106" i="17"/>
  <c r="BP105" i="17"/>
  <c r="BQ105" i="17"/>
  <c r="BR105" i="17" s="1"/>
  <c r="BT105" i="17" s="1"/>
  <c r="BP23" i="17"/>
  <c r="BQ23" i="17"/>
  <c r="BR23" i="17" s="1"/>
  <c r="BT23" i="17" s="1"/>
  <c r="BP142" i="17"/>
  <c r="BQ142" i="17"/>
  <c r="BR142" i="17" s="1"/>
  <c r="BT142" i="17" s="1"/>
  <c r="BP116" i="17"/>
  <c r="BQ116" i="17"/>
  <c r="BR116" i="17" s="1"/>
  <c r="BT116" i="17" s="1"/>
  <c r="BQ253" i="17"/>
  <c r="BR253" i="17" s="1"/>
  <c r="BT253" i="17" s="1"/>
  <c r="BP253" i="17"/>
  <c r="BQ53" i="17"/>
  <c r="BR53" i="17" s="1"/>
  <c r="BT53" i="17" s="1"/>
  <c r="BP53" i="17"/>
  <c r="BQ146" i="17"/>
  <c r="BR146" i="17" s="1"/>
  <c r="BT146" i="17" s="1"/>
  <c r="BP146" i="17"/>
  <c r="BP6" i="17"/>
  <c r="BQ6" i="17"/>
  <c r="BR6" i="17" s="1"/>
  <c r="BT6" i="17" s="1"/>
  <c r="BQ243" i="17"/>
  <c r="BR243" i="17" s="1"/>
  <c r="BT243" i="17" s="1"/>
  <c r="BP243" i="17"/>
  <c r="BP73" i="17"/>
  <c r="BQ73" i="17"/>
  <c r="BR73" i="17" s="1"/>
  <c r="BT73" i="17" s="1"/>
  <c r="BQ136" i="17"/>
  <c r="BR136" i="17" s="1"/>
  <c r="BT136" i="17" s="1"/>
  <c r="BP136" i="17"/>
  <c r="BP28" i="17"/>
  <c r="BQ28" i="17"/>
  <c r="BR28" i="17" s="1"/>
  <c r="BT28" i="17" s="1"/>
  <c r="BP49" i="17"/>
  <c r="BQ49" i="17"/>
  <c r="BR49" i="17" s="1"/>
  <c r="BT49" i="17" s="1"/>
  <c r="BQ129" i="17"/>
  <c r="BR129" i="17" s="1"/>
  <c r="BT129" i="17" s="1"/>
  <c r="BS128" i="17" s="1"/>
  <c r="BP129" i="17"/>
  <c r="BQ203" i="17"/>
  <c r="BR203" i="17" s="1"/>
  <c r="BT203" i="17" s="1"/>
  <c r="BP203" i="17"/>
  <c r="BP280" i="17"/>
  <c r="BQ280" i="17"/>
  <c r="BR280" i="17" s="1"/>
  <c r="BT280" i="17" s="1"/>
  <c r="J2" i="17"/>
  <c r="O2" i="17" s="1"/>
  <c r="T2" i="17" s="1"/>
  <c r="Y2" i="17" s="1"/>
  <c r="AD2" i="17" s="1"/>
  <c r="AI2" i="17" s="1"/>
  <c r="AN2" i="17" s="1"/>
  <c r="AS2" i="17" s="1"/>
  <c r="AX2" i="17" s="1"/>
  <c r="BC2" i="17" s="1"/>
  <c r="BH2" i="17" s="1"/>
  <c r="BP2" i="17"/>
  <c r="L2" i="17"/>
  <c r="Q2" i="17" s="1"/>
  <c r="V2" i="17" s="1"/>
  <c r="AA2" i="17" s="1"/>
  <c r="AF2" i="17" s="1"/>
  <c r="AK2" i="17" s="1"/>
  <c r="AP2" i="17" s="1"/>
  <c r="AU2" i="17" s="1"/>
  <c r="AZ2" i="17" s="1"/>
  <c r="BE2" i="17" s="1"/>
  <c r="BJ2" i="17" s="1"/>
  <c r="BR2" i="17"/>
  <c r="BQ4" i="17"/>
  <c r="BP4" i="17"/>
  <c r="AM4" i="17"/>
  <c r="AG278" i="17" s="1"/>
  <c r="AE278" i="17" s="1"/>
  <c r="AR4" i="17"/>
  <c r="AL234" i="17" s="1"/>
  <c r="AJ234" i="17" s="1"/>
  <c r="AC4" i="17"/>
  <c r="W6" i="17" s="1"/>
  <c r="U6" i="17" s="1"/>
  <c r="BL4" i="17"/>
  <c r="BF36" i="17" s="1"/>
  <c r="BD36" i="17" s="1"/>
  <c r="BG4" i="17"/>
  <c r="BA187" i="17" s="1"/>
  <c r="AY187" i="17" s="1"/>
  <c r="BB4" i="17"/>
  <c r="AV219" i="17" s="1"/>
  <c r="AT219" i="17" s="1"/>
  <c r="S4" i="17"/>
  <c r="M83" i="17" s="1"/>
  <c r="K83" i="17" s="1"/>
  <c r="N4" i="17"/>
  <c r="H167" i="17" s="1"/>
  <c r="X4" i="17"/>
  <c r="R293" i="17" s="1"/>
  <c r="P293" i="17" s="1"/>
  <c r="I4" i="17"/>
  <c r="BS57" i="17" l="1"/>
  <c r="BS206" i="17"/>
  <c r="AG162" i="17"/>
  <c r="AE162" i="17" s="1"/>
  <c r="BS158" i="17"/>
  <c r="BS291" i="17"/>
  <c r="BS195" i="17"/>
  <c r="BS123" i="17"/>
  <c r="BS56" i="17"/>
  <c r="BS93" i="17"/>
  <c r="BS266" i="17"/>
  <c r="BS79" i="17"/>
  <c r="BS109" i="17"/>
  <c r="BS234" i="17"/>
  <c r="BS120" i="17"/>
  <c r="BS217" i="17"/>
  <c r="BS43" i="17"/>
  <c r="M31" i="17"/>
  <c r="K31" i="17" s="1"/>
  <c r="BS286" i="17"/>
  <c r="M226" i="17"/>
  <c r="K226" i="17" s="1"/>
  <c r="BS263" i="17"/>
  <c r="BS137" i="17"/>
  <c r="BS279" i="17"/>
  <c r="BS61" i="17"/>
  <c r="BS169" i="17"/>
  <c r="M294" i="17"/>
  <c r="K294" i="17" s="1"/>
  <c r="M51" i="17"/>
  <c r="K51" i="17" s="1"/>
  <c r="M154" i="17"/>
  <c r="K154" i="17" s="1"/>
  <c r="BS289" i="17"/>
  <c r="M247" i="17"/>
  <c r="K247" i="17" s="1"/>
  <c r="BF151" i="17"/>
  <c r="BD151" i="17" s="1"/>
  <c r="AG108" i="17"/>
  <c r="AE108" i="17" s="1"/>
  <c r="H272" i="17"/>
  <c r="BS227" i="17"/>
  <c r="AG88" i="17"/>
  <c r="AE88" i="17" s="1"/>
  <c r="M86" i="17"/>
  <c r="K86" i="17" s="1"/>
  <c r="BS210" i="17"/>
  <c r="BS82" i="17"/>
  <c r="BS99" i="17"/>
  <c r="BS254" i="17"/>
  <c r="BF245" i="17"/>
  <c r="BD245" i="17" s="1"/>
  <c r="BS244" i="17"/>
  <c r="BS54" i="17"/>
  <c r="M106" i="17"/>
  <c r="K106" i="17" s="1"/>
  <c r="AV11" i="17"/>
  <c r="AT11" i="17" s="1"/>
  <c r="M265" i="17"/>
  <c r="K265" i="17" s="1"/>
  <c r="BF49" i="17"/>
  <c r="BD49" i="17" s="1"/>
  <c r="BF282" i="17"/>
  <c r="BD282" i="17" s="1"/>
  <c r="M200" i="17"/>
  <c r="K200" i="17" s="1"/>
  <c r="BS242" i="17"/>
  <c r="H37" i="17"/>
  <c r="BS156" i="17"/>
  <c r="M34" i="17"/>
  <c r="K34" i="17" s="1"/>
  <c r="BS246" i="17"/>
  <c r="AV127" i="17"/>
  <c r="AT127" i="17" s="1"/>
  <c r="BS95" i="17"/>
  <c r="M91" i="17"/>
  <c r="K91" i="17" s="1"/>
  <c r="M241" i="17"/>
  <c r="K241" i="17" s="1"/>
  <c r="BF274" i="17"/>
  <c r="BD274" i="17" s="1"/>
  <c r="BF57" i="17"/>
  <c r="BD57" i="17" s="1"/>
  <c r="BF8" i="17"/>
  <c r="BD8" i="17" s="1"/>
  <c r="R178" i="17"/>
  <c r="P178" i="17" s="1"/>
  <c r="BS260" i="17"/>
  <c r="BF251" i="17"/>
  <c r="BD251" i="17" s="1"/>
  <c r="BS111" i="17"/>
  <c r="BF250" i="17"/>
  <c r="BD250" i="17" s="1"/>
  <c r="H128" i="17"/>
  <c r="M225" i="17"/>
  <c r="K225" i="17" s="1"/>
  <c r="M185" i="17"/>
  <c r="K185" i="17" s="1"/>
  <c r="BS24" i="17"/>
  <c r="R253" i="17"/>
  <c r="P253" i="17" s="1"/>
  <c r="BS144" i="17"/>
  <c r="BF20" i="17"/>
  <c r="BD20" i="17" s="1"/>
  <c r="BA237" i="17"/>
  <c r="AY237" i="17" s="1"/>
  <c r="BS76" i="17"/>
  <c r="BF222" i="17"/>
  <c r="BD222" i="17" s="1"/>
  <c r="BA224" i="17"/>
  <c r="AY224" i="17" s="1"/>
  <c r="BA221" i="17"/>
  <c r="AY221" i="17" s="1"/>
  <c r="BF17" i="17"/>
  <c r="BD17" i="17" s="1"/>
  <c r="BS63" i="17"/>
  <c r="BF25" i="17"/>
  <c r="BD25" i="17" s="1"/>
  <c r="BF6" i="17"/>
  <c r="BD6" i="17" s="1"/>
  <c r="BF92" i="17"/>
  <c r="BD92" i="17" s="1"/>
  <c r="BF234" i="17"/>
  <c r="BD234" i="17" s="1"/>
  <c r="M240" i="17"/>
  <c r="K240" i="17" s="1"/>
  <c r="BA251" i="17"/>
  <c r="AY251" i="17" s="1"/>
  <c r="BS145" i="17"/>
  <c r="M212" i="17"/>
  <c r="K212" i="17" s="1"/>
  <c r="BF288" i="17"/>
  <c r="BD288" i="17" s="1"/>
  <c r="BF96" i="17"/>
  <c r="BD96" i="17" s="1"/>
  <c r="M255" i="17"/>
  <c r="K255" i="17" s="1"/>
  <c r="H13" i="17"/>
  <c r="BS166" i="17"/>
  <c r="H215" i="17"/>
  <c r="BF128" i="17"/>
  <c r="BD128" i="17" s="1"/>
  <c r="BF14" i="17"/>
  <c r="BD14" i="17" s="1"/>
  <c r="BS16" i="17"/>
  <c r="BS40" i="17"/>
  <c r="AV143" i="17"/>
  <c r="AT143" i="17" s="1"/>
  <c r="BF136" i="17"/>
  <c r="BD136" i="17" s="1"/>
  <c r="BF174" i="17"/>
  <c r="BD174" i="17" s="1"/>
  <c r="BF284" i="17"/>
  <c r="BD284" i="17" s="1"/>
  <c r="H251" i="17"/>
  <c r="BF226" i="17"/>
  <c r="BD226" i="17" s="1"/>
  <c r="R256" i="17"/>
  <c r="P256" i="17" s="1"/>
  <c r="BF102" i="17"/>
  <c r="BD102" i="17" s="1"/>
  <c r="BS275" i="17"/>
  <c r="BF107" i="17"/>
  <c r="BD107" i="17" s="1"/>
  <c r="BF149" i="17"/>
  <c r="BD149" i="17" s="1"/>
  <c r="BS69" i="17"/>
  <c r="BA49" i="17"/>
  <c r="AY49" i="17" s="1"/>
  <c r="BA190" i="17"/>
  <c r="AY190" i="17" s="1"/>
  <c r="BF205" i="17"/>
  <c r="BD205" i="17" s="1"/>
  <c r="BF237" i="17"/>
  <c r="BD237" i="17" s="1"/>
  <c r="BF71" i="17"/>
  <c r="BD71" i="17" s="1"/>
  <c r="BA45" i="17"/>
  <c r="AY45" i="17" s="1"/>
  <c r="BF9" i="17"/>
  <c r="BD9" i="17" s="1"/>
  <c r="BF104" i="17"/>
  <c r="BD104" i="17" s="1"/>
  <c r="BF163" i="17"/>
  <c r="BD163" i="17" s="1"/>
  <c r="BS107" i="17"/>
  <c r="BF263" i="17"/>
  <c r="BD263" i="17" s="1"/>
  <c r="BF242" i="17"/>
  <c r="BD242" i="17" s="1"/>
  <c r="BS239" i="17"/>
  <c r="BA228" i="17"/>
  <c r="AY228" i="17" s="1"/>
  <c r="M270" i="17"/>
  <c r="K270" i="17" s="1"/>
  <c r="BF22" i="17"/>
  <c r="BD22" i="17" s="1"/>
  <c r="BS237" i="17"/>
  <c r="BF34" i="17"/>
  <c r="BD34" i="17" s="1"/>
  <c r="BS119" i="17"/>
  <c r="BF52" i="17"/>
  <c r="BD52" i="17" s="1"/>
  <c r="BF171" i="17"/>
  <c r="BD171" i="17" s="1"/>
  <c r="BS192" i="17"/>
  <c r="BF28" i="17"/>
  <c r="BD28" i="17" s="1"/>
  <c r="BF233" i="17"/>
  <c r="BD233" i="17" s="1"/>
  <c r="BS130" i="17"/>
  <c r="BF204" i="17"/>
  <c r="BD204" i="17" s="1"/>
  <c r="BS96" i="17"/>
  <c r="BS140" i="17"/>
  <c r="BA231" i="17"/>
  <c r="AY231" i="17" s="1"/>
  <c r="R280" i="17"/>
  <c r="P280" i="17" s="1"/>
  <c r="BF148" i="17"/>
  <c r="BD148" i="17" s="1"/>
  <c r="BF68" i="17"/>
  <c r="BD68" i="17" s="1"/>
  <c r="BF86" i="17"/>
  <c r="BD86" i="17" s="1"/>
  <c r="BF170" i="17"/>
  <c r="BD170" i="17" s="1"/>
  <c r="BF297" i="17"/>
  <c r="BD297" i="17" s="1"/>
  <c r="BF202" i="17"/>
  <c r="BD202" i="17" s="1"/>
  <c r="BF150" i="17"/>
  <c r="BD150" i="17" s="1"/>
  <c r="BF137" i="17"/>
  <c r="BD137" i="17" s="1"/>
  <c r="BF146" i="17"/>
  <c r="BD146" i="17" s="1"/>
  <c r="BS13" i="17"/>
  <c r="BF38" i="17"/>
  <c r="BD38" i="17" s="1"/>
  <c r="BF161" i="17"/>
  <c r="BD161" i="17" s="1"/>
  <c r="BF267" i="17"/>
  <c r="BD267" i="17" s="1"/>
  <c r="BA160" i="17"/>
  <c r="AY160" i="17" s="1"/>
  <c r="BS27" i="17"/>
  <c r="BF167" i="17"/>
  <c r="BD167" i="17" s="1"/>
  <c r="BF260" i="17"/>
  <c r="BD260" i="17" s="1"/>
  <c r="AL139" i="17"/>
  <c r="AJ139" i="17" s="1"/>
  <c r="BS88" i="17"/>
  <c r="BF46" i="17"/>
  <c r="BD46" i="17" s="1"/>
  <c r="R47" i="17"/>
  <c r="P47" i="17" s="1"/>
  <c r="BF275" i="17"/>
  <c r="BD275" i="17" s="1"/>
  <c r="BF249" i="17"/>
  <c r="BD249" i="17" s="1"/>
  <c r="BF232" i="17"/>
  <c r="BD232" i="17" s="1"/>
  <c r="BF296" i="17"/>
  <c r="BD296" i="17" s="1"/>
  <c r="BS220" i="17"/>
  <c r="R124" i="17"/>
  <c r="P124" i="17" s="1"/>
  <c r="BF48" i="17"/>
  <c r="BD48" i="17" s="1"/>
  <c r="BF47" i="17"/>
  <c r="BD47" i="17" s="1"/>
  <c r="BS71" i="17"/>
  <c r="M267" i="17"/>
  <c r="K267" i="17" s="1"/>
  <c r="AG32" i="17"/>
  <c r="AE32" i="17" s="1"/>
  <c r="BF214" i="17"/>
  <c r="BD214" i="17" s="1"/>
  <c r="BS74" i="17"/>
  <c r="BF190" i="17"/>
  <c r="BD190" i="17" s="1"/>
  <c r="BF132" i="17"/>
  <c r="BD132" i="17" s="1"/>
  <c r="BS47" i="17"/>
  <c r="R228" i="17"/>
  <c r="P228" i="17" s="1"/>
  <c r="AV247" i="17"/>
  <c r="AT247" i="17" s="1"/>
  <c r="M92" i="17"/>
  <c r="K92" i="17" s="1"/>
  <c r="BS153" i="17"/>
  <c r="BS29" i="17"/>
  <c r="BS186" i="17"/>
  <c r="BS208" i="17"/>
  <c r="BF185" i="17"/>
  <c r="BD185" i="17" s="1"/>
  <c r="BF213" i="17"/>
  <c r="BD213" i="17" s="1"/>
  <c r="BF240" i="17"/>
  <c r="BD240" i="17" s="1"/>
  <c r="BS177" i="17"/>
  <c r="BF285" i="17"/>
  <c r="BD285" i="17" s="1"/>
  <c r="BF176" i="17"/>
  <c r="BD176" i="17" s="1"/>
  <c r="H162" i="17"/>
  <c r="BF16" i="17"/>
  <c r="BD16" i="17" s="1"/>
  <c r="BS101" i="17"/>
  <c r="BS202" i="17"/>
  <c r="AV252" i="17"/>
  <c r="AT252" i="17" s="1"/>
  <c r="BF224" i="17"/>
  <c r="BD224" i="17" s="1"/>
  <c r="H177" i="17"/>
  <c r="BA82" i="17"/>
  <c r="AY82" i="17" s="1"/>
  <c r="BA101" i="17"/>
  <c r="AY101" i="17" s="1"/>
  <c r="BS218" i="17"/>
  <c r="BS124" i="17"/>
  <c r="BF238" i="17"/>
  <c r="BD238" i="17" s="1"/>
  <c r="H171" i="17"/>
  <c r="BF142" i="17"/>
  <c r="BD142" i="17" s="1"/>
  <c r="M209" i="17"/>
  <c r="K209" i="17" s="1"/>
  <c r="BS194" i="17"/>
  <c r="AG26" i="17"/>
  <c r="AE26" i="17" s="1"/>
  <c r="M278" i="17"/>
  <c r="K278" i="17" s="1"/>
  <c r="BF108" i="17"/>
  <c r="BD108" i="17" s="1"/>
  <c r="H149" i="17"/>
  <c r="BS212" i="17"/>
  <c r="BF177" i="17"/>
  <c r="BD177" i="17" s="1"/>
  <c r="BS114" i="17"/>
  <c r="BA289" i="17"/>
  <c r="AY289" i="17" s="1"/>
  <c r="M120" i="17"/>
  <c r="K120" i="17" s="1"/>
  <c r="BS126" i="17"/>
  <c r="W237" i="17"/>
  <c r="U237" i="17" s="1"/>
  <c r="W209" i="17"/>
  <c r="U209" i="17" s="1"/>
  <c r="W22" i="17"/>
  <c r="U22" i="17" s="1"/>
  <c r="W198" i="17"/>
  <c r="U198" i="17" s="1"/>
  <c r="W44" i="17"/>
  <c r="U44" i="17" s="1"/>
  <c r="W11" i="17"/>
  <c r="U11" i="17" s="1"/>
  <c r="W178" i="17"/>
  <c r="U178" i="17" s="1"/>
  <c r="W54" i="17"/>
  <c r="U54" i="17" s="1"/>
  <c r="W183" i="17"/>
  <c r="U183" i="17" s="1"/>
  <c r="W281" i="17"/>
  <c r="U281" i="17" s="1"/>
  <c r="W95" i="17"/>
  <c r="U95" i="17" s="1"/>
  <c r="W221" i="17"/>
  <c r="U221" i="17" s="1"/>
  <c r="W199" i="17"/>
  <c r="U199" i="17" s="1"/>
  <c r="W149" i="17"/>
  <c r="U149" i="17" s="1"/>
  <c r="W279" i="17"/>
  <c r="U279" i="17" s="1"/>
  <c r="W88" i="17"/>
  <c r="U88" i="17" s="1"/>
  <c r="W157" i="17"/>
  <c r="U157" i="17" s="1"/>
  <c r="W264" i="17"/>
  <c r="U264" i="17" s="1"/>
  <c r="W135" i="17"/>
  <c r="U135" i="17" s="1"/>
  <c r="W286" i="17"/>
  <c r="U286" i="17" s="1"/>
  <c r="W89" i="17"/>
  <c r="U89" i="17" s="1"/>
  <c r="W124" i="17"/>
  <c r="U124" i="17" s="1"/>
  <c r="W168" i="17"/>
  <c r="U168" i="17" s="1"/>
  <c r="W87" i="17"/>
  <c r="U87" i="17" s="1"/>
  <c r="W207" i="17"/>
  <c r="U207" i="17" s="1"/>
  <c r="W33" i="17"/>
  <c r="U33" i="17" s="1"/>
  <c r="W206" i="17"/>
  <c r="U206" i="17" s="1"/>
  <c r="W268" i="17"/>
  <c r="U268" i="17" s="1"/>
  <c r="W154" i="17"/>
  <c r="U154" i="17" s="1"/>
  <c r="W51" i="17"/>
  <c r="U51" i="17" s="1"/>
  <c r="W196" i="17"/>
  <c r="U196" i="17" s="1"/>
  <c r="W166" i="17"/>
  <c r="U166" i="17" s="1"/>
  <c r="W71" i="17"/>
  <c r="U71" i="17" s="1"/>
  <c r="W125" i="17"/>
  <c r="U125" i="17" s="1"/>
  <c r="W38" i="17"/>
  <c r="U38" i="17" s="1"/>
  <c r="W270" i="17"/>
  <c r="U270" i="17" s="1"/>
  <c r="W36" i="17"/>
  <c r="U36" i="17" s="1"/>
  <c r="W197" i="17"/>
  <c r="U197" i="17" s="1"/>
  <c r="W205" i="17"/>
  <c r="U205" i="17" s="1"/>
  <c r="W64" i="17"/>
  <c r="U64" i="17" s="1"/>
  <c r="W16" i="17"/>
  <c r="U16" i="17" s="1"/>
  <c r="W137" i="17"/>
  <c r="U137" i="17" s="1"/>
  <c r="W219" i="17"/>
  <c r="U219" i="17" s="1"/>
  <c r="W30" i="17"/>
  <c r="U30" i="17" s="1"/>
  <c r="W94" i="17"/>
  <c r="U94" i="17" s="1"/>
  <c r="W75" i="17"/>
  <c r="U75" i="17" s="1"/>
  <c r="W295" i="17"/>
  <c r="U295" i="17" s="1"/>
  <c r="W273" i="17"/>
  <c r="U273" i="17" s="1"/>
  <c r="W68" i="17"/>
  <c r="U68" i="17" s="1"/>
  <c r="W46" i="17"/>
  <c r="U46" i="17" s="1"/>
  <c r="W247" i="17"/>
  <c r="U247" i="17" s="1"/>
  <c r="W187" i="17"/>
  <c r="U187" i="17" s="1"/>
  <c r="W156" i="17"/>
  <c r="U156" i="17" s="1"/>
  <c r="W142" i="17"/>
  <c r="U142" i="17" s="1"/>
  <c r="W257" i="17"/>
  <c r="U257" i="17" s="1"/>
  <c r="W85" i="17"/>
  <c r="U85" i="17" s="1"/>
  <c r="W265" i="17"/>
  <c r="U265" i="17" s="1"/>
  <c r="W59" i="17"/>
  <c r="U59" i="17" s="1"/>
  <c r="W229" i="17"/>
  <c r="U229" i="17" s="1"/>
  <c r="W223" i="17"/>
  <c r="U223" i="17" s="1"/>
  <c r="W262" i="17"/>
  <c r="U262" i="17" s="1"/>
  <c r="W297" i="17"/>
  <c r="U297" i="17" s="1"/>
  <c r="W50" i="17"/>
  <c r="U50" i="17" s="1"/>
  <c r="W20" i="17"/>
  <c r="U20" i="17" s="1"/>
  <c r="W159" i="17"/>
  <c r="U159" i="17" s="1"/>
  <c r="W284" i="17"/>
  <c r="U284" i="17" s="1"/>
  <c r="W253" i="17"/>
  <c r="U253" i="17" s="1"/>
  <c r="W129" i="17"/>
  <c r="U129" i="17" s="1"/>
  <c r="W69" i="17"/>
  <c r="U69" i="17" s="1"/>
  <c r="W180" i="17"/>
  <c r="U180" i="17" s="1"/>
  <c r="W86" i="17"/>
  <c r="U86" i="17" s="1"/>
  <c r="W235" i="17"/>
  <c r="U235" i="17" s="1"/>
  <c r="W70" i="17"/>
  <c r="U70" i="17" s="1"/>
  <c r="W110" i="17"/>
  <c r="U110" i="17" s="1"/>
  <c r="W130" i="17"/>
  <c r="U130" i="17" s="1"/>
  <c r="W294" i="17"/>
  <c r="U294" i="17" s="1"/>
  <c r="W161" i="17"/>
  <c r="U161" i="17" s="1"/>
  <c r="W175" i="17"/>
  <c r="U175" i="17" s="1"/>
  <c r="W174" i="17"/>
  <c r="U174" i="17" s="1"/>
  <c r="W192" i="17"/>
  <c r="U192" i="17" s="1"/>
  <c r="W298" i="17"/>
  <c r="U298" i="17" s="1"/>
  <c r="W136" i="17"/>
  <c r="U136" i="17" s="1"/>
  <c r="W151" i="17"/>
  <c r="U151" i="17" s="1"/>
  <c r="W236" i="17"/>
  <c r="U236" i="17" s="1"/>
  <c r="W216" i="17"/>
  <c r="U216" i="17" s="1"/>
  <c r="W21" i="17"/>
  <c r="U21" i="17" s="1"/>
  <c r="W271" i="17"/>
  <c r="U271" i="17" s="1"/>
  <c r="W99" i="17"/>
  <c r="U99" i="17" s="1"/>
  <c r="W251" i="17"/>
  <c r="U251" i="17" s="1"/>
  <c r="W191" i="17"/>
  <c r="U191" i="17" s="1"/>
  <c r="W128" i="17"/>
  <c r="U128" i="17" s="1"/>
  <c r="W150" i="17"/>
  <c r="U150" i="17" s="1"/>
  <c r="W127" i="17"/>
  <c r="U127" i="17" s="1"/>
  <c r="W41" i="17"/>
  <c r="U41" i="17" s="1"/>
  <c r="W32" i="17"/>
  <c r="U32" i="17" s="1"/>
  <c r="W232" i="17"/>
  <c r="U232" i="17" s="1"/>
  <c r="W113" i="17"/>
  <c r="U113" i="17" s="1"/>
  <c r="W12" i="17"/>
  <c r="U12" i="17" s="1"/>
  <c r="W243" i="17"/>
  <c r="U243" i="17" s="1"/>
  <c r="W9" i="17"/>
  <c r="U9" i="17" s="1"/>
  <c r="W147" i="17"/>
  <c r="U147" i="17" s="1"/>
  <c r="W225" i="17"/>
  <c r="U225" i="17" s="1"/>
  <c r="W274" i="17"/>
  <c r="U274" i="17" s="1"/>
  <c r="W98" i="17"/>
  <c r="U98" i="17" s="1"/>
  <c r="W239" i="17"/>
  <c r="U239" i="17" s="1"/>
  <c r="W35" i="17"/>
  <c r="U35" i="17" s="1"/>
  <c r="W92" i="17"/>
  <c r="U92" i="17" s="1"/>
  <c r="W213" i="17"/>
  <c r="U213" i="17" s="1"/>
  <c r="W188" i="17"/>
  <c r="U188" i="17" s="1"/>
  <c r="W193" i="17"/>
  <c r="U193" i="17" s="1"/>
  <c r="W116" i="17"/>
  <c r="U116" i="17" s="1"/>
  <c r="W19" i="17"/>
  <c r="U19" i="17" s="1"/>
  <c r="W126" i="17"/>
  <c r="U126" i="17" s="1"/>
  <c r="W195" i="17"/>
  <c r="U195" i="17" s="1"/>
  <c r="W155" i="17"/>
  <c r="U155" i="17" s="1"/>
  <c r="W171" i="17"/>
  <c r="U171" i="17" s="1"/>
  <c r="W133" i="17"/>
  <c r="U133" i="17" s="1"/>
  <c r="W233" i="17"/>
  <c r="U233" i="17" s="1"/>
  <c r="W185" i="17"/>
  <c r="U185" i="17" s="1"/>
  <c r="W245" i="17"/>
  <c r="U245" i="17" s="1"/>
  <c r="W82" i="17"/>
  <c r="U82" i="17" s="1"/>
  <c r="W283" i="17"/>
  <c r="U283" i="17" s="1"/>
  <c r="W134" i="17"/>
  <c r="U134" i="17" s="1"/>
  <c r="W153" i="17"/>
  <c r="U153" i="17" s="1"/>
  <c r="W278" i="17"/>
  <c r="U278" i="17" s="1"/>
  <c r="W176" i="17"/>
  <c r="U176" i="17" s="1"/>
  <c r="W218" i="17"/>
  <c r="U218" i="17" s="1"/>
  <c r="W109" i="17"/>
  <c r="U109" i="17" s="1"/>
  <c r="W56" i="17"/>
  <c r="U56" i="17" s="1"/>
  <c r="W48" i="17"/>
  <c r="U48" i="17" s="1"/>
  <c r="W40" i="17"/>
  <c r="U40" i="17" s="1"/>
  <c r="AV117" i="17"/>
  <c r="AT117" i="17" s="1"/>
  <c r="W231" i="17"/>
  <c r="U231" i="17" s="1"/>
  <c r="W146" i="17"/>
  <c r="U146" i="17" s="1"/>
  <c r="AV107" i="17"/>
  <c r="AT107" i="17" s="1"/>
  <c r="AV136" i="17"/>
  <c r="AT136" i="17" s="1"/>
  <c r="AV76" i="17"/>
  <c r="AT76" i="17" s="1"/>
  <c r="W184" i="17"/>
  <c r="U184" i="17" s="1"/>
  <c r="AV264" i="17"/>
  <c r="AT264" i="17" s="1"/>
  <c r="AV221" i="17"/>
  <c r="AT221" i="17" s="1"/>
  <c r="W266" i="17"/>
  <c r="U266" i="17" s="1"/>
  <c r="AV45" i="17"/>
  <c r="AT45" i="17" s="1"/>
  <c r="AV71" i="17"/>
  <c r="AT71" i="17" s="1"/>
  <c r="AV75" i="17"/>
  <c r="AT75" i="17" s="1"/>
  <c r="AV90" i="17"/>
  <c r="AT90" i="17" s="1"/>
  <c r="AV140" i="17"/>
  <c r="AT140" i="17" s="1"/>
  <c r="AV285" i="17"/>
  <c r="AT285" i="17" s="1"/>
  <c r="AV216" i="17"/>
  <c r="AT216" i="17" s="1"/>
  <c r="AV267" i="17"/>
  <c r="AT267" i="17" s="1"/>
  <c r="AV217" i="17"/>
  <c r="AT217" i="17" s="1"/>
  <c r="AV58" i="17"/>
  <c r="AT58" i="17" s="1"/>
  <c r="AV271" i="17"/>
  <c r="AT271" i="17" s="1"/>
  <c r="AV288" i="17"/>
  <c r="AT288" i="17" s="1"/>
  <c r="AV86" i="17"/>
  <c r="AT86" i="17" s="1"/>
  <c r="AV14" i="17"/>
  <c r="AT14" i="17" s="1"/>
  <c r="AV59" i="17"/>
  <c r="AT59" i="17" s="1"/>
  <c r="AV191" i="17"/>
  <c r="AT191" i="17" s="1"/>
  <c r="AV70" i="17"/>
  <c r="AT70" i="17" s="1"/>
  <c r="AV168" i="17"/>
  <c r="AT168" i="17" s="1"/>
  <c r="AV214" i="17"/>
  <c r="AT214" i="17" s="1"/>
  <c r="AV115" i="17"/>
  <c r="AT115" i="17" s="1"/>
  <c r="AV166" i="17"/>
  <c r="AT166" i="17" s="1"/>
  <c r="AV253" i="17"/>
  <c r="AT253" i="17" s="1"/>
  <c r="AV144" i="17"/>
  <c r="AT144" i="17" s="1"/>
  <c r="AV32" i="17"/>
  <c r="AT32" i="17" s="1"/>
  <c r="AV282" i="17"/>
  <c r="AT282" i="17" s="1"/>
  <c r="AV74" i="17"/>
  <c r="AT74" i="17" s="1"/>
  <c r="AV289" i="17"/>
  <c r="AT289" i="17" s="1"/>
  <c r="AV188" i="17"/>
  <c r="AT188" i="17" s="1"/>
  <c r="AV170" i="17"/>
  <c r="AT170" i="17" s="1"/>
  <c r="AV258" i="17"/>
  <c r="AT258" i="17" s="1"/>
  <c r="AV20" i="17"/>
  <c r="AT20" i="17" s="1"/>
  <c r="AV137" i="17"/>
  <c r="AT137" i="17" s="1"/>
  <c r="AV44" i="17"/>
  <c r="AT44" i="17" s="1"/>
  <c r="AV224" i="17"/>
  <c r="AT224" i="17" s="1"/>
  <c r="AV230" i="17"/>
  <c r="AT230" i="17" s="1"/>
  <c r="AV69" i="17"/>
  <c r="AT69" i="17" s="1"/>
  <c r="AV275" i="17"/>
  <c r="AT275" i="17" s="1"/>
  <c r="AV130" i="17"/>
  <c r="AT130" i="17" s="1"/>
  <c r="AV215" i="17"/>
  <c r="AT215" i="17" s="1"/>
  <c r="AV159" i="17"/>
  <c r="AT159" i="17" s="1"/>
  <c r="AV23" i="17"/>
  <c r="AT23" i="17" s="1"/>
  <c r="AV111" i="17"/>
  <c r="AT111" i="17" s="1"/>
  <c r="AV199" i="17"/>
  <c r="AT199" i="17" s="1"/>
  <c r="AV259" i="17"/>
  <c r="AT259" i="17" s="1"/>
  <c r="AV242" i="17"/>
  <c r="AT242" i="17" s="1"/>
  <c r="AV131" i="17"/>
  <c r="AT131" i="17" s="1"/>
  <c r="AV231" i="17"/>
  <c r="AT231" i="17" s="1"/>
  <c r="AV186" i="17"/>
  <c r="AT186" i="17" s="1"/>
  <c r="AV233" i="17"/>
  <c r="AT233" i="17" s="1"/>
  <c r="AV97" i="17"/>
  <c r="AT97" i="17" s="1"/>
  <c r="AV262" i="17"/>
  <c r="AT262" i="17" s="1"/>
  <c r="AV30" i="17"/>
  <c r="AT30" i="17" s="1"/>
  <c r="AV211" i="17"/>
  <c r="AT211" i="17" s="1"/>
  <c r="AV73" i="17"/>
  <c r="AT73" i="17" s="1"/>
  <c r="AV273" i="17"/>
  <c r="AT273" i="17" s="1"/>
  <c r="AV290" i="17"/>
  <c r="AT290" i="17" s="1"/>
  <c r="AV29" i="17"/>
  <c r="AT29" i="17" s="1"/>
  <c r="AV72" i="17"/>
  <c r="AT72" i="17" s="1"/>
  <c r="AV283" i="17"/>
  <c r="AT283" i="17" s="1"/>
  <c r="AV149" i="17"/>
  <c r="AT149" i="17" s="1"/>
  <c r="AV171" i="17"/>
  <c r="AT171" i="17" s="1"/>
  <c r="AV89" i="17"/>
  <c r="AT89" i="17" s="1"/>
  <c r="AV146" i="17"/>
  <c r="AT146" i="17" s="1"/>
  <c r="AV17" i="17"/>
  <c r="AT17" i="17" s="1"/>
  <c r="AV128" i="17"/>
  <c r="AT128" i="17" s="1"/>
  <c r="AV297" i="17"/>
  <c r="AT297" i="17" s="1"/>
  <c r="AV57" i="17"/>
  <c r="AT57" i="17" s="1"/>
  <c r="AV173" i="17"/>
  <c r="AT173" i="17" s="1"/>
  <c r="AV261" i="17"/>
  <c r="AT261" i="17" s="1"/>
  <c r="AV36" i="17"/>
  <c r="AT36" i="17" s="1"/>
  <c r="AV207" i="17"/>
  <c r="AT207" i="17" s="1"/>
  <c r="AV34" i="17"/>
  <c r="AT34" i="17" s="1"/>
  <c r="AV8" i="17"/>
  <c r="AT8" i="17" s="1"/>
  <c r="AV286" i="17"/>
  <c r="AT286" i="17" s="1"/>
  <c r="AV35" i="17"/>
  <c r="AT35" i="17" s="1"/>
  <c r="AV200" i="17"/>
  <c r="AT200" i="17" s="1"/>
  <c r="AV193" i="17"/>
  <c r="AT193" i="17" s="1"/>
  <c r="AV269" i="17"/>
  <c r="AT269" i="17" s="1"/>
  <c r="AV87" i="17"/>
  <c r="AT87" i="17" s="1"/>
  <c r="AV116" i="17"/>
  <c r="AT116" i="17" s="1"/>
  <c r="AV296" i="17"/>
  <c r="AT296" i="17" s="1"/>
  <c r="AV179" i="17"/>
  <c r="AT179" i="17" s="1"/>
  <c r="AV249" i="17"/>
  <c r="AT249" i="17" s="1"/>
  <c r="AV61" i="17"/>
  <c r="AT61" i="17" s="1"/>
  <c r="AV156" i="17"/>
  <c r="AT156" i="17" s="1"/>
  <c r="AV125" i="17"/>
  <c r="AT125" i="17" s="1"/>
  <c r="AV78" i="17"/>
  <c r="AT78" i="17" s="1"/>
  <c r="AV160" i="17"/>
  <c r="AT160" i="17" s="1"/>
  <c r="AV103" i="17"/>
  <c r="AT103" i="17" s="1"/>
  <c r="AV108" i="17"/>
  <c r="AT108" i="17" s="1"/>
  <c r="AV62" i="17"/>
  <c r="AT62" i="17" s="1"/>
  <c r="AV38" i="17"/>
  <c r="AT38" i="17" s="1"/>
  <c r="AV208" i="17"/>
  <c r="AT208" i="17" s="1"/>
  <c r="AV102" i="17"/>
  <c r="AT102" i="17" s="1"/>
  <c r="AV10" i="17"/>
  <c r="AT10" i="17" s="1"/>
  <c r="AV265" i="17"/>
  <c r="AT265" i="17" s="1"/>
  <c r="AV174" i="17"/>
  <c r="AT174" i="17" s="1"/>
  <c r="AV50" i="17"/>
  <c r="AT50" i="17" s="1"/>
  <c r="AV5" i="17"/>
  <c r="AT5" i="17" s="1"/>
  <c r="AV260" i="17"/>
  <c r="AT260" i="17" s="1"/>
  <c r="AV192" i="17"/>
  <c r="AT192" i="17" s="1"/>
  <c r="AV31" i="17"/>
  <c r="AT31" i="17" s="1"/>
  <c r="AV7" i="17"/>
  <c r="AT7" i="17" s="1"/>
  <c r="AV55" i="17"/>
  <c r="AT55" i="17" s="1"/>
  <c r="AV43" i="17"/>
  <c r="AT43" i="17" s="1"/>
  <c r="AV66" i="17"/>
  <c r="AT66" i="17" s="1"/>
  <c r="AV203" i="17"/>
  <c r="AT203" i="17" s="1"/>
  <c r="AV13" i="17"/>
  <c r="AT13" i="17" s="1"/>
  <c r="AV201" i="17"/>
  <c r="AT201" i="17" s="1"/>
  <c r="AV228" i="17"/>
  <c r="AT228" i="17" s="1"/>
  <c r="AV158" i="17"/>
  <c r="AT158" i="17" s="1"/>
  <c r="AV291" i="17"/>
  <c r="AT291" i="17" s="1"/>
  <c r="AV142" i="17"/>
  <c r="AT142" i="17" s="1"/>
  <c r="AV138" i="17"/>
  <c r="AT138" i="17" s="1"/>
  <c r="AV284" i="17"/>
  <c r="AT284" i="17" s="1"/>
  <c r="AV112" i="17"/>
  <c r="AT112" i="17" s="1"/>
  <c r="AV26" i="17"/>
  <c r="AT26" i="17" s="1"/>
  <c r="AV165" i="17"/>
  <c r="AT165" i="17" s="1"/>
  <c r="AV22" i="17"/>
  <c r="AT22" i="17" s="1"/>
  <c r="AV162" i="17"/>
  <c r="AT162" i="17" s="1"/>
  <c r="AV109" i="17"/>
  <c r="AT109" i="17" s="1"/>
  <c r="AV276" i="17"/>
  <c r="AT276" i="17" s="1"/>
  <c r="AV42" i="17"/>
  <c r="AT42" i="17" s="1"/>
  <c r="AV139" i="17"/>
  <c r="AT139" i="17" s="1"/>
  <c r="AV206" i="17"/>
  <c r="AT206" i="17" s="1"/>
  <c r="AV25" i="17"/>
  <c r="AT25" i="17" s="1"/>
  <c r="AV106" i="17"/>
  <c r="AT106" i="17" s="1"/>
  <c r="AV225" i="17"/>
  <c r="AT225" i="17" s="1"/>
  <c r="AV181" i="17"/>
  <c r="AT181" i="17" s="1"/>
  <c r="AV68" i="17"/>
  <c r="AT68" i="17" s="1"/>
  <c r="AV81" i="17"/>
  <c r="AT81" i="17" s="1"/>
  <c r="AV235" i="17"/>
  <c r="AT235" i="17" s="1"/>
  <c r="AV213" i="17"/>
  <c r="AT213" i="17" s="1"/>
  <c r="AV169" i="17"/>
  <c r="AT169" i="17" s="1"/>
  <c r="AV244" i="17"/>
  <c r="AT244" i="17" s="1"/>
  <c r="AV93" i="17"/>
  <c r="AT93" i="17" s="1"/>
  <c r="AV49" i="17"/>
  <c r="AT49" i="17" s="1"/>
  <c r="AV15" i="17"/>
  <c r="AT15" i="17" s="1"/>
  <c r="AV292" i="17"/>
  <c r="AT292" i="17" s="1"/>
  <c r="AV47" i="17"/>
  <c r="AT47" i="17" s="1"/>
  <c r="AV96" i="17"/>
  <c r="AT96" i="17" s="1"/>
  <c r="AV175" i="17"/>
  <c r="AT175" i="17" s="1"/>
  <c r="AV48" i="17"/>
  <c r="AT48" i="17" s="1"/>
  <c r="AV54" i="17"/>
  <c r="AT54" i="17" s="1"/>
  <c r="AV100" i="17"/>
  <c r="AT100" i="17" s="1"/>
  <c r="AV9" i="17"/>
  <c r="AT9" i="17" s="1"/>
  <c r="AV83" i="17"/>
  <c r="AT83" i="17" s="1"/>
  <c r="AV236" i="17"/>
  <c r="AT236" i="17" s="1"/>
  <c r="AV178" i="17"/>
  <c r="AT178" i="17" s="1"/>
  <c r="AV196" i="17"/>
  <c r="AT196" i="17" s="1"/>
  <c r="AV134" i="17"/>
  <c r="AT134" i="17" s="1"/>
  <c r="W23" i="17"/>
  <c r="U23" i="17" s="1"/>
  <c r="W80" i="17"/>
  <c r="U80" i="17" s="1"/>
  <c r="W228" i="17"/>
  <c r="U228" i="17" s="1"/>
  <c r="AV104" i="17"/>
  <c r="AT104" i="17" s="1"/>
  <c r="W204" i="17"/>
  <c r="U204" i="17" s="1"/>
  <c r="BA282" i="17"/>
  <c r="AY282" i="17" s="1"/>
  <c r="BA247" i="17"/>
  <c r="AY247" i="17" s="1"/>
  <c r="BA75" i="17"/>
  <c r="AY75" i="17" s="1"/>
  <c r="BA272" i="17"/>
  <c r="AY272" i="17" s="1"/>
  <c r="BA131" i="17"/>
  <c r="AY131" i="17" s="1"/>
  <c r="BA89" i="17"/>
  <c r="AY89" i="17" s="1"/>
  <c r="BA287" i="17"/>
  <c r="AY287" i="17" s="1"/>
  <c r="BA48" i="17"/>
  <c r="AY48" i="17" s="1"/>
  <c r="BA62" i="17"/>
  <c r="AY62" i="17" s="1"/>
  <c r="BA36" i="17"/>
  <c r="AY36" i="17" s="1"/>
  <c r="BA178" i="17"/>
  <c r="AY178" i="17" s="1"/>
  <c r="BA83" i="17"/>
  <c r="AY83" i="17" s="1"/>
  <c r="BA243" i="17"/>
  <c r="AY243" i="17" s="1"/>
  <c r="BA192" i="17"/>
  <c r="AY192" i="17" s="1"/>
  <c r="BA252" i="17"/>
  <c r="AY252" i="17" s="1"/>
  <c r="BA156" i="17"/>
  <c r="AY156" i="17" s="1"/>
  <c r="BA212" i="17"/>
  <c r="AY212" i="17" s="1"/>
  <c r="BA151" i="17"/>
  <c r="AY151" i="17" s="1"/>
  <c r="BA173" i="17"/>
  <c r="AY173" i="17" s="1"/>
  <c r="BA274" i="17"/>
  <c r="AY274" i="17" s="1"/>
  <c r="BA172" i="17"/>
  <c r="AY172" i="17" s="1"/>
  <c r="BA189" i="17"/>
  <c r="AY189" i="17" s="1"/>
  <c r="BA41" i="17"/>
  <c r="AY41" i="17" s="1"/>
  <c r="BA195" i="17"/>
  <c r="AY195" i="17" s="1"/>
  <c r="BA258" i="17"/>
  <c r="AY258" i="17" s="1"/>
  <c r="BA100" i="17"/>
  <c r="AY100" i="17" s="1"/>
  <c r="BA165" i="17"/>
  <c r="AY165" i="17" s="1"/>
  <c r="BA273" i="17"/>
  <c r="AY273" i="17" s="1"/>
  <c r="BA99" i="17"/>
  <c r="AY99" i="17" s="1"/>
  <c r="BA10" i="17"/>
  <c r="AY10" i="17" s="1"/>
  <c r="BA162" i="17"/>
  <c r="AY162" i="17" s="1"/>
  <c r="BA44" i="17"/>
  <c r="AY44" i="17" s="1"/>
  <c r="BA185" i="17"/>
  <c r="AY185" i="17" s="1"/>
  <c r="BA126" i="17"/>
  <c r="AY126" i="17" s="1"/>
  <c r="BA43" i="17"/>
  <c r="AY43" i="17" s="1"/>
  <c r="BA92" i="17"/>
  <c r="AY92" i="17" s="1"/>
  <c r="BA170" i="17"/>
  <c r="AY170" i="17" s="1"/>
  <c r="BA32" i="17"/>
  <c r="AY32" i="17" s="1"/>
  <c r="BA76" i="17"/>
  <c r="AY76" i="17" s="1"/>
  <c r="BA93" i="17"/>
  <c r="AY93" i="17" s="1"/>
  <c r="BA85" i="17"/>
  <c r="AY85" i="17" s="1"/>
  <c r="BA230" i="17"/>
  <c r="AY230" i="17" s="1"/>
  <c r="BA90" i="17"/>
  <c r="AY90" i="17" s="1"/>
  <c r="BA71" i="17"/>
  <c r="AY71" i="17" s="1"/>
  <c r="BA125" i="17"/>
  <c r="AY125" i="17" s="1"/>
  <c r="BA176" i="17"/>
  <c r="AY176" i="17" s="1"/>
  <c r="BA37" i="17"/>
  <c r="AY37" i="17" s="1"/>
  <c r="BA104" i="17"/>
  <c r="AY104" i="17" s="1"/>
  <c r="BA78" i="17"/>
  <c r="AY78" i="17" s="1"/>
  <c r="BA167" i="17"/>
  <c r="AY167" i="17" s="1"/>
  <c r="BA246" i="17"/>
  <c r="AY246" i="17" s="1"/>
  <c r="BA199" i="17"/>
  <c r="AY199" i="17" s="1"/>
  <c r="BA17" i="17"/>
  <c r="AY17" i="17" s="1"/>
  <c r="BA250" i="17"/>
  <c r="AY250" i="17" s="1"/>
  <c r="BA164" i="17"/>
  <c r="AY164" i="17" s="1"/>
  <c r="BA123" i="17"/>
  <c r="AY123" i="17" s="1"/>
  <c r="BA72" i="17"/>
  <c r="AY72" i="17" s="1"/>
  <c r="BA117" i="17"/>
  <c r="AY117" i="17" s="1"/>
  <c r="BA35" i="17"/>
  <c r="AY35" i="17" s="1"/>
  <c r="BA55" i="17"/>
  <c r="AY55" i="17" s="1"/>
  <c r="BA47" i="17"/>
  <c r="AY47" i="17" s="1"/>
  <c r="BA30" i="17"/>
  <c r="AY30" i="17" s="1"/>
  <c r="BA34" i="17"/>
  <c r="AY34" i="17" s="1"/>
  <c r="BA225" i="17"/>
  <c r="AY225" i="17" s="1"/>
  <c r="BA20" i="17"/>
  <c r="AY20" i="17" s="1"/>
  <c r="BA280" i="17"/>
  <c r="AY280" i="17" s="1"/>
  <c r="BA281" i="17"/>
  <c r="AY281" i="17" s="1"/>
  <c r="BA295" i="17"/>
  <c r="AY295" i="17" s="1"/>
  <c r="BA263" i="17"/>
  <c r="AY263" i="17" s="1"/>
  <c r="BA137" i="17"/>
  <c r="AY137" i="17" s="1"/>
  <c r="BA102" i="17"/>
  <c r="AY102" i="17" s="1"/>
  <c r="BA77" i="17"/>
  <c r="AY77" i="17" s="1"/>
  <c r="BA188" i="17"/>
  <c r="AY188" i="17" s="1"/>
  <c r="BA193" i="17"/>
  <c r="AY193" i="17" s="1"/>
  <c r="BS85" i="17"/>
  <c r="M174" i="17"/>
  <c r="K174" i="17" s="1"/>
  <c r="BA108" i="17"/>
  <c r="AY108" i="17" s="1"/>
  <c r="M135" i="17"/>
  <c r="K135" i="17" s="1"/>
  <c r="BA74" i="17"/>
  <c r="AY74" i="17" s="1"/>
  <c r="H69" i="17"/>
  <c r="R177" i="17"/>
  <c r="P177" i="17" s="1"/>
  <c r="M136" i="17"/>
  <c r="K136" i="17" s="1"/>
  <c r="M163" i="17"/>
  <c r="K163" i="17" s="1"/>
  <c r="AG296" i="17"/>
  <c r="AE296" i="17" s="1"/>
  <c r="R67" i="17"/>
  <c r="P67" i="17" s="1"/>
  <c r="AG135" i="17"/>
  <c r="AE135" i="17" s="1"/>
  <c r="BA142" i="17"/>
  <c r="AY142" i="17" s="1"/>
  <c r="M201" i="17"/>
  <c r="K201" i="17" s="1"/>
  <c r="BA198" i="17"/>
  <c r="AY198" i="17" s="1"/>
  <c r="BA68" i="17"/>
  <c r="AY68" i="17" s="1"/>
  <c r="AG217" i="17"/>
  <c r="AE217" i="17" s="1"/>
  <c r="AL168" i="17"/>
  <c r="AJ168" i="17" s="1"/>
  <c r="H180" i="17"/>
  <c r="BA58" i="17"/>
  <c r="AY58" i="17" s="1"/>
  <c r="M22" i="17"/>
  <c r="K22" i="17" s="1"/>
  <c r="BA129" i="17"/>
  <c r="AY129" i="17" s="1"/>
  <c r="BA149" i="17"/>
  <c r="AY149" i="17" s="1"/>
  <c r="AL91" i="17"/>
  <c r="AJ91" i="17" s="1"/>
  <c r="R166" i="17"/>
  <c r="P166" i="17" s="1"/>
  <c r="R128" i="17"/>
  <c r="P128" i="17" s="1"/>
  <c r="R244" i="17"/>
  <c r="P244" i="17" s="1"/>
  <c r="BS273" i="17"/>
  <c r="BS160" i="17"/>
  <c r="BA114" i="17"/>
  <c r="AY114" i="17" s="1"/>
  <c r="BA46" i="17"/>
  <c r="AY46" i="17" s="1"/>
  <c r="M26" i="17"/>
  <c r="K26" i="17" s="1"/>
  <c r="BS138" i="17"/>
  <c r="BS117" i="17"/>
  <c r="BS80" i="17"/>
  <c r="BA133" i="17"/>
  <c r="AY133" i="17" s="1"/>
  <c r="BA234" i="17"/>
  <c r="AY234" i="17" s="1"/>
  <c r="M288" i="17"/>
  <c r="K288" i="17" s="1"/>
  <c r="BA107" i="17"/>
  <c r="AY107" i="17" s="1"/>
  <c r="H103" i="17"/>
  <c r="M242" i="17"/>
  <c r="K242" i="17" s="1"/>
  <c r="BA242" i="17"/>
  <c r="AY242" i="17" s="1"/>
  <c r="BS270" i="17"/>
  <c r="BA95" i="17"/>
  <c r="AY95" i="17" s="1"/>
  <c r="R212" i="17"/>
  <c r="P212" i="17" s="1"/>
  <c r="R173" i="17"/>
  <c r="P173" i="17" s="1"/>
  <c r="R100" i="17"/>
  <c r="P100" i="17" s="1"/>
  <c r="R126" i="17"/>
  <c r="P126" i="17" s="1"/>
  <c r="R21" i="17"/>
  <c r="P21" i="17" s="1"/>
  <c r="R160" i="17"/>
  <c r="P160" i="17" s="1"/>
  <c r="R66" i="17"/>
  <c r="P66" i="17" s="1"/>
  <c r="R18" i="17"/>
  <c r="P18" i="17" s="1"/>
  <c r="R230" i="17"/>
  <c r="P230" i="17" s="1"/>
  <c r="R236" i="17"/>
  <c r="P236" i="17" s="1"/>
  <c r="R190" i="17"/>
  <c r="P190" i="17" s="1"/>
  <c r="R260" i="17"/>
  <c r="P260" i="17" s="1"/>
  <c r="R108" i="17"/>
  <c r="P108" i="17" s="1"/>
  <c r="R247" i="17"/>
  <c r="P247" i="17" s="1"/>
  <c r="R106" i="17"/>
  <c r="P106" i="17" s="1"/>
  <c r="R103" i="17"/>
  <c r="P103" i="17" s="1"/>
  <c r="R175" i="17"/>
  <c r="P175" i="17" s="1"/>
  <c r="R81" i="17"/>
  <c r="P81" i="17" s="1"/>
  <c r="R161" i="17"/>
  <c r="P161" i="17" s="1"/>
  <c r="R55" i="17"/>
  <c r="P55" i="17" s="1"/>
  <c r="R27" i="17"/>
  <c r="P27" i="17" s="1"/>
  <c r="R276" i="17"/>
  <c r="P276" i="17" s="1"/>
  <c r="R206" i="17"/>
  <c r="P206" i="17" s="1"/>
  <c r="R181" i="17"/>
  <c r="P181" i="17" s="1"/>
  <c r="R159" i="17"/>
  <c r="P159" i="17" s="1"/>
  <c r="AG169" i="17"/>
  <c r="AE169" i="17" s="1"/>
  <c r="AG143" i="17"/>
  <c r="AE143" i="17" s="1"/>
  <c r="AG230" i="17"/>
  <c r="AE230" i="17" s="1"/>
  <c r="AG154" i="17"/>
  <c r="AE154" i="17" s="1"/>
  <c r="AG164" i="17"/>
  <c r="AE164" i="17" s="1"/>
  <c r="AG94" i="17"/>
  <c r="AE94" i="17" s="1"/>
  <c r="AG100" i="17"/>
  <c r="AE100" i="17" s="1"/>
  <c r="AG58" i="17"/>
  <c r="AE58" i="17" s="1"/>
  <c r="AG268" i="17"/>
  <c r="AE268" i="17" s="1"/>
  <c r="AG264" i="17"/>
  <c r="AE264" i="17" s="1"/>
  <c r="AG153" i="17"/>
  <c r="AE153" i="17" s="1"/>
  <c r="AG6" i="17"/>
  <c r="AE6" i="17" s="1"/>
  <c r="AG211" i="17"/>
  <c r="AE211" i="17" s="1"/>
  <c r="AG59" i="17"/>
  <c r="AE59" i="17" s="1"/>
  <c r="AG181" i="17"/>
  <c r="AE181" i="17" s="1"/>
  <c r="AG293" i="17"/>
  <c r="AE293" i="17" s="1"/>
  <c r="AG188" i="17"/>
  <c r="AE188" i="17" s="1"/>
  <c r="AG37" i="17"/>
  <c r="AE37" i="17" s="1"/>
  <c r="AG225" i="17"/>
  <c r="AE225" i="17" s="1"/>
  <c r="AG28" i="17"/>
  <c r="AE28" i="17" s="1"/>
  <c r="AG69" i="17"/>
  <c r="AE69" i="17" s="1"/>
  <c r="AG214" i="17"/>
  <c r="AE214" i="17" s="1"/>
  <c r="M99" i="17"/>
  <c r="K99" i="17" s="1"/>
  <c r="H245" i="17"/>
  <c r="BA201" i="17"/>
  <c r="AY201" i="17" s="1"/>
  <c r="BA31" i="17"/>
  <c r="AY31" i="17" s="1"/>
  <c r="M214" i="17"/>
  <c r="K214" i="17" s="1"/>
  <c r="H273" i="17"/>
  <c r="M276" i="17"/>
  <c r="K276" i="17" s="1"/>
  <c r="H7" i="17"/>
  <c r="BA214" i="17"/>
  <c r="AY214" i="17" s="1"/>
  <c r="M248" i="17"/>
  <c r="K248" i="17" s="1"/>
  <c r="H257" i="17"/>
  <c r="BA81" i="17"/>
  <c r="AY81" i="17" s="1"/>
  <c r="AG180" i="17"/>
  <c r="AE180" i="17" s="1"/>
  <c r="BA286" i="17"/>
  <c r="AY286" i="17" s="1"/>
  <c r="M236" i="17"/>
  <c r="K236" i="17" s="1"/>
  <c r="BA158" i="17"/>
  <c r="AY158" i="17" s="1"/>
  <c r="BA139" i="17"/>
  <c r="AY139" i="17" s="1"/>
  <c r="AG191" i="17"/>
  <c r="AE191" i="17" s="1"/>
  <c r="BA232" i="17"/>
  <c r="AY232" i="17" s="1"/>
  <c r="BA132" i="17"/>
  <c r="AY132" i="17" s="1"/>
  <c r="BA87" i="17"/>
  <c r="AY87" i="17" s="1"/>
  <c r="M171" i="17"/>
  <c r="K171" i="17" s="1"/>
  <c r="BS77" i="17"/>
  <c r="M131" i="17"/>
  <c r="K131" i="17" s="1"/>
  <c r="M141" i="17"/>
  <c r="K141" i="17" s="1"/>
  <c r="AL45" i="17"/>
  <c r="AJ45" i="17" s="1"/>
  <c r="AL43" i="17"/>
  <c r="AJ43" i="17" s="1"/>
  <c r="AL28" i="17"/>
  <c r="AJ28" i="17" s="1"/>
  <c r="AL6" i="17"/>
  <c r="AJ6" i="17" s="1"/>
  <c r="BA262" i="17"/>
  <c r="AY262" i="17" s="1"/>
  <c r="BA59" i="17"/>
  <c r="AY59" i="17" s="1"/>
  <c r="BA285" i="17"/>
  <c r="AY285" i="17" s="1"/>
  <c r="BA284" i="17"/>
  <c r="AY284" i="17" s="1"/>
  <c r="BA29" i="17"/>
  <c r="AY29" i="17" s="1"/>
  <c r="BA177" i="17"/>
  <c r="AY177" i="17" s="1"/>
  <c r="BA25" i="17"/>
  <c r="AY25" i="17" s="1"/>
  <c r="AL229" i="17"/>
  <c r="AJ229" i="17" s="1"/>
  <c r="H105" i="17"/>
  <c r="H123" i="17"/>
  <c r="H41" i="17"/>
  <c r="H186" i="17"/>
  <c r="H127" i="17"/>
  <c r="H164" i="17"/>
  <c r="H117" i="17"/>
  <c r="H71" i="17"/>
  <c r="H102" i="17"/>
  <c r="H137" i="17"/>
  <c r="H288" i="17"/>
  <c r="H217" i="17"/>
  <c r="H26" i="17"/>
  <c r="H131" i="17"/>
  <c r="H87" i="17"/>
  <c r="H62" i="17"/>
  <c r="H175" i="17"/>
  <c r="H54" i="17"/>
  <c r="H160" i="17"/>
  <c r="H165" i="17"/>
  <c r="H10" i="17"/>
  <c r="H268" i="17"/>
  <c r="H32" i="17"/>
  <c r="H142" i="17"/>
  <c r="H74" i="17"/>
  <c r="H148" i="17"/>
  <c r="H66" i="17"/>
  <c r="H195" i="17"/>
  <c r="H19" i="17"/>
  <c r="H242" i="17"/>
  <c r="H199" i="17"/>
  <c r="H72" i="17"/>
  <c r="H181" i="17"/>
  <c r="H212" i="17"/>
  <c r="H9" i="17"/>
  <c r="H14" i="17"/>
  <c r="H48" i="17"/>
  <c r="H53" i="17"/>
  <c r="H188" i="17"/>
  <c r="H138" i="17"/>
  <c r="H24" i="17"/>
  <c r="H206" i="17"/>
  <c r="H136" i="17"/>
  <c r="H51" i="17"/>
  <c r="H11" i="17"/>
  <c r="H16" i="17"/>
  <c r="H250" i="17"/>
  <c r="H150" i="17"/>
  <c r="BA166" i="17"/>
  <c r="AY166" i="17" s="1"/>
  <c r="BA268" i="17"/>
  <c r="AY268" i="17" s="1"/>
  <c r="BS25" i="17"/>
  <c r="BA21" i="17"/>
  <c r="AY21" i="17" s="1"/>
  <c r="R15" i="17"/>
  <c r="P15" i="17" s="1"/>
  <c r="BA181" i="17"/>
  <c r="AY181" i="17" s="1"/>
  <c r="BA168" i="17"/>
  <c r="AY168" i="17" s="1"/>
  <c r="R50" i="17"/>
  <c r="P50" i="17" s="1"/>
  <c r="AG222" i="17"/>
  <c r="AE222" i="17" s="1"/>
  <c r="BA5" i="17"/>
  <c r="AY5" i="17" s="1"/>
  <c r="H264" i="17"/>
  <c r="BS8" i="17"/>
  <c r="M30" i="17"/>
  <c r="K30" i="17" s="1"/>
  <c r="BS285" i="17"/>
  <c r="H125" i="17"/>
  <c r="H194" i="17"/>
  <c r="BA233" i="17"/>
  <c r="AY233" i="17" s="1"/>
  <c r="BA253" i="17"/>
  <c r="AY253" i="17" s="1"/>
  <c r="BA245" i="17"/>
  <c r="AY245" i="17" s="1"/>
  <c r="R281" i="17"/>
  <c r="P281" i="17" s="1"/>
  <c r="M194" i="17"/>
  <c r="K194" i="17" s="1"/>
  <c r="M239" i="17"/>
  <c r="K239" i="17" s="1"/>
  <c r="M9" i="17"/>
  <c r="K9" i="17" s="1"/>
  <c r="M159" i="17"/>
  <c r="K159" i="17" s="1"/>
  <c r="M73" i="17"/>
  <c r="K73" i="17" s="1"/>
  <c r="M264" i="17"/>
  <c r="K264" i="17" s="1"/>
  <c r="M25" i="17"/>
  <c r="K25" i="17" s="1"/>
  <c r="M205" i="17"/>
  <c r="K205" i="17" s="1"/>
  <c r="M252" i="17"/>
  <c r="K252" i="17" s="1"/>
  <c r="M133" i="17"/>
  <c r="K133" i="17" s="1"/>
  <c r="M52" i="17"/>
  <c r="K52" i="17" s="1"/>
  <c r="M167" i="17"/>
  <c r="K167" i="17" s="1"/>
  <c r="M59" i="17"/>
  <c r="K59" i="17" s="1"/>
  <c r="M105" i="17"/>
  <c r="K105" i="17" s="1"/>
  <c r="M20" i="17"/>
  <c r="K20" i="17" s="1"/>
  <c r="M164" i="17"/>
  <c r="K164" i="17" s="1"/>
  <c r="M251" i="17"/>
  <c r="K251" i="17" s="1"/>
  <c r="M299" i="17"/>
  <c r="K299" i="17" s="1"/>
  <c r="M215" i="17"/>
  <c r="K215" i="17" s="1"/>
  <c r="M70" i="17"/>
  <c r="K70" i="17" s="1"/>
  <c r="M38" i="17"/>
  <c r="K38" i="17" s="1"/>
  <c r="M204" i="17"/>
  <c r="K204" i="17" s="1"/>
  <c r="M220" i="17"/>
  <c r="K220" i="17" s="1"/>
  <c r="M41" i="17"/>
  <c r="K41" i="17" s="1"/>
  <c r="M45" i="17"/>
  <c r="K45" i="17" s="1"/>
  <c r="M111" i="17"/>
  <c r="K111" i="17" s="1"/>
  <c r="M216" i="17"/>
  <c r="K216" i="17" s="1"/>
  <c r="M223" i="17"/>
  <c r="K223" i="17" s="1"/>
  <c r="M259" i="17"/>
  <c r="K259" i="17" s="1"/>
  <c r="M156" i="17"/>
  <c r="K156" i="17" s="1"/>
  <c r="M128" i="17"/>
  <c r="K128" i="17" s="1"/>
  <c r="M280" i="17"/>
  <c r="K280" i="17" s="1"/>
  <c r="M268" i="17"/>
  <c r="K268" i="17" s="1"/>
  <c r="M82" i="17"/>
  <c r="K82" i="17" s="1"/>
  <c r="M184" i="17"/>
  <c r="K184" i="17" s="1"/>
  <c r="M195" i="17"/>
  <c r="K195" i="17" s="1"/>
  <c r="M193" i="17"/>
  <c r="K193" i="17" s="1"/>
  <c r="M87" i="17"/>
  <c r="K87" i="17" s="1"/>
  <c r="M56" i="17"/>
  <c r="K56" i="17" s="1"/>
  <c r="M263" i="17"/>
  <c r="K263" i="17" s="1"/>
  <c r="M161" i="17"/>
  <c r="K161" i="17" s="1"/>
  <c r="M271" i="17"/>
  <c r="K271" i="17" s="1"/>
  <c r="M221" i="17"/>
  <c r="K221" i="17" s="1"/>
  <c r="M116" i="17"/>
  <c r="K116" i="17" s="1"/>
  <c r="M153" i="17"/>
  <c r="K153" i="17" s="1"/>
  <c r="M188" i="17"/>
  <c r="K188" i="17" s="1"/>
  <c r="M228" i="17"/>
  <c r="K228" i="17" s="1"/>
  <c r="M275" i="17"/>
  <c r="K275" i="17" s="1"/>
  <c r="M169" i="17"/>
  <c r="K169" i="17" s="1"/>
  <c r="M151" i="17"/>
  <c r="K151" i="17" s="1"/>
  <c r="M18" i="17"/>
  <c r="K18" i="17" s="1"/>
  <c r="M42" i="17"/>
  <c r="K42" i="17" s="1"/>
  <c r="M155" i="17"/>
  <c r="K155" i="17" s="1"/>
  <c r="M27" i="17"/>
  <c r="K27" i="17" s="1"/>
  <c r="M199" i="17"/>
  <c r="K199" i="17" s="1"/>
  <c r="M272" i="17"/>
  <c r="K272" i="17" s="1"/>
  <c r="M206" i="17"/>
  <c r="K206" i="17" s="1"/>
  <c r="M162" i="17"/>
  <c r="K162" i="17" s="1"/>
  <c r="M139" i="17"/>
  <c r="K139" i="17" s="1"/>
  <c r="M29" i="17"/>
  <c r="K29" i="17" s="1"/>
  <c r="M218" i="17"/>
  <c r="K218" i="17" s="1"/>
  <c r="M64" i="17"/>
  <c r="K64" i="17" s="1"/>
  <c r="M234" i="17"/>
  <c r="K234" i="17" s="1"/>
  <c r="M81" i="17"/>
  <c r="K81" i="17" s="1"/>
  <c r="M39" i="17"/>
  <c r="K39" i="17" s="1"/>
  <c r="M24" i="17"/>
  <c r="K24" i="17" s="1"/>
  <c r="M6" i="17"/>
  <c r="K6" i="17" s="1"/>
  <c r="M118" i="17"/>
  <c r="K118" i="17" s="1"/>
  <c r="M21" i="17"/>
  <c r="K21" i="17" s="1"/>
  <c r="R130" i="17"/>
  <c r="P130" i="17" s="1"/>
  <c r="R258" i="17"/>
  <c r="P258" i="17" s="1"/>
  <c r="BS115" i="17"/>
  <c r="AG199" i="17"/>
  <c r="AE199" i="17" s="1"/>
  <c r="BS256" i="17"/>
  <c r="BA271" i="17"/>
  <c r="AY271" i="17" s="1"/>
  <c r="H224" i="17"/>
  <c r="M279" i="17"/>
  <c r="K279" i="17" s="1"/>
  <c r="H283" i="17"/>
  <c r="AG253" i="17"/>
  <c r="AE253" i="17" s="1"/>
  <c r="M284" i="17"/>
  <c r="K284" i="17" s="1"/>
  <c r="BS125" i="17"/>
  <c r="M50" i="17"/>
  <c r="K50" i="17" s="1"/>
  <c r="M158" i="17"/>
  <c r="K158" i="17" s="1"/>
  <c r="H198" i="17"/>
  <c r="BA65" i="17"/>
  <c r="AY65" i="17" s="1"/>
  <c r="M68" i="17"/>
  <c r="K68" i="17" s="1"/>
  <c r="M77" i="17"/>
  <c r="K77" i="17" s="1"/>
  <c r="M32" i="17"/>
  <c r="K32" i="17" s="1"/>
  <c r="M262" i="17"/>
  <c r="K262" i="17" s="1"/>
  <c r="BA97" i="17"/>
  <c r="AY97" i="17" s="1"/>
  <c r="BA278" i="17"/>
  <c r="AY278" i="17" s="1"/>
  <c r="BA18" i="17"/>
  <c r="AY18" i="17" s="1"/>
  <c r="M227" i="17"/>
  <c r="K227" i="17" s="1"/>
  <c r="BS33" i="17"/>
  <c r="BS231" i="17"/>
  <c r="BF283" i="17"/>
  <c r="BD283" i="17" s="1"/>
  <c r="BF231" i="17"/>
  <c r="BD231" i="17" s="1"/>
  <c r="BF51" i="17"/>
  <c r="BD51" i="17" s="1"/>
  <c r="BF73" i="17"/>
  <c r="BD73" i="17" s="1"/>
  <c r="BF243" i="17"/>
  <c r="BD243" i="17" s="1"/>
  <c r="BF184" i="17"/>
  <c r="BD184" i="17" s="1"/>
  <c r="BS9" i="17"/>
  <c r="BF290" i="17"/>
  <c r="BD290" i="17" s="1"/>
  <c r="BS41" i="17"/>
  <c r="BF157" i="17"/>
  <c r="BD157" i="17" s="1"/>
  <c r="BF59" i="17"/>
  <c r="BD59" i="17" s="1"/>
  <c r="BS205" i="17"/>
  <c r="BF158" i="17"/>
  <c r="BD158" i="17" s="1"/>
  <c r="BF93" i="17"/>
  <c r="BD93" i="17" s="1"/>
  <c r="BS34" i="17"/>
  <c r="BS49" i="17"/>
  <c r="BS230" i="17"/>
  <c r="BF228" i="17"/>
  <c r="BD228" i="17" s="1"/>
  <c r="BS282" i="17"/>
  <c r="BF98" i="17"/>
  <c r="BD98" i="17" s="1"/>
  <c r="BS172" i="17"/>
  <c r="BF216" i="17"/>
  <c r="BD216" i="17" s="1"/>
  <c r="BF173" i="17"/>
  <c r="BD173" i="17" s="1"/>
  <c r="BF97" i="17"/>
  <c r="BD97" i="17" s="1"/>
  <c r="BF241" i="17"/>
  <c r="BD241" i="17" s="1"/>
  <c r="BF80" i="17"/>
  <c r="BD80" i="17" s="1"/>
  <c r="BF44" i="17"/>
  <c r="BD44" i="17" s="1"/>
  <c r="BF292" i="17"/>
  <c r="BD292" i="17" s="1"/>
  <c r="BF55" i="17"/>
  <c r="BD55" i="17" s="1"/>
  <c r="BF61" i="17"/>
  <c r="BD61" i="17" s="1"/>
  <c r="BF111" i="17"/>
  <c r="BD111" i="17" s="1"/>
  <c r="BF180" i="17"/>
  <c r="BD180" i="17" s="1"/>
  <c r="BF255" i="17"/>
  <c r="BD255" i="17" s="1"/>
  <c r="BF188" i="17"/>
  <c r="BD188" i="17" s="1"/>
  <c r="BF50" i="17"/>
  <c r="BD50" i="17" s="1"/>
  <c r="BF81" i="17"/>
  <c r="BD81" i="17" s="1"/>
  <c r="BF221" i="17"/>
  <c r="BD221" i="17" s="1"/>
  <c r="BF271" i="17"/>
  <c r="BD271" i="17" s="1"/>
  <c r="BF153" i="17"/>
  <c r="BD153" i="17" s="1"/>
  <c r="BF58" i="17"/>
  <c r="BD58" i="17" s="1"/>
  <c r="BF294" i="17"/>
  <c r="BD294" i="17" s="1"/>
  <c r="BF37" i="17"/>
  <c r="BD37" i="17" s="1"/>
  <c r="BF106" i="17"/>
  <c r="BD106" i="17" s="1"/>
  <c r="BF266" i="17"/>
  <c r="BD266" i="17" s="1"/>
  <c r="BF239" i="17"/>
  <c r="BD239" i="17" s="1"/>
  <c r="BF95" i="17"/>
  <c r="BD95" i="17" s="1"/>
  <c r="BF210" i="17"/>
  <c r="BD210" i="17" s="1"/>
  <c r="BF99" i="17"/>
  <c r="BD99" i="17" s="1"/>
  <c r="BF270" i="17"/>
  <c r="BD270" i="17" s="1"/>
  <c r="BF186" i="17"/>
  <c r="BD186" i="17" s="1"/>
  <c r="BF280" i="17"/>
  <c r="BD280" i="17" s="1"/>
  <c r="BF31" i="17"/>
  <c r="BD31" i="17" s="1"/>
  <c r="BF298" i="17"/>
  <c r="BD298" i="17" s="1"/>
  <c r="BF54" i="17"/>
  <c r="BD54" i="17" s="1"/>
  <c r="BF35" i="17"/>
  <c r="BD35" i="17" s="1"/>
  <c r="BF27" i="17"/>
  <c r="BD27" i="17" s="1"/>
  <c r="BF76" i="17"/>
  <c r="BD76" i="17" s="1"/>
  <c r="BF199" i="17"/>
  <c r="BD199" i="17" s="1"/>
  <c r="BF293" i="17"/>
  <c r="BD293" i="17" s="1"/>
  <c r="BF209" i="17"/>
  <c r="BD209" i="17" s="1"/>
  <c r="BF156" i="17"/>
  <c r="BD156" i="17" s="1"/>
  <c r="BF189" i="17"/>
  <c r="BD189" i="17" s="1"/>
  <c r="BF75" i="17"/>
  <c r="BD75" i="17" s="1"/>
  <c r="BF23" i="17"/>
  <c r="BD23" i="17" s="1"/>
  <c r="BF121" i="17"/>
  <c r="BD121" i="17" s="1"/>
  <c r="BF43" i="17"/>
  <c r="BD43" i="17" s="1"/>
  <c r="BF259" i="17"/>
  <c r="BD259" i="17" s="1"/>
  <c r="BF262" i="17"/>
  <c r="BD262" i="17" s="1"/>
  <c r="BF114" i="17"/>
  <c r="BD114" i="17" s="1"/>
  <c r="BF29" i="17"/>
  <c r="BD29" i="17" s="1"/>
  <c r="BS72" i="17"/>
  <c r="BF124" i="17"/>
  <c r="BD124" i="17" s="1"/>
  <c r="BF182" i="17"/>
  <c r="BD182" i="17" s="1"/>
  <c r="BF56" i="17"/>
  <c r="BD56" i="17" s="1"/>
  <c r="BF77" i="17"/>
  <c r="BD77" i="17" s="1"/>
  <c r="BF21" i="17"/>
  <c r="BD21" i="17" s="1"/>
  <c r="BF168" i="17"/>
  <c r="BD168" i="17" s="1"/>
  <c r="BF198" i="17"/>
  <c r="BD198" i="17" s="1"/>
  <c r="BF196" i="17"/>
  <c r="BD196" i="17" s="1"/>
  <c r="BF154" i="17"/>
  <c r="BD154" i="17" s="1"/>
  <c r="BS136" i="17"/>
  <c r="BF100" i="17"/>
  <c r="BD100" i="17" s="1"/>
  <c r="BF15" i="17"/>
  <c r="BD15" i="17" s="1"/>
  <c r="BS188" i="17"/>
  <c r="BS83" i="17"/>
  <c r="BF139" i="17"/>
  <c r="BD139" i="17" s="1"/>
  <c r="BF133" i="17"/>
  <c r="BD133" i="17" s="1"/>
  <c r="BS235" i="17"/>
  <c r="BS152" i="17"/>
  <c r="BS190" i="17"/>
  <c r="BS31" i="17"/>
  <c r="BS36" i="17"/>
  <c r="BS64" i="17"/>
  <c r="BS112" i="17"/>
  <c r="BS241" i="17"/>
  <c r="BS180" i="17"/>
  <c r="BS294" i="17"/>
  <c r="BS251" i="17"/>
  <c r="BS167" i="17"/>
  <c r="BS253" i="17"/>
  <c r="BS203" i="17"/>
  <c r="BS175" i="17"/>
  <c r="BS228" i="17"/>
  <c r="BS134" i="17"/>
  <c r="BS143" i="17"/>
  <c r="BS223" i="17"/>
  <c r="BS50" i="17"/>
  <c r="BS247" i="17"/>
  <c r="BS267" i="17"/>
  <c r="BS170" i="17"/>
  <c r="BS225" i="17"/>
  <c r="BS278" i="17"/>
  <c r="BS199" i="17"/>
  <c r="BS147" i="17"/>
  <c r="BS249" i="17"/>
  <c r="BS20" i="17"/>
  <c r="BS11" i="17"/>
  <c r="BS15" i="17"/>
  <c r="BS18" i="17"/>
  <c r="BS21" i="17"/>
  <c r="BS22" i="17"/>
  <c r="AL63" i="17"/>
  <c r="AJ63" i="17" s="1"/>
  <c r="AL18" i="17"/>
  <c r="AJ18" i="17" s="1"/>
  <c r="AL293" i="17"/>
  <c r="AJ293" i="17" s="1"/>
  <c r="AL107" i="17"/>
  <c r="AJ107" i="17" s="1"/>
  <c r="AL274" i="17"/>
  <c r="AJ274" i="17" s="1"/>
  <c r="AL129" i="17"/>
  <c r="AJ129" i="17" s="1"/>
  <c r="AL217" i="17"/>
  <c r="AJ217" i="17" s="1"/>
  <c r="AL208" i="17"/>
  <c r="AJ208" i="17" s="1"/>
  <c r="AL118" i="17"/>
  <c r="AJ118" i="17" s="1"/>
  <c r="AL7" i="17"/>
  <c r="AJ7" i="17" s="1"/>
  <c r="AL85" i="17"/>
  <c r="AJ85" i="17" s="1"/>
  <c r="AL144" i="17"/>
  <c r="AJ144" i="17" s="1"/>
  <c r="AL207" i="17"/>
  <c r="AJ207" i="17" s="1"/>
  <c r="AL61" i="17"/>
  <c r="AJ61" i="17" s="1"/>
  <c r="AL36" i="17"/>
  <c r="AJ36" i="17" s="1"/>
  <c r="AL158" i="17"/>
  <c r="AJ158" i="17" s="1"/>
  <c r="AL261" i="17"/>
  <c r="AJ261" i="17" s="1"/>
  <c r="AL280" i="17"/>
  <c r="AJ280" i="17" s="1"/>
  <c r="AL126" i="17"/>
  <c r="AJ126" i="17" s="1"/>
  <c r="AL128" i="17"/>
  <c r="AJ128" i="17" s="1"/>
  <c r="AL156" i="17"/>
  <c r="AJ156" i="17" s="1"/>
  <c r="AL201" i="17"/>
  <c r="AJ201" i="17" s="1"/>
  <c r="AL231" i="17"/>
  <c r="AJ231" i="17" s="1"/>
  <c r="AL33" i="17"/>
  <c r="AJ33" i="17" s="1"/>
  <c r="AL286" i="17"/>
  <c r="AJ286" i="17" s="1"/>
  <c r="AL97" i="17"/>
  <c r="AJ97" i="17" s="1"/>
  <c r="AL203" i="17"/>
  <c r="AJ203" i="17" s="1"/>
  <c r="AL134" i="17"/>
  <c r="AJ134" i="17" s="1"/>
  <c r="AL294" i="17"/>
  <c r="AJ294" i="17" s="1"/>
  <c r="AL54" i="17"/>
  <c r="AJ54" i="17" s="1"/>
  <c r="AL66" i="17"/>
  <c r="AJ66" i="17" s="1"/>
  <c r="AL68" i="17"/>
  <c r="AJ68" i="17" s="1"/>
  <c r="AL299" i="17"/>
  <c r="AJ299" i="17" s="1"/>
  <c r="AL296" i="17"/>
  <c r="AJ296" i="17" s="1"/>
  <c r="AL105" i="17"/>
  <c r="AJ105" i="17" s="1"/>
  <c r="AL106" i="17"/>
  <c r="AJ106" i="17" s="1"/>
  <c r="AL211" i="17"/>
  <c r="AJ211" i="17" s="1"/>
  <c r="AL76" i="17"/>
  <c r="AJ76" i="17" s="1"/>
  <c r="AL251" i="17"/>
  <c r="AJ251" i="17" s="1"/>
  <c r="AL32" i="17"/>
  <c r="AJ32" i="17" s="1"/>
  <c r="AL171" i="17"/>
  <c r="AJ171" i="17" s="1"/>
  <c r="AL96" i="17"/>
  <c r="AJ96" i="17" s="1"/>
  <c r="AL39" i="17"/>
  <c r="AJ39" i="17" s="1"/>
  <c r="AL241" i="17"/>
  <c r="AJ241" i="17" s="1"/>
  <c r="AL24" i="17"/>
  <c r="AJ24" i="17" s="1"/>
  <c r="AL114" i="17"/>
  <c r="AJ114" i="17" s="1"/>
  <c r="AL15" i="17"/>
  <c r="AJ15" i="17" s="1"/>
  <c r="AL150" i="17"/>
  <c r="AJ150" i="17" s="1"/>
  <c r="AL297" i="17"/>
  <c r="AJ297" i="17" s="1"/>
  <c r="AL62" i="17"/>
  <c r="AJ62" i="17" s="1"/>
  <c r="AL86" i="17"/>
  <c r="AJ86" i="17" s="1"/>
  <c r="AL164" i="17"/>
  <c r="AJ164" i="17" s="1"/>
  <c r="AL17" i="17"/>
  <c r="AJ17" i="17" s="1"/>
  <c r="AL142" i="17"/>
  <c r="AJ142" i="17" s="1"/>
  <c r="AL265" i="17"/>
  <c r="AJ265" i="17" s="1"/>
  <c r="AL228" i="17"/>
  <c r="AJ228" i="17" s="1"/>
  <c r="AL244" i="17"/>
  <c r="AJ244" i="17" s="1"/>
  <c r="AL127" i="17"/>
  <c r="AJ127" i="17" s="1"/>
  <c r="AL100" i="17"/>
  <c r="AJ100" i="17" s="1"/>
  <c r="AL132" i="17"/>
  <c r="AJ132" i="17" s="1"/>
  <c r="AL223" i="17"/>
  <c r="AJ223" i="17" s="1"/>
  <c r="AL149" i="17"/>
  <c r="AJ149" i="17" s="1"/>
  <c r="AL59" i="17"/>
  <c r="AJ59" i="17" s="1"/>
  <c r="AL31" i="17"/>
  <c r="AJ31" i="17" s="1"/>
  <c r="AL189" i="17"/>
  <c r="AJ189" i="17" s="1"/>
  <c r="AL258" i="17"/>
  <c r="AJ258" i="17" s="1"/>
  <c r="AL48" i="17"/>
  <c r="AJ48" i="17" s="1"/>
  <c r="AL104" i="17"/>
  <c r="AJ104" i="17" s="1"/>
  <c r="AL16" i="17"/>
  <c r="AJ16" i="17" s="1"/>
  <c r="AL173" i="17"/>
  <c r="AJ173" i="17" s="1"/>
  <c r="AL38" i="17"/>
  <c r="AJ38" i="17" s="1"/>
  <c r="AL269" i="17"/>
  <c r="AJ269" i="17" s="1"/>
  <c r="AL93" i="17"/>
  <c r="AJ93" i="17" s="1"/>
  <c r="AL256" i="17"/>
  <c r="AJ256" i="17" s="1"/>
  <c r="AL113" i="17"/>
  <c r="AJ113" i="17" s="1"/>
  <c r="AL147" i="17"/>
  <c r="AJ147" i="17" s="1"/>
  <c r="AL226" i="17"/>
  <c r="AJ226" i="17" s="1"/>
  <c r="AL197" i="17"/>
  <c r="AJ197" i="17" s="1"/>
  <c r="AL13" i="17"/>
  <c r="AJ13" i="17" s="1"/>
  <c r="AL53" i="17"/>
  <c r="AJ53" i="17" s="1"/>
  <c r="AL291" i="17"/>
  <c r="AJ291" i="17" s="1"/>
  <c r="AL138" i="17"/>
  <c r="AJ138" i="17" s="1"/>
  <c r="AL22" i="17"/>
  <c r="AJ22" i="17" s="1"/>
  <c r="AL125" i="17"/>
  <c r="AJ125" i="17" s="1"/>
  <c r="AL191" i="17"/>
  <c r="AJ191" i="17" s="1"/>
  <c r="AL82" i="17"/>
  <c r="AJ82" i="17" s="1"/>
  <c r="AL119" i="17"/>
  <c r="AJ119" i="17" s="1"/>
  <c r="AL172" i="17"/>
  <c r="AJ172" i="17" s="1"/>
  <c r="AL200" i="17"/>
  <c r="AJ200" i="17" s="1"/>
  <c r="AL298" i="17"/>
  <c r="AJ298" i="17" s="1"/>
  <c r="AL230" i="17"/>
  <c r="AJ230" i="17" s="1"/>
  <c r="AL136" i="17"/>
  <c r="AJ136" i="17" s="1"/>
  <c r="AL115" i="17"/>
  <c r="AJ115" i="17" s="1"/>
  <c r="AL145" i="17"/>
  <c r="AJ145" i="17" s="1"/>
  <c r="AL157" i="17"/>
  <c r="AJ157" i="17" s="1"/>
  <c r="AL236" i="17"/>
  <c r="AJ236" i="17" s="1"/>
  <c r="AL55" i="17"/>
  <c r="AJ55" i="17" s="1"/>
  <c r="AL245" i="17"/>
  <c r="AJ245" i="17" s="1"/>
  <c r="AL58" i="17"/>
  <c r="AJ58" i="17" s="1"/>
  <c r="AL204" i="17"/>
  <c r="AJ204" i="17" s="1"/>
  <c r="AL183" i="17"/>
  <c r="AJ183" i="17" s="1"/>
  <c r="AL44" i="17"/>
  <c r="AJ44" i="17" s="1"/>
  <c r="AL141" i="17"/>
  <c r="AJ141" i="17" s="1"/>
  <c r="AL186" i="17"/>
  <c r="AJ186" i="17" s="1"/>
  <c r="AL259" i="17"/>
  <c r="AJ259" i="17" s="1"/>
  <c r="AL276" i="17"/>
  <c r="AJ276" i="17" s="1"/>
  <c r="AL159" i="17"/>
  <c r="AJ159" i="17" s="1"/>
  <c r="AL27" i="17"/>
  <c r="AJ27" i="17" s="1"/>
  <c r="AL35" i="17"/>
  <c r="AJ35" i="17" s="1"/>
  <c r="AL57" i="17"/>
  <c r="AJ57" i="17" s="1"/>
  <c r="AL252" i="17"/>
  <c r="AJ252" i="17" s="1"/>
  <c r="AL99" i="17"/>
  <c r="AJ99" i="17" s="1"/>
  <c r="AL42" i="17"/>
  <c r="AJ42" i="17" s="1"/>
  <c r="AL74" i="17"/>
  <c r="AJ74" i="17" s="1"/>
  <c r="AL253" i="17"/>
  <c r="AJ253" i="17" s="1"/>
  <c r="AL102" i="17"/>
  <c r="AJ102" i="17" s="1"/>
  <c r="AL89" i="17"/>
  <c r="AJ89" i="17" s="1"/>
  <c r="AL81" i="17"/>
  <c r="AJ81" i="17" s="1"/>
  <c r="AL67" i="17"/>
  <c r="AJ67" i="17" s="1"/>
  <c r="AL209" i="17"/>
  <c r="AJ209" i="17" s="1"/>
  <c r="AL146" i="17"/>
  <c r="AJ146" i="17" s="1"/>
  <c r="AL282" i="17"/>
  <c r="AJ282" i="17" s="1"/>
  <c r="AL30" i="17"/>
  <c r="AJ30" i="17" s="1"/>
  <c r="AL268" i="17"/>
  <c r="AJ268" i="17" s="1"/>
  <c r="AL199" i="17"/>
  <c r="AJ199" i="17" s="1"/>
  <c r="AL148" i="17"/>
  <c r="AJ148" i="17" s="1"/>
  <c r="AL143" i="17"/>
  <c r="AJ143" i="17" s="1"/>
  <c r="AL80" i="17"/>
  <c r="AJ80" i="17" s="1"/>
  <c r="AL73" i="17"/>
  <c r="AJ73" i="17" s="1"/>
  <c r="AL50" i="17"/>
  <c r="AJ50" i="17" s="1"/>
  <c r="AL255" i="17"/>
  <c r="AJ255" i="17" s="1"/>
  <c r="AL271" i="17"/>
  <c r="AJ271" i="17" s="1"/>
  <c r="AL249" i="17"/>
  <c r="AJ249" i="17" s="1"/>
  <c r="AL279" i="17"/>
  <c r="AJ279" i="17" s="1"/>
  <c r="AL243" i="17"/>
  <c r="AJ243" i="17" s="1"/>
  <c r="AL174" i="17"/>
  <c r="AJ174" i="17" s="1"/>
  <c r="AL185" i="17"/>
  <c r="AJ185" i="17" s="1"/>
  <c r="AL227" i="17"/>
  <c r="AJ227" i="17" s="1"/>
  <c r="AL210" i="17"/>
  <c r="AJ210" i="17" s="1"/>
  <c r="AL247" i="17"/>
  <c r="AJ247" i="17" s="1"/>
  <c r="AL222" i="17"/>
  <c r="AJ222" i="17" s="1"/>
  <c r="AL23" i="17"/>
  <c r="AJ23" i="17" s="1"/>
  <c r="AL72" i="17"/>
  <c r="AJ72" i="17" s="1"/>
  <c r="AL262" i="17"/>
  <c r="AJ262" i="17" s="1"/>
  <c r="AL78" i="17"/>
  <c r="AJ78" i="17" s="1"/>
  <c r="AL79" i="17"/>
  <c r="AJ79" i="17" s="1"/>
  <c r="AL187" i="17"/>
  <c r="AJ187" i="17" s="1"/>
  <c r="AL133" i="17"/>
  <c r="AJ133" i="17" s="1"/>
  <c r="AL250" i="17"/>
  <c r="AJ250" i="17" s="1"/>
  <c r="AL289" i="17"/>
  <c r="AJ289" i="17" s="1"/>
  <c r="AL169" i="17"/>
  <c r="AJ169" i="17" s="1"/>
  <c r="AL219" i="17"/>
  <c r="AJ219" i="17" s="1"/>
  <c r="AL77" i="17"/>
  <c r="AJ77" i="17" s="1"/>
  <c r="AL170" i="17"/>
  <c r="AJ170" i="17" s="1"/>
  <c r="AL212" i="17"/>
  <c r="AJ212" i="17" s="1"/>
  <c r="AL285" i="17"/>
  <c r="AJ285" i="17" s="1"/>
  <c r="AL206" i="17"/>
  <c r="AJ206" i="17" s="1"/>
  <c r="AL122" i="17"/>
  <c r="AJ122" i="17" s="1"/>
  <c r="AL151" i="17"/>
  <c r="AJ151" i="17" s="1"/>
  <c r="AL179" i="17"/>
  <c r="AJ179" i="17" s="1"/>
  <c r="AL116" i="17"/>
  <c r="AJ116" i="17" s="1"/>
  <c r="AL98" i="17"/>
  <c r="AJ98" i="17" s="1"/>
  <c r="AL182" i="17"/>
  <c r="AJ182" i="17" s="1"/>
  <c r="AL232" i="17"/>
  <c r="AJ232" i="17" s="1"/>
  <c r="AL123" i="17"/>
  <c r="AJ123" i="17" s="1"/>
  <c r="AL195" i="17"/>
  <c r="AJ195" i="17" s="1"/>
  <c r="AL52" i="17"/>
  <c r="AJ52" i="17" s="1"/>
  <c r="AL278" i="17"/>
  <c r="AJ278" i="17" s="1"/>
  <c r="AL121" i="17"/>
  <c r="AJ121" i="17" s="1"/>
  <c r="AL288" i="17"/>
  <c r="AJ288" i="17" s="1"/>
  <c r="AL83" i="17"/>
  <c r="AJ83" i="17" s="1"/>
  <c r="AL162" i="17"/>
  <c r="AJ162" i="17" s="1"/>
  <c r="AL177" i="17"/>
  <c r="AJ177" i="17" s="1"/>
  <c r="AL246" i="17"/>
  <c r="AJ246" i="17" s="1"/>
  <c r="AL71" i="17"/>
  <c r="AJ71" i="17" s="1"/>
  <c r="AL110" i="17"/>
  <c r="AJ110" i="17" s="1"/>
  <c r="AL194" i="17"/>
  <c r="AJ194" i="17" s="1"/>
  <c r="AL40" i="17"/>
  <c r="AJ40" i="17" s="1"/>
  <c r="AL233" i="17"/>
  <c r="AJ233" i="17" s="1"/>
  <c r="AL284" i="17"/>
  <c r="AJ284" i="17" s="1"/>
  <c r="AL153" i="17"/>
  <c r="AJ153" i="17" s="1"/>
  <c r="AL180" i="17"/>
  <c r="AJ180" i="17" s="1"/>
  <c r="AL84" i="17"/>
  <c r="AJ84" i="17" s="1"/>
  <c r="AL290" i="17"/>
  <c r="AJ290" i="17" s="1"/>
  <c r="AL175" i="17"/>
  <c r="AJ175" i="17" s="1"/>
  <c r="AL235" i="17"/>
  <c r="AJ235" i="17" s="1"/>
  <c r="AL184" i="17"/>
  <c r="AJ184" i="17" s="1"/>
  <c r="AL41" i="17"/>
  <c r="AJ41" i="17" s="1"/>
  <c r="AL181" i="17"/>
  <c r="AJ181" i="17" s="1"/>
  <c r="AL176" i="17"/>
  <c r="AJ176" i="17" s="1"/>
  <c r="AL37" i="17"/>
  <c r="AJ37" i="17" s="1"/>
  <c r="AL242" i="17"/>
  <c r="AJ242" i="17" s="1"/>
  <c r="AL248" i="17"/>
  <c r="AJ248" i="17" s="1"/>
  <c r="AL25" i="17"/>
  <c r="AJ25" i="17" s="1"/>
  <c r="AL263" i="17"/>
  <c r="AJ263" i="17" s="1"/>
  <c r="AL75" i="17"/>
  <c r="AJ75" i="17" s="1"/>
  <c r="AL254" i="17"/>
  <c r="AJ254" i="17" s="1"/>
  <c r="AL5" i="17"/>
  <c r="AJ5" i="17" s="1"/>
  <c r="AL34" i="17"/>
  <c r="AJ34" i="17" s="1"/>
  <c r="AL225" i="17"/>
  <c r="AJ225" i="17" s="1"/>
  <c r="AL49" i="17"/>
  <c r="AJ49" i="17" s="1"/>
  <c r="AL240" i="17"/>
  <c r="AJ240" i="17" s="1"/>
  <c r="AL275" i="17"/>
  <c r="AJ275" i="17" s="1"/>
  <c r="AL124" i="17"/>
  <c r="AJ124" i="17" s="1"/>
  <c r="AL155" i="17"/>
  <c r="AJ155" i="17" s="1"/>
  <c r="AL205" i="17"/>
  <c r="AJ205" i="17" s="1"/>
  <c r="AL109" i="17"/>
  <c r="AJ109" i="17" s="1"/>
  <c r="AL47" i="17"/>
  <c r="AJ47" i="17" s="1"/>
  <c r="AL202" i="17"/>
  <c r="AJ202" i="17" s="1"/>
  <c r="AL292" i="17"/>
  <c r="AJ292" i="17" s="1"/>
  <c r="AL60" i="17"/>
  <c r="AJ60" i="17" s="1"/>
  <c r="AL69" i="17"/>
  <c r="AJ69" i="17" s="1"/>
  <c r="AL160" i="17"/>
  <c r="AJ160" i="17" s="1"/>
  <c r="AL198" i="17"/>
  <c r="AJ198" i="17" s="1"/>
  <c r="AL19" i="17"/>
  <c r="AJ19" i="17" s="1"/>
  <c r="AL9" i="17"/>
  <c r="AJ9" i="17" s="1"/>
  <c r="AL260" i="17"/>
  <c r="AJ260" i="17" s="1"/>
  <c r="AL64" i="17"/>
  <c r="AJ64" i="17" s="1"/>
  <c r="AL213" i="17"/>
  <c r="AJ213" i="17" s="1"/>
  <c r="AL165" i="17"/>
  <c r="AJ165" i="17" s="1"/>
  <c r="AL239" i="17"/>
  <c r="AJ239" i="17" s="1"/>
  <c r="AL264" i="17"/>
  <c r="AJ264" i="17" s="1"/>
  <c r="AL152" i="17"/>
  <c r="AJ152" i="17" s="1"/>
  <c r="AL65" i="17"/>
  <c r="AJ65" i="17" s="1"/>
  <c r="AL8" i="17"/>
  <c r="AJ8" i="17" s="1"/>
  <c r="AL192" i="17"/>
  <c r="AJ192" i="17" s="1"/>
  <c r="AL94" i="17"/>
  <c r="AJ94" i="17" s="1"/>
  <c r="AL26" i="17"/>
  <c r="AJ26" i="17" s="1"/>
  <c r="AL167" i="17"/>
  <c r="AJ167" i="17" s="1"/>
  <c r="AL14" i="17"/>
  <c r="AJ14" i="17" s="1"/>
  <c r="AL29" i="17"/>
  <c r="AJ29" i="17" s="1"/>
  <c r="AL90" i="17"/>
  <c r="AJ90" i="17" s="1"/>
  <c r="AL283" i="17"/>
  <c r="AJ283" i="17" s="1"/>
  <c r="AL92" i="17"/>
  <c r="AJ92" i="17" s="1"/>
  <c r="AL220" i="17"/>
  <c r="AJ220" i="17" s="1"/>
  <c r="AL112" i="17"/>
  <c r="AJ112" i="17" s="1"/>
  <c r="AL270" i="17"/>
  <c r="AJ270" i="17" s="1"/>
  <c r="AL190" i="17"/>
  <c r="AJ190" i="17" s="1"/>
  <c r="AL21" i="17"/>
  <c r="AJ21" i="17" s="1"/>
  <c r="AL273" i="17"/>
  <c r="AJ273" i="17" s="1"/>
  <c r="AL281" i="17"/>
  <c r="AJ281" i="17" s="1"/>
  <c r="AL218" i="17"/>
  <c r="AJ218" i="17" s="1"/>
  <c r="AL272" i="17"/>
  <c r="AJ272" i="17" s="1"/>
  <c r="AL196" i="17"/>
  <c r="AJ196" i="17" s="1"/>
  <c r="AL111" i="17"/>
  <c r="AJ111" i="17" s="1"/>
  <c r="AL287" i="17"/>
  <c r="AJ287" i="17" s="1"/>
  <c r="AL237" i="17"/>
  <c r="AJ237" i="17" s="1"/>
  <c r="AL51" i="17"/>
  <c r="AJ51" i="17" s="1"/>
  <c r="AL140" i="17"/>
  <c r="AJ140" i="17" s="1"/>
  <c r="AL266" i="17"/>
  <c r="AJ266" i="17" s="1"/>
  <c r="AL161" i="17"/>
  <c r="AJ161" i="17" s="1"/>
  <c r="AL46" i="17"/>
  <c r="AJ46" i="17" s="1"/>
  <c r="AL11" i="17"/>
  <c r="AJ11" i="17" s="1"/>
  <c r="AL56" i="17"/>
  <c r="AJ56" i="17" s="1"/>
  <c r="AL166" i="17"/>
  <c r="AJ166" i="17" s="1"/>
  <c r="AL216" i="17"/>
  <c r="AJ216" i="17" s="1"/>
  <c r="AL108" i="17"/>
  <c r="AJ108" i="17" s="1"/>
  <c r="AL257" i="17"/>
  <c r="AJ257" i="17" s="1"/>
  <c r="AL70" i="17"/>
  <c r="AJ70" i="17" s="1"/>
  <c r="AL238" i="17"/>
  <c r="AJ238" i="17" s="1"/>
  <c r="AL103" i="17"/>
  <c r="AJ103" i="17" s="1"/>
  <c r="AL130" i="17"/>
  <c r="AJ130" i="17" s="1"/>
  <c r="AL135" i="17"/>
  <c r="AJ135" i="17" s="1"/>
  <c r="AL120" i="17"/>
  <c r="AJ120" i="17" s="1"/>
  <c r="AL277" i="17"/>
  <c r="AJ277" i="17" s="1"/>
  <c r="AL10" i="17"/>
  <c r="AJ10" i="17" s="1"/>
  <c r="AL188" i="17"/>
  <c r="AJ188" i="17" s="1"/>
  <c r="AL101" i="17"/>
  <c r="AJ101" i="17" s="1"/>
  <c r="AL117" i="17"/>
  <c r="AJ117" i="17" s="1"/>
  <c r="AL295" i="17"/>
  <c r="AJ295" i="17" s="1"/>
  <c r="AL163" i="17"/>
  <c r="AJ163" i="17" s="1"/>
  <c r="AL87" i="17"/>
  <c r="AJ87" i="17" s="1"/>
  <c r="AL267" i="17"/>
  <c r="AJ267" i="17" s="1"/>
  <c r="AL215" i="17"/>
  <c r="AJ215" i="17" s="1"/>
  <c r="AL224" i="17"/>
  <c r="AJ224" i="17" s="1"/>
  <c r="AL193" i="17"/>
  <c r="AJ193" i="17" s="1"/>
  <c r="AL154" i="17"/>
  <c r="AJ154" i="17" s="1"/>
  <c r="AL131" i="17"/>
  <c r="AJ131" i="17" s="1"/>
  <c r="AL95" i="17"/>
  <c r="AJ95" i="17" s="1"/>
  <c r="AL221" i="17"/>
  <c r="AJ221" i="17" s="1"/>
  <c r="AL20" i="17"/>
  <c r="AJ20" i="17" s="1"/>
  <c r="AL178" i="17"/>
  <c r="AJ178" i="17" s="1"/>
  <c r="AL214" i="17"/>
  <c r="AJ214" i="17" s="1"/>
  <c r="AL137" i="17"/>
  <c r="AJ137" i="17" s="1"/>
  <c r="AL88" i="17"/>
  <c r="AJ88" i="17" s="1"/>
  <c r="AL12" i="17"/>
  <c r="AJ12" i="17" s="1"/>
  <c r="BS280" i="17"/>
  <c r="AG109" i="17"/>
  <c r="AE109" i="17" s="1"/>
  <c r="AG240" i="17"/>
  <c r="AE240" i="17" s="1"/>
  <c r="AG233" i="17"/>
  <c r="AE233" i="17" s="1"/>
  <c r="R94" i="17"/>
  <c r="P94" i="17" s="1"/>
  <c r="AG86" i="17"/>
  <c r="AE86" i="17" s="1"/>
  <c r="R157" i="17"/>
  <c r="P157" i="17" s="1"/>
  <c r="R12" i="17"/>
  <c r="P12" i="17" s="1"/>
  <c r="AG78" i="17"/>
  <c r="AE78" i="17" s="1"/>
  <c r="AG221" i="17"/>
  <c r="AE221" i="17" s="1"/>
  <c r="AG138" i="17"/>
  <c r="AE138" i="17" s="1"/>
  <c r="R286" i="17"/>
  <c r="P286" i="17" s="1"/>
  <c r="AG75" i="17"/>
  <c r="AE75" i="17" s="1"/>
  <c r="R226" i="17"/>
  <c r="P226" i="17" s="1"/>
  <c r="R30" i="17"/>
  <c r="P30" i="17" s="1"/>
  <c r="R211" i="17"/>
  <c r="P211" i="17" s="1"/>
  <c r="AG190" i="17"/>
  <c r="AE190" i="17" s="1"/>
  <c r="R153" i="17"/>
  <c r="P153" i="17" s="1"/>
  <c r="R19" i="17"/>
  <c r="P19" i="17" s="1"/>
  <c r="R223" i="17"/>
  <c r="P223" i="17" s="1"/>
  <c r="BS51" i="17"/>
  <c r="AG146" i="17"/>
  <c r="AE146" i="17" s="1"/>
  <c r="R14" i="17"/>
  <c r="P14" i="17" s="1"/>
  <c r="BS155" i="17"/>
  <c r="AG197" i="17"/>
  <c r="AE197" i="17" s="1"/>
  <c r="AG299" i="17"/>
  <c r="AE299" i="17" s="1"/>
  <c r="R252" i="17"/>
  <c r="P252" i="17" s="1"/>
  <c r="BS5" i="17"/>
  <c r="BS52" i="17"/>
  <c r="AG216" i="17"/>
  <c r="AE216" i="17" s="1"/>
  <c r="H204" i="17"/>
  <c r="H99" i="17"/>
  <c r="H219" i="17"/>
  <c r="R184" i="17"/>
  <c r="P184" i="17" s="1"/>
  <c r="AG104" i="17"/>
  <c r="AE104" i="17" s="1"/>
  <c r="AG12" i="17"/>
  <c r="AE12" i="17" s="1"/>
  <c r="AG274" i="17"/>
  <c r="AE274" i="17" s="1"/>
  <c r="H109" i="17"/>
  <c r="AG200" i="17"/>
  <c r="AE200" i="17" s="1"/>
  <c r="R187" i="17"/>
  <c r="P187" i="17" s="1"/>
  <c r="R241" i="17"/>
  <c r="P241" i="17" s="1"/>
  <c r="H203" i="17"/>
  <c r="AG167" i="17"/>
  <c r="AE167" i="17" s="1"/>
  <c r="H237" i="17"/>
  <c r="AG254" i="17"/>
  <c r="AE254" i="17" s="1"/>
  <c r="R290" i="17"/>
  <c r="P290" i="17" s="1"/>
  <c r="H25" i="17"/>
  <c r="H58" i="17"/>
  <c r="R40" i="17"/>
  <c r="P40" i="17" s="1"/>
  <c r="H267" i="17"/>
  <c r="AG249" i="17"/>
  <c r="AE249" i="17" s="1"/>
  <c r="BS213" i="17"/>
  <c r="AG125" i="17"/>
  <c r="AE125" i="17" s="1"/>
  <c r="H110" i="17"/>
  <c r="R269" i="17"/>
  <c r="P269" i="17" s="1"/>
  <c r="R165" i="17"/>
  <c r="P165" i="17" s="1"/>
  <c r="H79" i="17"/>
  <c r="BS104" i="17"/>
  <c r="BS255" i="17"/>
  <c r="R48" i="17"/>
  <c r="P48" i="17" s="1"/>
  <c r="H200" i="17"/>
  <c r="H192" i="17"/>
  <c r="BS204" i="17"/>
  <c r="AG73" i="17"/>
  <c r="AE73" i="17" s="1"/>
  <c r="H42" i="17"/>
  <c r="R299" i="17"/>
  <c r="P299" i="17" s="1"/>
  <c r="H258" i="17"/>
  <c r="R113" i="17"/>
  <c r="P113" i="17" s="1"/>
  <c r="AG77" i="17"/>
  <c r="AE77" i="17" s="1"/>
  <c r="M260" i="17"/>
  <c r="K260" i="17" s="1"/>
  <c r="R20" i="17"/>
  <c r="P20" i="17" s="1"/>
  <c r="H179" i="17"/>
  <c r="AG176" i="17"/>
  <c r="AE176" i="17" s="1"/>
  <c r="R129" i="17"/>
  <c r="P129" i="17" s="1"/>
  <c r="M121" i="17"/>
  <c r="K121" i="17" s="1"/>
  <c r="BS58" i="17"/>
  <c r="M143" i="17"/>
  <c r="K143" i="17" s="1"/>
  <c r="R87" i="17"/>
  <c r="P87" i="17" s="1"/>
  <c r="M246" i="17"/>
  <c r="K246" i="17" s="1"/>
  <c r="H292" i="17"/>
  <c r="R250" i="17"/>
  <c r="P250" i="17" s="1"/>
  <c r="BS148" i="17"/>
  <c r="AG281" i="17"/>
  <c r="AE281" i="17" s="1"/>
  <c r="BS211" i="17"/>
  <c r="AG56" i="17"/>
  <c r="AE56" i="17" s="1"/>
  <c r="AG174" i="17"/>
  <c r="AE174" i="17" s="1"/>
  <c r="H70" i="17"/>
  <c r="R254" i="17"/>
  <c r="P254" i="17" s="1"/>
  <c r="AG158" i="17"/>
  <c r="AE158" i="17" s="1"/>
  <c r="H68" i="17"/>
  <c r="M98" i="17"/>
  <c r="K98" i="17" s="1"/>
  <c r="H170" i="17"/>
  <c r="H216" i="17"/>
  <c r="AG260" i="17"/>
  <c r="AE260" i="17" s="1"/>
  <c r="AG106" i="17"/>
  <c r="AE106" i="17" s="1"/>
  <c r="H57" i="17"/>
  <c r="H233" i="17"/>
  <c r="BS86" i="17"/>
  <c r="R183" i="17"/>
  <c r="P183" i="17" s="1"/>
  <c r="AG82" i="17"/>
  <c r="AE82" i="17" s="1"/>
  <c r="M8" i="17"/>
  <c r="K8" i="17" s="1"/>
  <c r="H107" i="17"/>
  <c r="AG238" i="17"/>
  <c r="AE238" i="17" s="1"/>
  <c r="BF91" i="17"/>
  <c r="BD91" i="17" s="1"/>
  <c r="M285" i="17"/>
  <c r="K285" i="17" s="1"/>
  <c r="BS127" i="17"/>
  <c r="H275" i="17"/>
  <c r="R11" i="17"/>
  <c r="P11" i="17" s="1"/>
  <c r="BF110" i="17"/>
  <c r="BD110" i="17" s="1"/>
  <c r="BS296" i="17"/>
  <c r="H145" i="17"/>
  <c r="BA96" i="17"/>
  <c r="AY96" i="17" s="1"/>
  <c r="BA94" i="17"/>
  <c r="AY94" i="17" s="1"/>
  <c r="BA57" i="17"/>
  <c r="AY57" i="17" s="1"/>
  <c r="BS191" i="17"/>
  <c r="H270" i="17"/>
  <c r="BF181" i="17"/>
  <c r="BD181" i="17" s="1"/>
  <c r="BA267" i="17"/>
  <c r="AY267" i="17" s="1"/>
  <c r="M297" i="17"/>
  <c r="K297" i="17" s="1"/>
  <c r="AG44" i="17"/>
  <c r="AE44" i="17" s="1"/>
  <c r="BF39" i="17"/>
  <c r="BD39" i="17" s="1"/>
  <c r="H290" i="17"/>
  <c r="H140" i="17"/>
  <c r="AG102" i="17"/>
  <c r="AE102" i="17" s="1"/>
  <c r="BF248" i="17"/>
  <c r="BD248" i="17" s="1"/>
  <c r="AG218" i="17"/>
  <c r="AE218" i="17" s="1"/>
  <c r="AV79" i="17"/>
  <c r="AT79" i="17" s="1"/>
  <c r="BF215" i="17"/>
  <c r="BD215" i="17" s="1"/>
  <c r="M146" i="17"/>
  <c r="K146" i="17" s="1"/>
  <c r="R127" i="17"/>
  <c r="P127" i="17" s="1"/>
  <c r="AV294" i="17"/>
  <c r="AT294" i="17" s="1"/>
  <c r="AG119" i="17"/>
  <c r="AE119" i="17" s="1"/>
  <c r="W52" i="17"/>
  <c r="U52" i="17" s="1"/>
  <c r="AV147" i="17"/>
  <c r="AT147" i="17" s="1"/>
  <c r="R262" i="17"/>
  <c r="P262" i="17" s="1"/>
  <c r="BS252" i="17"/>
  <c r="M150" i="17"/>
  <c r="K150" i="17" s="1"/>
  <c r="W280" i="17"/>
  <c r="U280" i="17" s="1"/>
  <c r="M261" i="17"/>
  <c r="K261" i="17" s="1"/>
  <c r="AG203" i="17"/>
  <c r="AE203" i="17" s="1"/>
  <c r="AG219" i="17"/>
  <c r="AE219" i="17" s="1"/>
  <c r="W186" i="17"/>
  <c r="U186" i="17" s="1"/>
  <c r="AG284" i="17"/>
  <c r="AE284" i="17" s="1"/>
  <c r="BA19" i="17"/>
  <c r="AY19" i="17" s="1"/>
  <c r="H223" i="17"/>
  <c r="BF18" i="17"/>
  <c r="BD18" i="17" s="1"/>
  <c r="AG13" i="17"/>
  <c r="AE13" i="17" s="1"/>
  <c r="W108" i="17"/>
  <c r="U108" i="17" s="1"/>
  <c r="BA33" i="17"/>
  <c r="AY33" i="17" s="1"/>
  <c r="M175" i="17"/>
  <c r="K175" i="17" s="1"/>
  <c r="BA27" i="17"/>
  <c r="AY27" i="17" s="1"/>
  <c r="BS17" i="17"/>
  <c r="W73" i="17"/>
  <c r="U73" i="17" s="1"/>
  <c r="W263" i="17"/>
  <c r="U263" i="17" s="1"/>
  <c r="BF69" i="17"/>
  <c r="BD69" i="17" s="1"/>
  <c r="AG120" i="17"/>
  <c r="AE120" i="17" s="1"/>
  <c r="W269" i="17"/>
  <c r="U269" i="17" s="1"/>
  <c r="R272" i="17"/>
  <c r="P272" i="17" s="1"/>
  <c r="BA42" i="17"/>
  <c r="AY42" i="17" s="1"/>
  <c r="BS19" i="17"/>
  <c r="M211" i="17"/>
  <c r="K211" i="17" s="1"/>
  <c r="R119" i="17"/>
  <c r="P119" i="17" s="1"/>
  <c r="AG151" i="17"/>
  <c r="AE151" i="17" s="1"/>
  <c r="W177" i="17"/>
  <c r="U177" i="17" s="1"/>
  <c r="R162" i="17"/>
  <c r="P162" i="17" s="1"/>
  <c r="BF273" i="17"/>
  <c r="BD273" i="17" s="1"/>
  <c r="R182" i="17"/>
  <c r="P182" i="17" s="1"/>
  <c r="BF41" i="17"/>
  <c r="BD41" i="17" s="1"/>
  <c r="W220" i="17"/>
  <c r="U220" i="17" s="1"/>
  <c r="R240" i="17"/>
  <c r="P240" i="17" s="1"/>
  <c r="BF178" i="17"/>
  <c r="BD178" i="17" s="1"/>
  <c r="W241" i="17"/>
  <c r="U241" i="17" s="1"/>
  <c r="BS62" i="17"/>
  <c r="W28" i="17"/>
  <c r="U28" i="17" s="1"/>
  <c r="BA161" i="17"/>
  <c r="AY161" i="17" s="1"/>
  <c r="W240" i="17"/>
  <c r="U240" i="17" s="1"/>
  <c r="R200" i="17"/>
  <c r="P200" i="17" s="1"/>
  <c r="BA130" i="17"/>
  <c r="AY130" i="17" s="1"/>
  <c r="W47" i="17"/>
  <c r="U47" i="17" s="1"/>
  <c r="W234" i="17"/>
  <c r="U234" i="17" s="1"/>
  <c r="H241" i="17"/>
  <c r="AV155" i="17"/>
  <c r="AT155" i="17" s="1"/>
  <c r="BS159" i="17"/>
  <c r="BA210" i="17"/>
  <c r="AY210" i="17" s="1"/>
  <c r="M72" i="17"/>
  <c r="K72" i="17" s="1"/>
  <c r="R201" i="17"/>
  <c r="P201" i="17" s="1"/>
  <c r="BF166" i="17"/>
  <c r="BD166" i="17" s="1"/>
  <c r="M249" i="17"/>
  <c r="K249" i="17" s="1"/>
  <c r="BA216" i="17"/>
  <c r="AY216" i="17" s="1"/>
  <c r="BA28" i="17"/>
  <c r="AY28" i="17" s="1"/>
  <c r="R227" i="17"/>
  <c r="P227" i="17" s="1"/>
  <c r="M138" i="17"/>
  <c r="K138" i="17" s="1"/>
  <c r="AV152" i="17"/>
  <c r="AT152" i="17" s="1"/>
  <c r="AG207" i="17"/>
  <c r="AE207" i="17" s="1"/>
  <c r="H49" i="17"/>
  <c r="H231" i="17"/>
  <c r="BS81" i="17"/>
  <c r="BS32" i="17"/>
  <c r="M16" i="17"/>
  <c r="K16" i="17" s="1"/>
  <c r="W276" i="17"/>
  <c r="U276" i="17" s="1"/>
  <c r="H94" i="17"/>
  <c r="AV274" i="17"/>
  <c r="AT274" i="17" s="1"/>
  <c r="BA144" i="17"/>
  <c r="AY144" i="17" s="1"/>
  <c r="H93" i="17"/>
  <c r="AG57" i="17"/>
  <c r="AE57" i="17" s="1"/>
  <c r="BF246" i="17"/>
  <c r="BD246" i="17" s="1"/>
  <c r="AV266" i="17"/>
  <c r="AT266" i="17" s="1"/>
  <c r="M102" i="17"/>
  <c r="K102" i="17" s="1"/>
  <c r="H298" i="17"/>
  <c r="AG15" i="17"/>
  <c r="AE15" i="17" s="1"/>
  <c r="AV18" i="17"/>
  <c r="AT18" i="17" s="1"/>
  <c r="BS84" i="17"/>
  <c r="AG39" i="17"/>
  <c r="AE39" i="17" s="1"/>
  <c r="H73" i="17"/>
  <c r="M93" i="17"/>
  <c r="K93" i="17" s="1"/>
  <c r="M295" i="17"/>
  <c r="K295" i="17" s="1"/>
  <c r="BF42" i="17"/>
  <c r="BD42" i="17" s="1"/>
  <c r="R68" i="17"/>
  <c r="P68" i="17" s="1"/>
  <c r="M224" i="17"/>
  <c r="K224" i="17" s="1"/>
  <c r="BS245" i="17"/>
  <c r="AG247" i="17"/>
  <c r="AE247" i="17" s="1"/>
  <c r="AG168" i="17"/>
  <c r="AE168" i="17" s="1"/>
  <c r="R62" i="17"/>
  <c r="P62" i="17" s="1"/>
  <c r="AG66" i="17"/>
  <c r="AE66" i="17" s="1"/>
  <c r="BF123" i="17"/>
  <c r="BD123" i="17" s="1"/>
  <c r="BF10" i="17"/>
  <c r="BD10" i="17" s="1"/>
  <c r="AG205" i="17"/>
  <c r="AE205" i="17" s="1"/>
  <c r="BA91" i="17"/>
  <c r="AY91" i="17" s="1"/>
  <c r="BF130" i="17"/>
  <c r="BD130" i="17" s="1"/>
  <c r="M178" i="17"/>
  <c r="K178" i="17" s="1"/>
  <c r="AG47" i="17"/>
  <c r="AE47" i="17" s="1"/>
  <c r="H106" i="17"/>
  <c r="H119" i="17"/>
  <c r="AG52" i="17"/>
  <c r="AE52" i="17" s="1"/>
  <c r="AG237" i="17"/>
  <c r="AE237" i="17" s="1"/>
  <c r="H86" i="17"/>
  <c r="H64" i="17"/>
  <c r="H210" i="17"/>
  <c r="AV176" i="17"/>
  <c r="AT176" i="17" s="1"/>
  <c r="BS75" i="17"/>
  <c r="H201" i="17"/>
  <c r="W249" i="17"/>
  <c r="U249" i="17" s="1"/>
  <c r="BF89" i="17"/>
  <c r="BD89" i="17" s="1"/>
  <c r="R90" i="17"/>
  <c r="P90" i="17" s="1"/>
  <c r="W141" i="17"/>
  <c r="U141" i="17" s="1"/>
  <c r="BA297" i="17"/>
  <c r="AY297" i="17" s="1"/>
  <c r="M233" i="17"/>
  <c r="K233" i="17" s="1"/>
  <c r="BF223" i="17"/>
  <c r="BD223" i="17" s="1"/>
  <c r="BA235" i="17"/>
  <c r="AY235" i="17" s="1"/>
  <c r="BA154" i="17"/>
  <c r="AY154" i="17" s="1"/>
  <c r="H8" i="17"/>
  <c r="AV118" i="17"/>
  <c r="AT118" i="17" s="1"/>
  <c r="AG115" i="17"/>
  <c r="AE115" i="17" s="1"/>
  <c r="AV133" i="17"/>
  <c r="AT133" i="17" s="1"/>
  <c r="BS238" i="17"/>
  <c r="BA73" i="17"/>
  <c r="AY73" i="17" s="1"/>
  <c r="H67" i="17"/>
  <c r="W190" i="17"/>
  <c r="U190" i="17" s="1"/>
  <c r="BA136" i="17"/>
  <c r="AY136" i="17" s="1"/>
  <c r="AG23" i="17"/>
  <c r="AE23" i="17" s="1"/>
  <c r="H114" i="17"/>
  <c r="AV92" i="17"/>
  <c r="AT92" i="17" s="1"/>
  <c r="BF269" i="17"/>
  <c r="BD269" i="17" s="1"/>
  <c r="H80" i="17"/>
  <c r="BF7" i="17"/>
  <c r="BD7" i="17" s="1"/>
  <c r="BA155" i="17"/>
  <c r="AY155" i="17" s="1"/>
  <c r="BA26" i="17"/>
  <c r="AY26" i="17" s="1"/>
  <c r="M243" i="17"/>
  <c r="K243" i="17" s="1"/>
  <c r="R118" i="17"/>
  <c r="P118" i="17" s="1"/>
  <c r="AV120" i="17"/>
  <c r="AT120" i="17" s="1"/>
  <c r="AV202" i="17"/>
  <c r="AT202" i="17" s="1"/>
  <c r="BS10" i="17"/>
  <c r="M104" i="17"/>
  <c r="K104" i="17" s="1"/>
  <c r="BS53" i="17"/>
  <c r="R192" i="17"/>
  <c r="P192" i="17" s="1"/>
  <c r="R22" i="17"/>
  <c r="P22" i="17" s="1"/>
  <c r="AG105" i="17"/>
  <c r="AE105" i="17" s="1"/>
  <c r="H297" i="17"/>
  <c r="AV51" i="17"/>
  <c r="AT51" i="17" s="1"/>
  <c r="M238" i="17"/>
  <c r="K238" i="17" s="1"/>
  <c r="H240" i="17"/>
  <c r="AV88" i="17"/>
  <c r="AT88" i="17" s="1"/>
  <c r="H146" i="17"/>
  <c r="H285" i="17"/>
  <c r="H35" i="17"/>
  <c r="AV241" i="17"/>
  <c r="AT241" i="17" s="1"/>
  <c r="BF225" i="17"/>
  <c r="BD225" i="17" s="1"/>
  <c r="BS265" i="17"/>
  <c r="BS182" i="17"/>
  <c r="BS46" i="17"/>
  <c r="R163" i="17"/>
  <c r="P163" i="17" s="1"/>
  <c r="BA157" i="17"/>
  <c r="AY157" i="17" s="1"/>
  <c r="BA84" i="17"/>
  <c r="AY84" i="17" s="1"/>
  <c r="BA261" i="17"/>
  <c r="AY261" i="17" s="1"/>
  <c r="W244" i="17"/>
  <c r="U244" i="17" s="1"/>
  <c r="W97" i="17"/>
  <c r="U97" i="17" s="1"/>
  <c r="AV277" i="17"/>
  <c r="AT277" i="17" s="1"/>
  <c r="BA122" i="17"/>
  <c r="AY122" i="17" s="1"/>
  <c r="M90" i="17"/>
  <c r="K90" i="17" s="1"/>
  <c r="H174" i="17"/>
  <c r="BA141" i="17"/>
  <c r="AY141" i="17" s="1"/>
  <c r="BS281" i="17"/>
  <c r="BS14" i="17"/>
  <c r="BA223" i="17"/>
  <c r="AY223" i="17" s="1"/>
  <c r="H154" i="17"/>
  <c r="AG8" i="17"/>
  <c r="AE8" i="17" s="1"/>
  <c r="BF103" i="17"/>
  <c r="BD103" i="17" s="1"/>
  <c r="AG182" i="17"/>
  <c r="AE182" i="17" s="1"/>
  <c r="R197" i="17"/>
  <c r="P197" i="17" s="1"/>
  <c r="AG279" i="17"/>
  <c r="AE279" i="17" s="1"/>
  <c r="AG209" i="17"/>
  <c r="AE209" i="17" s="1"/>
  <c r="R59" i="17"/>
  <c r="P59" i="17" s="1"/>
  <c r="AG41" i="17"/>
  <c r="AE41" i="17" s="1"/>
  <c r="W158" i="17"/>
  <c r="U158" i="17" s="1"/>
  <c r="AV255" i="17"/>
  <c r="AT255" i="17" s="1"/>
  <c r="W55" i="17"/>
  <c r="U55" i="17" s="1"/>
  <c r="AV132" i="17"/>
  <c r="AT132" i="17" s="1"/>
  <c r="AG246" i="17"/>
  <c r="AE246" i="17" s="1"/>
  <c r="AV295" i="17"/>
  <c r="AT295" i="17" s="1"/>
  <c r="W102" i="17"/>
  <c r="U102" i="17" s="1"/>
  <c r="M298" i="17"/>
  <c r="K298" i="17" s="1"/>
  <c r="AV194" i="17"/>
  <c r="AT194" i="17" s="1"/>
  <c r="BS233" i="17"/>
  <c r="R46" i="17"/>
  <c r="P46" i="17" s="1"/>
  <c r="R91" i="17"/>
  <c r="P91" i="17" s="1"/>
  <c r="M130" i="17"/>
  <c r="K130" i="17" s="1"/>
  <c r="BF179" i="17"/>
  <c r="BD179" i="17" s="1"/>
  <c r="W210" i="17"/>
  <c r="U210" i="17" s="1"/>
  <c r="BS185" i="17"/>
  <c r="BA256" i="17"/>
  <c r="AY256" i="17" s="1"/>
  <c r="M232" i="17"/>
  <c r="K232" i="17" s="1"/>
  <c r="M36" i="17"/>
  <c r="K36" i="17" s="1"/>
  <c r="BA140" i="17"/>
  <c r="AY140" i="17" s="1"/>
  <c r="M222" i="17"/>
  <c r="K222" i="17" s="1"/>
  <c r="H161" i="17"/>
  <c r="BF172" i="17"/>
  <c r="BD172" i="17" s="1"/>
  <c r="H234" i="17"/>
  <c r="BF24" i="17"/>
  <c r="BD24" i="17" s="1"/>
  <c r="R147" i="17"/>
  <c r="P147" i="17" s="1"/>
  <c r="R176" i="17"/>
  <c r="P176" i="17" s="1"/>
  <c r="M11" i="17"/>
  <c r="K11" i="17" s="1"/>
  <c r="W162" i="17"/>
  <c r="U162" i="17" s="1"/>
  <c r="BS67" i="17"/>
  <c r="AG27" i="17"/>
  <c r="AE27" i="17" s="1"/>
  <c r="AG67" i="17"/>
  <c r="AE67" i="17" s="1"/>
  <c r="W222" i="17"/>
  <c r="U222" i="17" s="1"/>
  <c r="AG76" i="17"/>
  <c r="AE76" i="17" s="1"/>
  <c r="BA60" i="17"/>
  <c r="AY60" i="17" s="1"/>
  <c r="R288" i="17"/>
  <c r="P288" i="17" s="1"/>
  <c r="BF197" i="17"/>
  <c r="BD197" i="17" s="1"/>
  <c r="BF160" i="17"/>
  <c r="BD160" i="17" s="1"/>
  <c r="BA264" i="17"/>
  <c r="AY264" i="17" s="1"/>
  <c r="BA80" i="17"/>
  <c r="AY80" i="17" s="1"/>
  <c r="AV218" i="17"/>
  <c r="AT218" i="17" s="1"/>
  <c r="W224" i="17"/>
  <c r="U224" i="17" s="1"/>
  <c r="R237" i="17"/>
  <c r="P237" i="17" s="1"/>
  <c r="AV163" i="17"/>
  <c r="AT163" i="17" s="1"/>
  <c r="BA9" i="17"/>
  <c r="AY9" i="17" s="1"/>
  <c r="AV37" i="17"/>
  <c r="AT37" i="17" s="1"/>
  <c r="H286" i="17"/>
  <c r="R198" i="17"/>
  <c r="P198" i="17" s="1"/>
  <c r="W103" i="17"/>
  <c r="U103" i="17" s="1"/>
  <c r="BF85" i="17"/>
  <c r="BD85" i="17" s="1"/>
  <c r="W7" i="17"/>
  <c r="U7" i="17" s="1"/>
  <c r="BA121" i="17"/>
  <c r="AY121" i="17" s="1"/>
  <c r="H118" i="17"/>
  <c r="AG116" i="17"/>
  <c r="AE116" i="17" s="1"/>
  <c r="M168" i="17"/>
  <c r="K168" i="17" s="1"/>
  <c r="H28" i="17"/>
  <c r="AV141" i="17"/>
  <c r="AT141" i="17" s="1"/>
  <c r="BF135" i="17"/>
  <c r="BD135" i="17" s="1"/>
  <c r="M12" i="17"/>
  <c r="K12" i="17" s="1"/>
  <c r="BA194" i="17"/>
  <c r="AY194" i="17" s="1"/>
  <c r="AV240" i="17"/>
  <c r="AT240" i="17" s="1"/>
  <c r="BA146" i="17"/>
  <c r="AY146" i="17" s="1"/>
  <c r="BF64" i="17"/>
  <c r="BD64" i="17" s="1"/>
  <c r="H166" i="17"/>
  <c r="AG110" i="17"/>
  <c r="AE110" i="17" s="1"/>
  <c r="W138" i="17"/>
  <c r="U138" i="17" s="1"/>
  <c r="BS219" i="17"/>
  <c r="W96" i="17"/>
  <c r="U96" i="17" s="1"/>
  <c r="BS174" i="17"/>
  <c r="AV101" i="17"/>
  <c r="AT101" i="17" s="1"/>
  <c r="H281" i="17"/>
  <c r="AV148" i="17"/>
  <c r="AT148" i="17" s="1"/>
  <c r="AG137" i="17"/>
  <c r="AE137" i="17" s="1"/>
  <c r="BF94" i="17"/>
  <c r="BD94" i="17" s="1"/>
  <c r="BA239" i="17"/>
  <c r="AY239" i="17" s="1"/>
  <c r="W58" i="17"/>
  <c r="U58" i="17" s="1"/>
  <c r="R32" i="17"/>
  <c r="P32" i="17" s="1"/>
  <c r="AG179" i="17"/>
  <c r="AE179" i="17" s="1"/>
  <c r="AG134" i="17"/>
  <c r="AE134" i="17" s="1"/>
  <c r="BA226" i="17"/>
  <c r="AY226" i="17" s="1"/>
  <c r="W5" i="17"/>
  <c r="U5" i="17" s="1"/>
  <c r="M84" i="17"/>
  <c r="K84" i="17" s="1"/>
  <c r="AV28" i="17"/>
  <c r="AT28" i="17" s="1"/>
  <c r="BF152" i="17"/>
  <c r="BD152" i="17" s="1"/>
  <c r="H82" i="17"/>
  <c r="BS110" i="17"/>
  <c r="BF175" i="17"/>
  <c r="BD175" i="17" s="1"/>
  <c r="BF131" i="17"/>
  <c r="BD131" i="17" s="1"/>
  <c r="BA109" i="17"/>
  <c r="AY109" i="17" s="1"/>
  <c r="AG287" i="17"/>
  <c r="AE287" i="17" s="1"/>
  <c r="BS193" i="17"/>
  <c r="R38" i="17"/>
  <c r="P38" i="17" s="1"/>
  <c r="M117" i="17"/>
  <c r="K117" i="17" s="1"/>
  <c r="AV204" i="17"/>
  <c r="AT204" i="17" s="1"/>
  <c r="BA184" i="17"/>
  <c r="AY184" i="17" s="1"/>
  <c r="M108" i="17"/>
  <c r="K108" i="17" s="1"/>
  <c r="R96" i="17"/>
  <c r="P96" i="17" s="1"/>
  <c r="BS221" i="17"/>
  <c r="M101" i="17"/>
  <c r="K101" i="17" s="1"/>
  <c r="W57" i="17"/>
  <c r="U57" i="17" s="1"/>
  <c r="BS163" i="17"/>
  <c r="BF63" i="17"/>
  <c r="BD63" i="17" s="1"/>
  <c r="BA288" i="17"/>
  <c r="AY288" i="17" s="1"/>
  <c r="BF129" i="17"/>
  <c r="BD129" i="17" s="1"/>
  <c r="AV268" i="17"/>
  <c r="AT268" i="17" s="1"/>
  <c r="R271" i="17"/>
  <c r="P271" i="17" s="1"/>
  <c r="BA23" i="17"/>
  <c r="AY23" i="17" s="1"/>
  <c r="BS113" i="17"/>
  <c r="BS39" i="17"/>
  <c r="BA215" i="17"/>
  <c r="AY215" i="17" s="1"/>
  <c r="M78" i="17"/>
  <c r="K78" i="17" s="1"/>
  <c r="BS292" i="17"/>
  <c r="BF147" i="17"/>
  <c r="BD147" i="17" s="1"/>
  <c r="H221" i="17"/>
  <c r="AV77" i="17"/>
  <c r="AT77" i="17" s="1"/>
  <c r="AV184" i="17"/>
  <c r="AT184" i="17" s="1"/>
  <c r="W118" i="17"/>
  <c r="U118" i="17" s="1"/>
  <c r="R111" i="17"/>
  <c r="P111" i="17" s="1"/>
  <c r="BA255" i="17"/>
  <c r="AY255" i="17" s="1"/>
  <c r="BA120" i="17"/>
  <c r="AY120" i="17" s="1"/>
  <c r="M202" i="17"/>
  <c r="K202" i="17" s="1"/>
  <c r="BA66" i="17"/>
  <c r="AY66" i="17" s="1"/>
  <c r="BF40" i="17"/>
  <c r="BD40" i="17" s="1"/>
  <c r="R104" i="17"/>
  <c r="P104" i="17" s="1"/>
  <c r="M54" i="17"/>
  <c r="K54" i="17" s="1"/>
  <c r="R216" i="17"/>
  <c r="P216" i="17" s="1"/>
  <c r="AV6" i="17"/>
  <c r="AT6" i="17" s="1"/>
  <c r="AV82" i="17"/>
  <c r="AT82" i="17" s="1"/>
  <c r="BS209" i="17"/>
  <c r="W107" i="17"/>
  <c r="U107" i="17" s="1"/>
  <c r="BA209" i="17"/>
  <c r="AY209" i="17" s="1"/>
  <c r="M140" i="17"/>
  <c r="K140" i="17" s="1"/>
  <c r="R202" i="17"/>
  <c r="P202" i="17" s="1"/>
  <c r="BS276" i="17"/>
  <c r="R249" i="17"/>
  <c r="P249" i="17" s="1"/>
  <c r="R139" i="17"/>
  <c r="P139" i="17" s="1"/>
  <c r="AG118" i="17"/>
  <c r="AE118" i="17" s="1"/>
  <c r="AG189" i="17"/>
  <c r="AE189" i="17" s="1"/>
  <c r="AG24" i="17"/>
  <c r="AE24" i="17" s="1"/>
  <c r="AG70" i="17"/>
  <c r="AE70" i="17" s="1"/>
  <c r="AG241" i="17"/>
  <c r="AE241" i="17" s="1"/>
  <c r="AG93" i="17"/>
  <c r="AE93" i="17" s="1"/>
  <c r="AG165" i="17"/>
  <c r="AE165" i="17" s="1"/>
  <c r="AG298" i="17"/>
  <c r="AE298" i="17" s="1"/>
  <c r="AG43" i="17"/>
  <c r="AE43" i="17" s="1"/>
  <c r="AG186" i="17"/>
  <c r="AE186" i="17" s="1"/>
  <c r="AG195" i="17"/>
  <c r="AE195" i="17" s="1"/>
  <c r="AG215" i="17"/>
  <c r="AE215" i="17" s="1"/>
  <c r="AG25" i="17"/>
  <c r="AE25" i="17" s="1"/>
  <c r="R80" i="17"/>
  <c r="P80" i="17" s="1"/>
  <c r="AG127" i="17"/>
  <c r="AE127" i="17" s="1"/>
  <c r="AG91" i="17"/>
  <c r="AE91" i="17" s="1"/>
  <c r="AG187" i="17"/>
  <c r="AE187" i="17" s="1"/>
  <c r="H126" i="17"/>
  <c r="R44" i="17"/>
  <c r="P44" i="17" s="1"/>
  <c r="AG235" i="17"/>
  <c r="AE235" i="17" s="1"/>
  <c r="H256" i="17"/>
  <c r="R232" i="17"/>
  <c r="P232" i="17" s="1"/>
  <c r="AG121" i="17"/>
  <c r="AE121" i="17" s="1"/>
  <c r="R109" i="17"/>
  <c r="P109" i="17" s="1"/>
  <c r="AG145" i="17"/>
  <c r="AE145" i="17" s="1"/>
  <c r="BS232" i="17"/>
  <c r="H185" i="17"/>
  <c r="AG163" i="17"/>
  <c r="AE163" i="17" s="1"/>
  <c r="AG236" i="17"/>
  <c r="AE236" i="17" s="1"/>
  <c r="R85" i="17"/>
  <c r="P85" i="17" s="1"/>
  <c r="AG262" i="17"/>
  <c r="AE262" i="17" s="1"/>
  <c r="H95" i="17"/>
  <c r="H52" i="17"/>
  <c r="H50" i="17"/>
  <c r="AG269" i="17"/>
  <c r="AE269" i="17" s="1"/>
  <c r="R243" i="17"/>
  <c r="P243" i="17" s="1"/>
  <c r="BS173" i="17"/>
  <c r="AG212" i="17"/>
  <c r="AE212" i="17" s="1"/>
  <c r="AG178" i="17"/>
  <c r="AE178" i="17" s="1"/>
  <c r="M95" i="17"/>
  <c r="K95" i="17" s="1"/>
  <c r="AG193" i="17"/>
  <c r="AE193" i="17" s="1"/>
  <c r="BS295" i="17"/>
  <c r="M119" i="17"/>
  <c r="K119" i="17" s="1"/>
  <c r="H263" i="17"/>
  <c r="M85" i="17"/>
  <c r="K85" i="17" s="1"/>
  <c r="AG31" i="17"/>
  <c r="AE31" i="17" s="1"/>
  <c r="R238" i="17"/>
  <c r="P238" i="17" s="1"/>
  <c r="R233" i="17"/>
  <c r="P233" i="17" s="1"/>
  <c r="R273" i="17"/>
  <c r="P273" i="17" s="1"/>
  <c r="H159" i="17"/>
  <c r="R29" i="17"/>
  <c r="P29" i="17" s="1"/>
  <c r="AG65" i="17"/>
  <c r="AE65" i="17" s="1"/>
  <c r="R229" i="17"/>
  <c r="P229" i="17" s="1"/>
  <c r="M125" i="17"/>
  <c r="K125" i="17" s="1"/>
  <c r="R246" i="17"/>
  <c r="P246" i="17" s="1"/>
  <c r="M112" i="17"/>
  <c r="K112" i="17" s="1"/>
  <c r="M258" i="17"/>
  <c r="K258" i="17" s="1"/>
  <c r="R214" i="17"/>
  <c r="P214" i="17" s="1"/>
  <c r="R23" i="17"/>
  <c r="P23" i="17" s="1"/>
  <c r="M219" i="17"/>
  <c r="K219" i="17" s="1"/>
  <c r="BS290" i="17"/>
  <c r="AG159" i="17"/>
  <c r="AE159" i="17" s="1"/>
  <c r="AG128" i="17"/>
  <c r="AE128" i="17" s="1"/>
  <c r="H61" i="17"/>
  <c r="M142" i="17"/>
  <c r="K142" i="17" s="1"/>
  <c r="BS135" i="17"/>
  <c r="H113" i="17"/>
  <c r="BF257" i="17"/>
  <c r="BD257" i="17" s="1"/>
  <c r="M5" i="17"/>
  <c r="K5" i="17" s="1"/>
  <c r="AG54" i="17"/>
  <c r="AE54" i="17" s="1"/>
  <c r="H157" i="17"/>
  <c r="H76" i="17"/>
  <c r="H253" i="17"/>
  <c r="H244" i="17"/>
  <c r="R277" i="17"/>
  <c r="P277" i="17" s="1"/>
  <c r="BA227" i="17"/>
  <c r="AY227" i="17" s="1"/>
  <c r="W90" i="17"/>
  <c r="U90" i="17" s="1"/>
  <c r="R291" i="17"/>
  <c r="P291" i="17" s="1"/>
  <c r="H169" i="17"/>
  <c r="AG19" i="17"/>
  <c r="AE19" i="17" s="1"/>
  <c r="R63" i="17"/>
  <c r="P63" i="17" s="1"/>
  <c r="M207" i="17"/>
  <c r="K207" i="17" s="1"/>
  <c r="W18" i="17"/>
  <c r="U18" i="17" s="1"/>
  <c r="BS131" i="17"/>
  <c r="R137" i="17"/>
  <c r="P137" i="17" s="1"/>
  <c r="H133" i="17"/>
  <c r="M274" i="17"/>
  <c r="K274" i="17" s="1"/>
  <c r="AG263" i="17"/>
  <c r="AE263" i="17" s="1"/>
  <c r="R144" i="17"/>
  <c r="P144" i="17" s="1"/>
  <c r="H85" i="17"/>
  <c r="W114" i="17"/>
  <c r="U114" i="17" s="1"/>
  <c r="BF220" i="17"/>
  <c r="BD220" i="17" s="1"/>
  <c r="W272" i="17"/>
  <c r="U272" i="17" s="1"/>
  <c r="BF194" i="17"/>
  <c r="BD194" i="17" s="1"/>
  <c r="BS207" i="17"/>
  <c r="AG229" i="17"/>
  <c r="AE229" i="17" s="1"/>
  <c r="W260" i="17"/>
  <c r="U260" i="17" s="1"/>
  <c r="H135" i="17"/>
  <c r="AV67" i="17"/>
  <c r="AT67" i="17" s="1"/>
  <c r="AG292" i="17"/>
  <c r="AE292" i="17" s="1"/>
  <c r="AV270" i="17"/>
  <c r="AT270" i="17" s="1"/>
  <c r="H15" i="17"/>
  <c r="AV210" i="17"/>
  <c r="AT210" i="17" s="1"/>
  <c r="R72" i="17"/>
  <c r="P72" i="17" s="1"/>
  <c r="W105" i="17"/>
  <c r="U105" i="17" s="1"/>
  <c r="H238" i="17"/>
  <c r="R123" i="17"/>
  <c r="P123" i="17" s="1"/>
  <c r="R205" i="17"/>
  <c r="P205" i="17" s="1"/>
  <c r="W91" i="17"/>
  <c r="U91" i="17" s="1"/>
  <c r="AG130" i="17"/>
  <c r="AE130" i="17" s="1"/>
  <c r="H187" i="17"/>
  <c r="AV40" i="17"/>
  <c r="AT40" i="17" s="1"/>
  <c r="R234" i="17"/>
  <c r="P234" i="17" s="1"/>
  <c r="BF119" i="17"/>
  <c r="BD119" i="17" s="1"/>
  <c r="AV52" i="17"/>
  <c r="AT52" i="17" s="1"/>
  <c r="BS162" i="17"/>
  <c r="H226" i="17"/>
  <c r="BF217" i="17"/>
  <c r="BD217" i="17" s="1"/>
  <c r="BA64" i="17"/>
  <c r="AY64" i="17" s="1"/>
  <c r="AG275" i="17"/>
  <c r="AE275" i="17" s="1"/>
  <c r="BS229" i="17"/>
  <c r="H280" i="17"/>
  <c r="R259" i="17"/>
  <c r="P259" i="17" s="1"/>
  <c r="W164" i="17"/>
  <c r="U164" i="17" s="1"/>
  <c r="H56" i="17"/>
  <c r="BF122" i="17"/>
  <c r="BD122" i="17" s="1"/>
  <c r="W227" i="17"/>
  <c r="U227" i="17" s="1"/>
  <c r="R138" i="17"/>
  <c r="P138" i="17" s="1"/>
  <c r="AG60" i="17"/>
  <c r="AE60" i="17" s="1"/>
  <c r="W63" i="17"/>
  <c r="U63" i="17" s="1"/>
  <c r="H75" i="17"/>
  <c r="W121" i="17"/>
  <c r="U121" i="17" s="1"/>
  <c r="M273" i="17"/>
  <c r="K273" i="17" s="1"/>
  <c r="AV16" i="17"/>
  <c r="AT16" i="17" s="1"/>
  <c r="BF276" i="17"/>
  <c r="BD276" i="17" s="1"/>
  <c r="M197" i="17"/>
  <c r="K197" i="17" s="1"/>
  <c r="AG111" i="17"/>
  <c r="AE111" i="17" s="1"/>
  <c r="H189" i="17"/>
  <c r="BA67" i="17"/>
  <c r="AY67" i="17" s="1"/>
  <c r="BF144" i="17"/>
  <c r="BD144" i="17" s="1"/>
  <c r="R69" i="17"/>
  <c r="P69" i="17" s="1"/>
  <c r="AG92" i="17"/>
  <c r="AE92" i="17" s="1"/>
  <c r="BF295" i="17"/>
  <c r="BD295" i="17" s="1"/>
  <c r="W292" i="17"/>
  <c r="U292" i="17" s="1"/>
  <c r="BA148" i="17"/>
  <c r="AY148" i="17" s="1"/>
  <c r="M40" i="17"/>
  <c r="K40" i="17" s="1"/>
  <c r="W181" i="17"/>
  <c r="U181" i="17" s="1"/>
  <c r="R89" i="17"/>
  <c r="P89" i="17" s="1"/>
  <c r="BF141" i="17"/>
  <c r="BD141" i="17" s="1"/>
  <c r="R75" i="17"/>
  <c r="P75" i="17" s="1"/>
  <c r="AG74" i="17"/>
  <c r="AE74" i="17" s="1"/>
  <c r="AG131" i="17"/>
  <c r="AE131" i="17" s="1"/>
  <c r="BF299" i="17"/>
  <c r="BD299" i="17" s="1"/>
  <c r="BA15" i="17"/>
  <c r="AY15" i="17" s="1"/>
  <c r="AG242" i="17"/>
  <c r="AE242" i="17" s="1"/>
  <c r="W261" i="17"/>
  <c r="U261" i="17" s="1"/>
  <c r="AV122" i="17"/>
  <c r="AT122" i="17" s="1"/>
  <c r="AG152" i="17"/>
  <c r="AE152" i="17" s="1"/>
  <c r="BF252" i="17"/>
  <c r="BD252" i="17" s="1"/>
  <c r="H218" i="17"/>
  <c r="BF208" i="17"/>
  <c r="BD208" i="17" s="1"/>
  <c r="AV172" i="17"/>
  <c r="AT172" i="17" s="1"/>
  <c r="M287" i="17"/>
  <c r="K287" i="17" s="1"/>
  <c r="H178" i="17"/>
  <c r="BF211" i="17"/>
  <c r="BD211" i="17" s="1"/>
  <c r="W106" i="17"/>
  <c r="U106" i="17" s="1"/>
  <c r="M134" i="17"/>
  <c r="K134" i="17" s="1"/>
  <c r="AV24" i="17"/>
  <c r="AT24" i="17" s="1"/>
  <c r="BS116" i="17"/>
  <c r="W242" i="17"/>
  <c r="U242" i="17" s="1"/>
  <c r="BA275" i="17"/>
  <c r="AY275" i="17" s="1"/>
  <c r="BS288" i="17"/>
  <c r="W201" i="17"/>
  <c r="U201" i="17" s="1"/>
  <c r="W170" i="17"/>
  <c r="U170" i="17" s="1"/>
  <c r="AG259" i="17"/>
  <c r="AE259" i="17" s="1"/>
  <c r="AV164" i="17"/>
  <c r="AT164" i="17" s="1"/>
  <c r="AV56" i="17"/>
  <c r="AT56" i="17" s="1"/>
  <c r="BA219" i="17"/>
  <c r="AY219" i="17" s="1"/>
  <c r="M122" i="17"/>
  <c r="K122" i="17" s="1"/>
  <c r="BA291" i="17"/>
  <c r="AY291" i="17" s="1"/>
  <c r="R53" i="17"/>
  <c r="P53" i="17" s="1"/>
  <c r="BA63" i="17"/>
  <c r="AY63" i="17" s="1"/>
  <c r="BA145" i="17"/>
  <c r="AY145" i="17" s="1"/>
  <c r="BA13" i="17"/>
  <c r="AY13" i="17" s="1"/>
  <c r="AV154" i="17"/>
  <c r="AT154" i="17" s="1"/>
  <c r="R8" i="17"/>
  <c r="P8" i="17" s="1"/>
  <c r="BS264" i="17"/>
  <c r="BS236" i="17"/>
  <c r="BA16" i="17"/>
  <c r="AY16" i="17" s="1"/>
  <c r="BF115" i="17"/>
  <c r="BD115" i="17" s="1"/>
  <c r="R133" i="17"/>
  <c r="P133" i="17" s="1"/>
  <c r="BA112" i="17"/>
  <c r="AY112" i="17" s="1"/>
  <c r="M189" i="17"/>
  <c r="K189" i="17" s="1"/>
  <c r="W160" i="17"/>
  <c r="U160" i="17" s="1"/>
  <c r="BF101" i="17"/>
  <c r="BD101" i="17" s="1"/>
  <c r="M290" i="17"/>
  <c r="K290" i="17" s="1"/>
  <c r="R136" i="17"/>
  <c r="P136" i="17" s="1"/>
  <c r="M114" i="17"/>
  <c r="K114" i="17" s="1"/>
  <c r="H120" i="17"/>
  <c r="W293" i="17"/>
  <c r="U293" i="17" s="1"/>
  <c r="W131" i="17"/>
  <c r="U131" i="17" s="1"/>
  <c r="AG83" i="17"/>
  <c r="AE83" i="17" s="1"/>
  <c r="W34" i="17"/>
  <c r="U34" i="17" s="1"/>
  <c r="BA127" i="17"/>
  <c r="AY127" i="17" s="1"/>
  <c r="M229" i="17"/>
  <c r="K229" i="17" s="1"/>
  <c r="AV110" i="17"/>
  <c r="AT110" i="17" s="1"/>
  <c r="BF162" i="17"/>
  <c r="BD162" i="17" s="1"/>
  <c r="M63" i="17"/>
  <c r="K63" i="17" s="1"/>
  <c r="AV198" i="17"/>
  <c r="AT198" i="17" s="1"/>
  <c r="BS108" i="17"/>
  <c r="H255" i="17"/>
  <c r="AV298" i="17"/>
  <c r="AT298" i="17" s="1"/>
  <c r="R208" i="17"/>
  <c r="P208" i="17" s="1"/>
  <c r="AG98" i="17"/>
  <c r="AE98" i="17" s="1"/>
  <c r="BA119" i="17"/>
  <c r="AY119" i="17" s="1"/>
  <c r="AG280" i="17"/>
  <c r="AE280" i="17" s="1"/>
  <c r="BF164" i="17"/>
  <c r="BD164" i="17" s="1"/>
  <c r="BS142" i="17"/>
  <c r="BF66" i="17"/>
  <c r="BD66" i="17" s="1"/>
  <c r="AG252" i="17"/>
  <c r="AE252" i="17" s="1"/>
  <c r="M123" i="17"/>
  <c r="K123" i="17" s="1"/>
  <c r="W10" i="17"/>
  <c r="U10" i="17" s="1"/>
  <c r="M208" i="17"/>
  <c r="K208" i="17" s="1"/>
  <c r="W215" i="17"/>
  <c r="U215" i="17" s="1"/>
  <c r="R116" i="17"/>
  <c r="P116" i="17" s="1"/>
  <c r="R179" i="17"/>
  <c r="P179" i="17" s="1"/>
  <c r="AV278" i="17"/>
  <c r="AT278" i="17" s="1"/>
  <c r="R99" i="17"/>
  <c r="P99" i="17" s="1"/>
  <c r="BA241" i="17"/>
  <c r="AY241" i="17" s="1"/>
  <c r="BF155" i="17"/>
  <c r="BD155" i="17" s="1"/>
  <c r="BS73" i="17"/>
  <c r="M147" i="17"/>
  <c r="K147" i="17" s="1"/>
  <c r="AV113" i="17"/>
  <c r="AT113" i="17" s="1"/>
  <c r="AV257" i="17"/>
  <c r="AT257" i="17" s="1"/>
  <c r="R283" i="17"/>
  <c r="P283" i="17" s="1"/>
  <c r="AG126" i="17"/>
  <c r="AE126" i="17" s="1"/>
  <c r="BF26" i="17"/>
  <c r="BD26" i="17" s="1"/>
  <c r="BF84" i="17"/>
  <c r="BD84" i="17" s="1"/>
  <c r="BF253" i="17"/>
  <c r="BD253" i="17" s="1"/>
  <c r="W267" i="17"/>
  <c r="U267" i="17" s="1"/>
  <c r="R110" i="17"/>
  <c r="P110" i="17" s="1"/>
  <c r="W212" i="17"/>
  <c r="U212" i="17" s="1"/>
  <c r="H296" i="17"/>
  <c r="W291" i="17"/>
  <c r="U291" i="17" s="1"/>
  <c r="BA152" i="17"/>
  <c r="AY152" i="17" s="1"/>
  <c r="M53" i="17"/>
  <c r="K53" i="17" s="1"/>
  <c r="AV223" i="17"/>
  <c r="AT223" i="17" s="1"/>
  <c r="H235" i="17"/>
  <c r="W8" i="17"/>
  <c r="U8" i="17" s="1"/>
  <c r="BS168" i="17"/>
  <c r="BA197" i="17"/>
  <c r="AY197" i="17" s="1"/>
  <c r="R279" i="17"/>
  <c r="P279" i="17" s="1"/>
  <c r="AV209" i="17"/>
  <c r="AT209" i="17" s="1"/>
  <c r="M17" i="17"/>
  <c r="K17" i="17" s="1"/>
  <c r="BF183" i="17"/>
  <c r="BD183" i="17" s="1"/>
  <c r="R95" i="17"/>
  <c r="P95" i="17" s="1"/>
  <c r="BF165" i="17"/>
  <c r="BD165" i="17" s="1"/>
  <c r="W246" i="17"/>
  <c r="U246" i="17" s="1"/>
  <c r="R295" i="17"/>
  <c r="P295" i="17" s="1"/>
  <c r="BA266" i="17"/>
  <c r="AY266" i="17" s="1"/>
  <c r="M148" i="17"/>
  <c r="K148" i="17" s="1"/>
  <c r="H156" i="17"/>
  <c r="AV205" i="17"/>
  <c r="AT205" i="17" s="1"/>
  <c r="AV91" i="17"/>
  <c r="AT91" i="17" s="1"/>
  <c r="BF287" i="17"/>
  <c r="BD287" i="17" s="1"/>
  <c r="BS189" i="17"/>
  <c r="AV126" i="17"/>
  <c r="AT126" i="17" s="1"/>
  <c r="AV84" i="17"/>
  <c r="AT84" i="17" s="1"/>
  <c r="M291" i="17"/>
  <c r="K291" i="17" s="1"/>
  <c r="BS283" i="17"/>
  <c r="M129" i="17"/>
  <c r="K129" i="17" s="1"/>
  <c r="BF195" i="17"/>
  <c r="BD195" i="17" s="1"/>
  <c r="BF254" i="17"/>
  <c r="BD254" i="17" s="1"/>
  <c r="H269" i="17"/>
  <c r="AV250" i="17"/>
  <c r="AT250" i="17" s="1"/>
  <c r="R248" i="17"/>
  <c r="P248" i="17" s="1"/>
  <c r="M282" i="17"/>
  <c r="K282" i="17" s="1"/>
  <c r="M245" i="17"/>
  <c r="K245" i="17" s="1"/>
  <c r="BA113" i="17"/>
  <c r="AY113" i="17" s="1"/>
  <c r="BS92" i="17"/>
  <c r="W143" i="17"/>
  <c r="U143" i="17" s="1"/>
  <c r="W290" i="17"/>
  <c r="U290" i="17" s="1"/>
  <c r="W140" i="17"/>
  <c r="U140" i="17" s="1"/>
  <c r="AG250" i="17"/>
  <c r="AE250" i="17" s="1"/>
  <c r="AV46" i="17"/>
  <c r="AT46" i="17" s="1"/>
  <c r="AG282" i="17"/>
  <c r="AE282" i="17" s="1"/>
  <c r="W61" i="17"/>
  <c r="U61" i="17" s="1"/>
  <c r="H176" i="17"/>
  <c r="H141" i="17"/>
  <c r="BS216" i="17"/>
  <c r="AG220" i="17"/>
  <c r="AE220" i="17" s="1"/>
  <c r="BS298" i="17"/>
  <c r="BA240" i="17"/>
  <c r="AY240" i="17" s="1"/>
  <c r="W15" i="17"/>
  <c r="U15" i="17" s="1"/>
  <c r="M217" i="17"/>
  <c r="K217" i="17" s="1"/>
  <c r="H33" i="17"/>
  <c r="AV195" i="17"/>
  <c r="AT195" i="17" s="1"/>
  <c r="AG55" i="17"/>
  <c r="AE55" i="17" s="1"/>
  <c r="H295" i="17"/>
  <c r="AG42" i="17"/>
  <c r="AE42" i="17" s="1"/>
  <c r="AG103" i="17"/>
  <c r="AE103" i="17" s="1"/>
  <c r="AV232" i="17"/>
  <c r="AT232" i="17" s="1"/>
  <c r="H193" i="17"/>
  <c r="BF79" i="17"/>
  <c r="BD79" i="17" s="1"/>
  <c r="W259" i="17"/>
  <c r="U259" i="17" s="1"/>
  <c r="H122" i="17"/>
  <c r="BS197" i="17"/>
  <c r="AG107" i="17"/>
  <c r="AE107" i="17" s="1"/>
  <c r="BS94" i="17"/>
  <c r="H153" i="17"/>
  <c r="M47" i="17"/>
  <c r="K47" i="17" s="1"/>
  <c r="BA14" i="17"/>
  <c r="AY14" i="17" s="1"/>
  <c r="BS30" i="17"/>
  <c r="R151" i="17"/>
  <c r="P151" i="17" s="1"/>
  <c r="BF219" i="17"/>
  <c r="BD219" i="17" s="1"/>
  <c r="BA174" i="17"/>
  <c r="AY174" i="17" s="1"/>
  <c r="W144" i="17"/>
  <c r="U144" i="17" s="1"/>
  <c r="R222" i="17"/>
  <c r="P222" i="17" s="1"/>
  <c r="BS122" i="17"/>
  <c r="BS66" i="17"/>
  <c r="M230" i="17"/>
  <c r="K230" i="17" s="1"/>
  <c r="H252" i="17"/>
  <c r="W172" i="17"/>
  <c r="U172" i="17" s="1"/>
  <c r="W285" i="17"/>
  <c r="U285" i="17" s="1"/>
  <c r="H225" i="17"/>
  <c r="AV124" i="17"/>
  <c r="AT124" i="17" s="1"/>
  <c r="AG72" i="17"/>
  <c r="AE72" i="17" s="1"/>
  <c r="BF105" i="17"/>
  <c r="BD105" i="17" s="1"/>
  <c r="H191" i="17"/>
  <c r="H18" i="17"/>
  <c r="AV182" i="17"/>
  <c r="AT182" i="17" s="1"/>
  <c r="BS146" i="17"/>
  <c r="AG132" i="17"/>
  <c r="AE132" i="17" s="1"/>
  <c r="BF30" i="17"/>
  <c r="BD30" i="17" s="1"/>
  <c r="H116" i="17"/>
  <c r="W258" i="17"/>
  <c r="U258" i="17" s="1"/>
  <c r="H124" i="17"/>
  <c r="BS284" i="17"/>
  <c r="R77" i="17"/>
  <c r="P77" i="17" s="1"/>
  <c r="AG277" i="17"/>
  <c r="AE277" i="17" s="1"/>
  <c r="W60" i="17"/>
  <c r="U60" i="17" s="1"/>
  <c r="AG63" i="17"/>
  <c r="AE63" i="17" s="1"/>
  <c r="BA118" i="17"/>
  <c r="AY118" i="17" s="1"/>
  <c r="M144" i="17"/>
  <c r="K144" i="17" s="1"/>
  <c r="BF120" i="17"/>
  <c r="BD120" i="17" s="1"/>
  <c r="R148" i="17"/>
  <c r="P148" i="17" s="1"/>
  <c r="W288" i="17"/>
  <c r="U288" i="17" s="1"/>
  <c r="BS55" i="17"/>
  <c r="AG87" i="17"/>
  <c r="AE87" i="17" s="1"/>
  <c r="BA183" i="17"/>
  <c r="AY183" i="17" s="1"/>
  <c r="W132" i="17"/>
  <c r="U132" i="17" s="1"/>
  <c r="AV220" i="17"/>
  <c r="AT220" i="17" s="1"/>
  <c r="AG123" i="17"/>
  <c r="AE123" i="17" s="1"/>
  <c r="AV237" i="17"/>
  <c r="AT237" i="17" s="1"/>
  <c r="W84" i="17"/>
  <c r="U84" i="17" s="1"/>
  <c r="BF212" i="17"/>
  <c r="BD212" i="17" s="1"/>
  <c r="AV60" i="17"/>
  <c r="AT60" i="17" s="1"/>
  <c r="M13" i="17"/>
  <c r="K13" i="17" s="1"/>
  <c r="AG175" i="17"/>
  <c r="AE175" i="17" s="1"/>
  <c r="BF193" i="17"/>
  <c r="BD193" i="17" s="1"/>
  <c r="AV222" i="17"/>
  <c r="AT222" i="17" s="1"/>
  <c r="AV161" i="17"/>
  <c r="AT161" i="17" s="1"/>
  <c r="H29" i="17"/>
  <c r="W119" i="17"/>
  <c r="U119" i="17" s="1"/>
  <c r="BS23" i="17"/>
  <c r="BF125" i="17"/>
  <c r="BD125" i="17" s="1"/>
  <c r="W81" i="17"/>
  <c r="U81" i="17" s="1"/>
  <c r="M110" i="17"/>
  <c r="K110" i="17" s="1"/>
  <c r="AG90" i="17"/>
  <c r="AE90" i="17" s="1"/>
  <c r="AG18" i="17"/>
  <c r="AE18" i="17" s="1"/>
  <c r="BA265" i="17"/>
  <c r="AY265" i="17" s="1"/>
  <c r="M269" i="17"/>
  <c r="K269" i="17" s="1"/>
  <c r="R298" i="17"/>
  <c r="P298" i="17" s="1"/>
  <c r="AG139" i="17"/>
  <c r="AE139" i="17" s="1"/>
  <c r="R292" i="17"/>
  <c r="P292" i="17" s="1"/>
  <c r="R156" i="17"/>
  <c r="P156" i="17" s="1"/>
  <c r="AG133" i="17"/>
  <c r="AE133" i="17" s="1"/>
  <c r="BS154" i="17"/>
  <c r="R43" i="17"/>
  <c r="P43" i="17" s="1"/>
  <c r="AG245" i="17"/>
  <c r="AE245" i="17" s="1"/>
  <c r="AG38" i="17"/>
  <c r="AE38" i="17" s="1"/>
  <c r="AG166" i="17"/>
  <c r="AE166" i="17" s="1"/>
  <c r="BS42" i="17"/>
  <c r="R231" i="17"/>
  <c r="P231" i="17" s="1"/>
  <c r="R189" i="17"/>
  <c r="P189" i="17" s="1"/>
  <c r="AG201" i="17"/>
  <c r="AE201" i="17" s="1"/>
  <c r="AG227" i="17"/>
  <c r="AE227" i="17" s="1"/>
  <c r="BS35" i="17"/>
  <c r="AG266" i="17"/>
  <c r="AE266" i="17" s="1"/>
  <c r="AG297" i="17"/>
  <c r="AE297" i="17" s="1"/>
  <c r="R132" i="17"/>
  <c r="P132" i="17" s="1"/>
  <c r="R70" i="17"/>
  <c r="P70" i="17" s="1"/>
  <c r="R97" i="17"/>
  <c r="P97" i="17" s="1"/>
  <c r="R92" i="17"/>
  <c r="P92" i="17" s="1"/>
  <c r="AG248" i="17"/>
  <c r="AE248" i="17" s="1"/>
  <c r="R245" i="17"/>
  <c r="P245" i="17" s="1"/>
  <c r="AG124" i="17"/>
  <c r="AE124" i="17" s="1"/>
  <c r="R224" i="17"/>
  <c r="P224" i="17" s="1"/>
  <c r="R56" i="17"/>
  <c r="P56" i="17" s="1"/>
  <c r="BS271" i="17"/>
  <c r="R154" i="17"/>
  <c r="P154" i="17" s="1"/>
  <c r="R112" i="17"/>
  <c r="P112" i="17" s="1"/>
  <c r="R131" i="17"/>
  <c r="P131" i="17" s="1"/>
  <c r="BS181" i="17"/>
  <c r="AG117" i="17"/>
  <c r="AE117" i="17" s="1"/>
  <c r="BS103" i="17"/>
  <c r="AG156" i="17"/>
  <c r="AE156" i="17" s="1"/>
  <c r="R171" i="17"/>
  <c r="P171" i="17" s="1"/>
  <c r="H100" i="17"/>
  <c r="BS287" i="17"/>
  <c r="AG232" i="17"/>
  <c r="AE232" i="17" s="1"/>
  <c r="AG272" i="17"/>
  <c r="AE272" i="17" s="1"/>
  <c r="BS150" i="17"/>
  <c r="BS149" i="17"/>
  <c r="H22" i="17"/>
  <c r="H17" i="17"/>
  <c r="AG183" i="17"/>
  <c r="AE183" i="17" s="1"/>
  <c r="R266" i="17"/>
  <c r="P266" i="17" s="1"/>
  <c r="AG224" i="17"/>
  <c r="AE224" i="17" s="1"/>
  <c r="BS37" i="17"/>
  <c r="H84" i="17"/>
  <c r="R60" i="17"/>
  <c r="P60" i="17" s="1"/>
  <c r="AG161" i="17"/>
  <c r="AE161" i="17" s="1"/>
  <c r="R213" i="17"/>
  <c r="P213" i="17" s="1"/>
  <c r="AG14" i="17"/>
  <c r="AE14" i="17" s="1"/>
  <c r="R186" i="17"/>
  <c r="P186" i="17" s="1"/>
  <c r="R284" i="17"/>
  <c r="P284" i="17" s="1"/>
  <c r="H184" i="17"/>
  <c r="R101" i="17"/>
  <c r="P101" i="17" s="1"/>
  <c r="H81" i="17"/>
  <c r="R289" i="17"/>
  <c r="P289" i="17" s="1"/>
  <c r="H83" i="17"/>
  <c r="BS139" i="17"/>
  <c r="H59" i="17"/>
  <c r="H151" i="17"/>
  <c r="AG170" i="17"/>
  <c r="AE170" i="17" s="1"/>
  <c r="R191" i="17"/>
  <c r="P191" i="17" s="1"/>
  <c r="H88" i="17"/>
  <c r="AG204" i="17"/>
  <c r="AE204" i="17" s="1"/>
  <c r="H284" i="17"/>
  <c r="AG33" i="17"/>
  <c r="AE33" i="17" s="1"/>
  <c r="R93" i="17"/>
  <c r="P93" i="17" s="1"/>
  <c r="H92" i="17"/>
  <c r="R196" i="17"/>
  <c r="P196" i="17" s="1"/>
  <c r="M88" i="17"/>
  <c r="K88" i="17" s="1"/>
  <c r="H211" i="17"/>
  <c r="H78" i="17"/>
  <c r="AG147" i="17"/>
  <c r="AE147" i="17" s="1"/>
  <c r="H236" i="17"/>
  <c r="M210" i="17"/>
  <c r="K210" i="17" s="1"/>
  <c r="R117" i="17"/>
  <c r="P117" i="17" s="1"/>
  <c r="R31" i="17"/>
  <c r="P31" i="17" s="1"/>
  <c r="BS171" i="17"/>
  <c r="M132" i="17"/>
  <c r="K132" i="17" s="1"/>
  <c r="M57" i="17"/>
  <c r="K57" i="17" s="1"/>
  <c r="M149" i="17"/>
  <c r="K149" i="17" s="1"/>
  <c r="M182" i="17"/>
  <c r="K182" i="17" s="1"/>
  <c r="AG142" i="17"/>
  <c r="AE142" i="17" s="1"/>
  <c r="H31" i="17"/>
  <c r="H172" i="17"/>
  <c r="M35" i="17"/>
  <c r="K35" i="17" s="1"/>
  <c r="R64" i="17"/>
  <c r="P64" i="17" s="1"/>
  <c r="R33" i="17"/>
  <c r="P33" i="17" s="1"/>
  <c r="R135" i="17"/>
  <c r="P135" i="17" s="1"/>
  <c r="H12" i="17"/>
  <c r="M173" i="17"/>
  <c r="K173" i="17" s="1"/>
  <c r="M96" i="17"/>
  <c r="K96" i="17" s="1"/>
  <c r="H158" i="17"/>
  <c r="H222" i="17"/>
  <c r="H213" i="17"/>
  <c r="H260" i="17"/>
  <c r="R16" i="17"/>
  <c r="P16" i="17" s="1"/>
  <c r="AG46" i="17"/>
  <c r="AE46" i="17" s="1"/>
  <c r="H248" i="17"/>
  <c r="BS48" i="17"/>
  <c r="H46" i="17"/>
  <c r="H30" i="17"/>
  <c r="BA171" i="17"/>
  <c r="AY171" i="17" s="1"/>
  <c r="AG226" i="17"/>
  <c r="AE226" i="17" s="1"/>
  <c r="R125" i="17"/>
  <c r="P125" i="17" s="1"/>
  <c r="M176" i="17"/>
  <c r="K176" i="17" s="1"/>
  <c r="R54" i="17"/>
  <c r="P54" i="17" s="1"/>
  <c r="R84" i="17"/>
  <c r="P84" i="17" s="1"/>
  <c r="AG244" i="17"/>
  <c r="AE244" i="17" s="1"/>
  <c r="H97" i="17"/>
  <c r="H277" i="17"/>
  <c r="AG122" i="17"/>
  <c r="AE122" i="17" s="1"/>
  <c r="AG291" i="17"/>
  <c r="AE291" i="17" s="1"/>
  <c r="R169" i="17"/>
  <c r="P169" i="17" s="1"/>
  <c r="H63" i="17"/>
  <c r="BA207" i="17"/>
  <c r="AY207" i="17" s="1"/>
  <c r="W173" i="17"/>
  <c r="U173" i="17" s="1"/>
  <c r="M198" i="17"/>
  <c r="K198" i="17" s="1"/>
  <c r="BS105" i="17"/>
  <c r="R143" i="17"/>
  <c r="P143" i="17" s="1"/>
  <c r="BF87" i="17"/>
  <c r="BD87" i="17" s="1"/>
  <c r="W254" i="17"/>
  <c r="U254" i="17" s="1"/>
  <c r="M289" i="17"/>
  <c r="K289" i="17" s="1"/>
  <c r="BF67" i="17"/>
  <c r="BD67" i="17" s="1"/>
  <c r="M190" i="17"/>
  <c r="K190" i="17" s="1"/>
  <c r="M23" i="17"/>
  <c r="K23" i="17" s="1"/>
  <c r="BA220" i="17"/>
  <c r="AY220" i="17" s="1"/>
  <c r="R194" i="17"/>
  <c r="P194" i="17" s="1"/>
  <c r="BS151" i="17"/>
  <c r="W78" i="17"/>
  <c r="U78" i="17" s="1"/>
  <c r="R221" i="17"/>
  <c r="P221" i="17" s="1"/>
  <c r="W76" i="17"/>
  <c r="U76" i="17" s="1"/>
  <c r="M62" i="17"/>
  <c r="K62" i="17" s="1"/>
  <c r="BA50" i="17"/>
  <c r="AY50" i="17" s="1"/>
  <c r="BS215" i="17"/>
  <c r="M107" i="17"/>
  <c r="K107" i="17" s="1"/>
  <c r="R58" i="17"/>
  <c r="P58" i="17" s="1"/>
  <c r="BS259" i="17"/>
  <c r="H40" i="17"/>
  <c r="W104" i="17"/>
  <c r="U104" i="17" s="1"/>
  <c r="R185" i="17"/>
  <c r="P185" i="17" s="1"/>
  <c r="BS250" i="17"/>
  <c r="AG51" i="17"/>
  <c r="AE51" i="17" s="1"/>
  <c r="W252" i="17"/>
  <c r="U252" i="17" s="1"/>
  <c r="AV123" i="17"/>
  <c r="AT123" i="17" s="1"/>
  <c r="R79" i="17"/>
  <c r="P79" i="17" s="1"/>
  <c r="BF88" i="17"/>
  <c r="BD88" i="17" s="1"/>
  <c r="W167" i="17"/>
  <c r="U167" i="17" s="1"/>
  <c r="AV98" i="17"/>
  <c r="AT98" i="17" s="1"/>
  <c r="AG285" i="17"/>
  <c r="AE285" i="17" s="1"/>
  <c r="R294" i="17"/>
  <c r="P294" i="17" s="1"/>
  <c r="R24" i="17"/>
  <c r="P24" i="17" s="1"/>
  <c r="H38" i="17"/>
  <c r="BA86" i="17"/>
  <c r="AY86" i="17" s="1"/>
  <c r="R242" i="17"/>
  <c r="P242" i="17" s="1"/>
  <c r="W275" i="17"/>
  <c r="U275" i="17" s="1"/>
  <c r="AG150" i="17"/>
  <c r="AE150" i="17" s="1"/>
  <c r="M170" i="17"/>
  <c r="K170" i="17" s="1"/>
  <c r="H77" i="17"/>
  <c r="BF261" i="17"/>
  <c r="BD261" i="17" s="1"/>
  <c r="BA203" i="17"/>
  <c r="AY203" i="17" s="1"/>
  <c r="AG97" i="17"/>
  <c r="AE97" i="17" s="1"/>
  <c r="BF277" i="17"/>
  <c r="BD277" i="17" s="1"/>
  <c r="BA296" i="17"/>
  <c r="AY296" i="17" s="1"/>
  <c r="M71" i="17"/>
  <c r="K71" i="17" s="1"/>
  <c r="M60" i="17"/>
  <c r="K60" i="17" s="1"/>
  <c r="H6" i="17"/>
  <c r="AV129" i="17"/>
  <c r="AT129" i="17" s="1"/>
  <c r="R121" i="17"/>
  <c r="P121" i="17" s="1"/>
  <c r="BA8" i="17"/>
  <c r="AY8" i="17" s="1"/>
  <c r="BS269" i="17"/>
  <c r="AG96" i="17"/>
  <c r="AE96" i="17" s="1"/>
  <c r="W256" i="17"/>
  <c r="U256" i="17" s="1"/>
  <c r="BF268" i="17"/>
  <c r="BD268" i="17" s="1"/>
  <c r="BS165" i="17"/>
  <c r="BF65" i="17"/>
  <c r="BD65" i="17" s="1"/>
  <c r="BA254" i="17"/>
  <c r="AY254" i="17" s="1"/>
  <c r="H289" i="17"/>
  <c r="W67" i="17"/>
  <c r="U67" i="17" s="1"/>
  <c r="AV190" i="17"/>
  <c r="AT190" i="17" s="1"/>
  <c r="AG85" i="17"/>
  <c r="AE85" i="17" s="1"/>
  <c r="BF264" i="17"/>
  <c r="BD264" i="17" s="1"/>
  <c r="BA269" i="17"/>
  <c r="AY269" i="17" s="1"/>
  <c r="W148" i="17"/>
  <c r="U148" i="17" s="1"/>
  <c r="W299" i="17"/>
  <c r="U299" i="17" s="1"/>
  <c r="W179" i="17"/>
  <c r="U179" i="17" s="1"/>
  <c r="BF134" i="17"/>
  <c r="BD134" i="17" s="1"/>
  <c r="AV64" i="17"/>
  <c r="AT64" i="17" s="1"/>
  <c r="BF72" i="17"/>
  <c r="BD72" i="17" s="1"/>
  <c r="AG22" i="17"/>
  <c r="AE22" i="17" s="1"/>
  <c r="M235" i="17"/>
  <c r="K235" i="17" s="1"/>
  <c r="H27" i="17"/>
  <c r="R263" i="17"/>
  <c r="P263" i="17" s="1"/>
  <c r="W165" i="17"/>
  <c r="U165" i="17" s="1"/>
  <c r="AG171" i="17"/>
  <c r="AE171" i="17" s="1"/>
  <c r="AG270" i="17"/>
  <c r="AE270" i="17" s="1"/>
  <c r="H155" i="17"/>
  <c r="W163" i="17"/>
  <c r="U163" i="17" s="1"/>
  <c r="M180" i="17"/>
  <c r="K180" i="17" s="1"/>
  <c r="BA159" i="17"/>
  <c r="AY159" i="17" s="1"/>
  <c r="AV248" i="17"/>
  <c r="AT248" i="17" s="1"/>
  <c r="H208" i="17"/>
  <c r="AG172" i="17"/>
  <c r="AE172" i="17" s="1"/>
  <c r="AV287" i="17"/>
  <c r="AT287" i="17" s="1"/>
  <c r="AV187" i="17"/>
  <c r="AT187" i="17" s="1"/>
  <c r="BA40" i="17"/>
  <c r="AY40" i="17" s="1"/>
  <c r="AV234" i="17"/>
  <c r="AT234" i="17" s="1"/>
  <c r="AG258" i="17"/>
  <c r="AE258" i="17" s="1"/>
  <c r="AV229" i="17"/>
  <c r="AT229" i="17" s="1"/>
  <c r="BF45" i="17"/>
  <c r="BD45" i="17" s="1"/>
  <c r="M113" i="17"/>
  <c r="K113" i="17" s="1"/>
  <c r="BA150" i="17"/>
  <c r="AY150" i="17" s="1"/>
  <c r="AV280" i="17"/>
  <c r="AT280" i="17" s="1"/>
  <c r="R170" i="17"/>
  <c r="P170" i="17" s="1"/>
  <c r="W77" i="17"/>
  <c r="U77" i="17" s="1"/>
  <c r="M203" i="17"/>
  <c r="K203" i="17" s="1"/>
  <c r="BA56" i="17"/>
  <c r="AY56" i="17" s="1"/>
  <c r="W277" i="17"/>
  <c r="U277" i="17" s="1"/>
  <c r="BF227" i="17"/>
  <c r="BD227" i="17" s="1"/>
  <c r="H152" i="17"/>
  <c r="H207" i="17"/>
  <c r="M145" i="17"/>
  <c r="K145" i="17" s="1"/>
  <c r="H243" i="17"/>
  <c r="BF33" i="17"/>
  <c r="BD33" i="17" s="1"/>
  <c r="BA103" i="17"/>
  <c r="AY103" i="17" s="1"/>
  <c r="H182" i="17"/>
  <c r="H111" i="17"/>
  <c r="W189" i="17"/>
  <c r="U189" i="17" s="1"/>
  <c r="BF289" i="17"/>
  <c r="BD289" i="17" s="1"/>
  <c r="AG101" i="17"/>
  <c r="AE101" i="17" s="1"/>
  <c r="W255" i="17"/>
  <c r="U255" i="17" s="1"/>
  <c r="R265" i="17"/>
  <c r="P265" i="17" s="1"/>
  <c r="M74" i="17"/>
  <c r="K74" i="17" s="1"/>
  <c r="H230" i="17"/>
  <c r="M293" i="17"/>
  <c r="K293" i="17" s="1"/>
  <c r="BA196" i="17"/>
  <c r="AY196" i="17" s="1"/>
  <c r="M58" i="17"/>
  <c r="K58" i="17" s="1"/>
  <c r="BA222" i="17"/>
  <c r="AY222" i="17" s="1"/>
  <c r="AG234" i="17"/>
  <c r="AE234" i="17" s="1"/>
  <c r="R225" i="17"/>
  <c r="P225" i="17" s="1"/>
  <c r="BF117" i="17"/>
  <c r="BD117" i="17" s="1"/>
  <c r="BA204" i="17"/>
  <c r="AY204" i="17" s="1"/>
  <c r="R174" i="17"/>
  <c r="P174" i="17" s="1"/>
  <c r="BF286" i="17"/>
  <c r="BD286" i="17" s="1"/>
  <c r="AV33" i="17"/>
  <c r="AT33" i="17" s="1"/>
  <c r="R115" i="17"/>
  <c r="P115" i="17" s="1"/>
  <c r="R209" i="17"/>
  <c r="P209" i="17" s="1"/>
  <c r="M69" i="17"/>
  <c r="K69" i="17" s="1"/>
  <c r="BA293" i="17"/>
  <c r="AY293" i="17" s="1"/>
  <c r="M7" i="17"/>
  <c r="K7" i="17" s="1"/>
  <c r="W29" i="17"/>
  <c r="U29" i="17" s="1"/>
  <c r="W211" i="17"/>
  <c r="U211" i="17" s="1"/>
  <c r="R5" i="17"/>
  <c r="P5" i="17" s="1"/>
  <c r="W26" i="17"/>
  <c r="U26" i="17" s="1"/>
  <c r="BA244" i="17"/>
  <c r="AY244" i="17" s="1"/>
  <c r="W214" i="17"/>
  <c r="U214" i="17" s="1"/>
  <c r="BA79" i="17"/>
  <c r="AY79" i="17" s="1"/>
  <c r="H282" i="17"/>
  <c r="W100" i="17"/>
  <c r="U100" i="17" s="1"/>
  <c r="R270" i="17"/>
  <c r="P270" i="17" s="1"/>
  <c r="M183" i="17"/>
  <c r="K183" i="17" s="1"/>
  <c r="BF278" i="17"/>
  <c r="BD278" i="17" s="1"/>
  <c r="AV99" i="17"/>
  <c r="AT99" i="17" s="1"/>
  <c r="BA294" i="17"/>
  <c r="AY294" i="17" s="1"/>
  <c r="AV119" i="17"/>
  <c r="AT119" i="17" s="1"/>
  <c r="W24" i="17"/>
  <c r="U24" i="17" s="1"/>
  <c r="BS78" i="17"/>
  <c r="BA283" i="17"/>
  <c r="AY283" i="17" s="1"/>
  <c r="BF126" i="17"/>
  <c r="BD126" i="17" s="1"/>
  <c r="BS299" i="17"/>
  <c r="BS300" i="17"/>
  <c r="BS45" i="17"/>
  <c r="BS44" i="17"/>
  <c r="BA11" i="17"/>
  <c r="AY11" i="17" s="1"/>
  <c r="BA22" i="17"/>
  <c r="AY22" i="17" s="1"/>
  <c r="R267" i="17"/>
  <c r="P267" i="17" s="1"/>
  <c r="AG62" i="17"/>
  <c r="AE62" i="17" s="1"/>
  <c r="R180" i="17"/>
  <c r="P180" i="17" s="1"/>
  <c r="R37" i="17"/>
  <c r="P37" i="17" s="1"/>
  <c r="BF138" i="17"/>
  <c r="BD138" i="17" s="1"/>
  <c r="BF291" i="17"/>
  <c r="BD291" i="17" s="1"/>
  <c r="R152" i="17"/>
  <c r="P152" i="17" s="1"/>
  <c r="AV19" i="17"/>
  <c r="AT19" i="17" s="1"/>
  <c r="BS100" i="17"/>
  <c r="AV63" i="17"/>
  <c r="AT63" i="17" s="1"/>
  <c r="R207" i="17"/>
  <c r="P207" i="17" s="1"/>
  <c r="R145" i="17"/>
  <c r="P145" i="17" s="1"/>
  <c r="R13" i="17"/>
  <c r="P13" i="17" s="1"/>
  <c r="AG243" i="17"/>
  <c r="AE243" i="17" s="1"/>
  <c r="M33" i="17"/>
  <c r="K33" i="17" s="1"/>
  <c r="W39" i="17"/>
  <c r="U39" i="17" s="1"/>
  <c r="AV94" i="17"/>
  <c r="AT94" i="17" s="1"/>
  <c r="H232" i="17"/>
  <c r="AV183" i="17"/>
  <c r="AT183" i="17" s="1"/>
  <c r="BA69" i="17"/>
  <c r="AY69" i="17" s="1"/>
  <c r="M165" i="17"/>
  <c r="K165" i="17" s="1"/>
  <c r="W120" i="17"/>
  <c r="U120" i="17" s="1"/>
  <c r="AV80" i="17"/>
  <c r="AT80" i="17" s="1"/>
  <c r="W250" i="17"/>
  <c r="U250" i="17" s="1"/>
  <c r="AV299" i="17"/>
  <c r="AT299" i="17" s="1"/>
  <c r="BS12" i="17"/>
  <c r="BF109" i="17"/>
  <c r="BD109" i="17" s="1"/>
  <c r="R10" i="17"/>
  <c r="P10" i="17" s="1"/>
  <c r="AG208" i="17"/>
  <c r="AE208" i="17" s="1"/>
  <c r="H287" i="17"/>
  <c r="R61" i="17"/>
  <c r="P61" i="17" s="1"/>
  <c r="BA52" i="17"/>
  <c r="AY52" i="17" s="1"/>
  <c r="H5" i="17"/>
  <c r="BA249" i="17"/>
  <c r="AY249" i="17" s="1"/>
  <c r="R28" i="17"/>
  <c r="P28" i="17" s="1"/>
  <c r="BS157" i="17"/>
  <c r="BS196" i="17"/>
  <c r="H276" i="17"/>
  <c r="AG17" i="17"/>
  <c r="AE17" i="17" s="1"/>
  <c r="H55" i="17"/>
  <c r="BA12" i="17"/>
  <c r="AY12" i="17" s="1"/>
  <c r="H34" i="17"/>
  <c r="AG48" i="17"/>
  <c r="AE48" i="17" s="1"/>
  <c r="R142" i="17"/>
  <c r="P142" i="17" s="1"/>
  <c r="BS178" i="17"/>
  <c r="W217" i="17"/>
  <c r="U217" i="17" s="1"/>
  <c r="W62" i="17"/>
  <c r="U62" i="17" s="1"/>
  <c r="W43" i="17"/>
  <c r="U43" i="17" s="1"/>
  <c r="AG273" i="17"/>
  <c r="AE273" i="17" s="1"/>
  <c r="H65" i="17"/>
  <c r="H36" i="17"/>
  <c r="H246" i="17"/>
  <c r="W42" i="17"/>
  <c r="U42" i="17" s="1"/>
  <c r="H130" i="17"/>
  <c r="AV21" i="17"/>
  <c r="AT21" i="17" s="1"/>
  <c r="M124" i="17"/>
  <c r="K124" i="17" s="1"/>
  <c r="AV150" i="17"/>
  <c r="AT150" i="17" s="1"/>
  <c r="M191" i="17"/>
  <c r="K191" i="17" s="1"/>
  <c r="M75" i="17"/>
  <c r="K75" i="17" s="1"/>
  <c r="BA279" i="17"/>
  <c r="AY279" i="17" s="1"/>
  <c r="BA292" i="17"/>
  <c r="AY292" i="17" s="1"/>
  <c r="BS7" i="17"/>
  <c r="BS121" i="17"/>
  <c r="M181" i="17"/>
  <c r="K181" i="17" s="1"/>
  <c r="M166" i="17"/>
  <c r="K166" i="17" s="1"/>
  <c r="R71" i="17"/>
  <c r="P71" i="17" s="1"/>
  <c r="BS248" i="17"/>
  <c r="AG288" i="17"/>
  <c r="AE288" i="17" s="1"/>
  <c r="BA276" i="17"/>
  <c r="AY276" i="17" s="1"/>
  <c r="H196" i="17"/>
  <c r="BA299" i="17"/>
  <c r="AY299" i="17" s="1"/>
  <c r="BA175" i="17"/>
  <c r="AY175" i="17" s="1"/>
  <c r="H254" i="17"/>
  <c r="W200" i="17"/>
  <c r="U200" i="17" s="1"/>
  <c r="AG294" i="17"/>
  <c r="AE294" i="17" s="1"/>
  <c r="BF113" i="17"/>
  <c r="BD113" i="17" s="1"/>
  <c r="AV185" i="17"/>
  <c r="AT185" i="17" s="1"/>
  <c r="BA180" i="17"/>
  <c r="AY180" i="17" s="1"/>
  <c r="R49" i="17"/>
  <c r="P49" i="17" s="1"/>
  <c r="AV27" i="17"/>
  <c r="AT27" i="17" s="1"/>
  <c r="W289" i="17"/>
  <c r="U289" i="17" s="1"/>
  <c r="R74" i="17"/>
  <c r="P74" i="17" s="1"/>
  <c r="M196" i="17"/>
  <c r="K196" i="17" s="1"/>
  <c r="BF200" i="17"/>
  <c r="BD200" i="17" s="1"/>
  <c r="M127" i="17"/>
  <c r="K127" i="17" s="1"/>
  <c r="BA134" i="17"/>
  <c r="AY134" i="17" s="1"/>
  <c r="AG210" i="17"/>
  <c r="AE210" i="17" s="1"/>
  <c r="AV212" i="17"/>
  <c r="AT212" i="17" s="1"/>
  <c r="BS97" i="17"/>
  <c r="M231" i="17"/>
  <c r="K231" i="17" s="1"/>
  <c r="BF256" i="17"/>
  <c r="BD256" i="17" s="1"/>
  <c r="W65" i="17"/>
  <c r="U65" i="17" s="1"/>
  <c r="R193" i="17"/>
  <c r="P193" i="17" s="1"/>
  <c r="AV272" i="17"/>
  <c r="AT272" i="17" s="1"/>
  <c r="BF53" i="17"/>
  <c r="BD53" i="17" s="1"/>
  <c r="M103" i="17"/>
  <c r="K103" i="17" s="1"/>
  <c r="H144" i="17"/>
  <c r="R57" i="17"/>
  <c r="P57" i="17" s="1"/>
  <c r="W282" i="17"/>
  <c r="U282" i="17" s="1"/>
  <c r="BA61" i="17"/>
  <c r="AY61" i="17" s="1"/>
  <c r="BA24" i="17"/>
  <c r="AY24" i="17" s="1"/>
  <c r="BF236" i="17"/>
  <c r="BD236" i="17" s="1"/>
  <c r="BA186" i="17"/>
  <c r="AY186" i="17" s="1"/>
  <c r="W53" i="17"/>
  <c r="U53" i="17" s="1"/>
  <c r="M49" i="17"/>
  <c r="K49" i="17" s="1"/>
  <c r="AV39" i="17"/>
  <c r="AT39" i="17" s="1"/>
  <c r="H101" i="17"/>
  <c r="AG239" i="17"/>
  <c r="AE239" i="17" s="1"/>
  <c r="R25" i="17"/>
  <c r="P25" i="17" s="1"/>
  <c r="BS87" i="17"/>
  <c r="AG10" i="17"/>
  <c r="AE10" i="17" s="1"/>
  <c r="R168" i="17"/>
  <c r="P168" i="17" s="1"/>
  <c r="R141" i="17"/>
  <c r="P141" i="17" s="1"/>
  <c r="M44" i="17"/>
  <c r="K44" i="17" s="1"/>
  <c r="BS258" i="17"/>
  <c r="BS257" i="17"/>
  <c r="H209" i="17"/>
  <c r="AV246" i="17"/>
  <c r="AT246" i="17" s="1"/>
  <c r="BA6" i="17"/>
  <c r="AY6" i="17" s="1"/>
  <c r="BS90" i="17"/>
  <c r="AG286" i="17"/>
  <c r="AE286" i="17" s="1"/>
  <c r="AG50" i="17"/>
  <c r="AE50" i="17" s="1"/>
  <c r="W13" i="17"/>
  <c r="U13" i="17" s="1"/>
  <c r="M137" i="17"/>
  <c r="K137" i="17" s="1"/>
  <c r="BF279" i="17"/>
  <c r="BD279" i="17" s="1"/>
  <c r="M67" i="17"/>
  <c r="K67" i="17" s="1"/>
  <c r="AV114" i="17"/>
  <c r="AT114" i="17" s="1"/>
  <c r="W83" i="17"/>
  <c r="U83" i="17" s="1"/>
  <c r="BS28" i="17"/>
  <c r="BS118" i="17"/>
  <c r="BA236" i="17"/>
  <c r="AY236" i="17" s="1"/>
  <c r="BA163" i="17"/>
  <c r="AY163" i="17" s="1"/>
  <c r="H249" i="17"/>
  <c r="H89" i="17"/>
  <c r="BA70" i="17"/>
  <c r="AY70" i="17" s="1"/>
  <c r="BS60" i="17"/>
  <c r="H121" i="17"/>
  <c r="BA115" i="17"/>
  <c r="AY115" i="17" s="1"/>
  <c r="AG265" i="17"/>
  <c r="AE265" i="17" s="1"/>
  <c r="BA298" i="17"/>
  <c r="AY298" i="17" s="1"/>
  <c r="BA238" i="17"/>
  <c r="AY238" i="17" s="1"/>
  <c r="H278" i="17"/>
  <c r="R275" i="17"/>
  <c r="P275" i="17" s="1"/>
  <c r="BA260" i="17"/>
  <c r="AY260" i="17" s="1"/>
  <c r="R204" i="17"/>
  <c r="P204" i="17" s="1"/>
  <c r="AG71" i="17"/>
  <c r="AE71" i="17" s="1"/>
  <c r="BS198" i="17"/>
  <c r="H143" i="17"/>
  <c r="H112" i="17"/>
  <c r="W93" i="17"/>
  <c r="U93" i="17" s="1"/>
  <c r="BF12" i="17"/>
  <c r="BD12" i="17" s="1"/>
  <c r="BS200" i="17"/>
  <c r="BS26" i="17"/>
  <c r="AG185" i="17"/>
  <c r="AE185" i="17" s="1"/>
  <c r="AG61" i="17"/>
  <c r="AE61" i="17" s="1"/>
  <c r="AG11" i="17"/>
  <c r="AE11" i="17" s="1"/>
  <c r="R255" i="17"/>
  <c r="P255" i="17" s="1"/>
  <c r="AG196" i="17"/>
  <c r="AE196" i="17" s="1"/>
  <c r="R41" i="17"/>
  <c r="P41" i="17" s="1"/>
  <c r="R287" i="17"/>
  <c r="P287" i="17" s="1"/>
  <c r="AG20" i="17"/>
  <c r="AE20" i="17" s="1"/>
  <c r="AG40" i="17"/>
  <c r="AE40" i="17" s="1"/>
  <c r="R217" i="17"/>
  <c r="P217" i="17" s="1"/>
  <c r="AG228" i="17"/>
  <c r="AE228" i="17" s="1"/>
  <c r="AG16" i="17"/>
  <c r="AE16" i="17" s="1"/>
  <c r="AG36" i="17"/>
  <c r="AE36" i="17" s="1"/>
  <c r="AG140" i="17"/>
  <c r="AE140" i="17" s="1"/>
  <c r="R7" i="17"/>
  <c r="P7" i="17" s="1"/>
  <c r="BS102" i="17"/>
  <c r="R105" i="17"/>
  <c r="P105" i="17" s="1"/>
  <c r="R155" i="17"/>
  <c r="P155" i="17" s="1"/>
  <c r="R17" i="17"/>
  <c r="P17" i="17" s="1"/>
  <c r="R251" i="17"/>
  <c r="P251" i="17" s="1"/>
  <c r="AG5" i="17"/>
  <c r="AE5" i="17" s="1"/>
  <c r="AG177" i="17"/>
  <c r="AE177" i="17" s="1"/>
  <c r="H115" i="17"/>
  <c r="AG112" i="17"/>
  <c r="AE112" i="17" s="1"/>
  <c r="R73" i="17"/>
  <c r="P73" i="17" s="1"/>
  <c r="AG95" i="17"/>
  <c r="AE95" i="17" s="1"/>
  <c r="H247" i="17"/>
  <c r="R26" i="17"/>
  <c r="P26" i="17" s="1"/>
  <c r="H214" i="17"/>
  <c r="R188" i="17"/>
  <c r="P188" i="17" s="1"/>
  <c r="AG129" i="17"/>
  <c r="AE129" i="17" s="1"/>
  <c r="H39" i="17"/>
  <c r="AG144" i="17"/>
  <c r="AE144" i="17" s="1"/>
  <c r="H91" i="17"/>
  <c r="AG251" i="17"/>
  <c r="AE251" i="17" s="1"/>
  <c r="AG64" i="17"/>
  <c r="AE64" i="17" s="1"/>
  <c r="R203" i="17"/>
  <c r="P203" i="17" s="1"/>
  <c r="AG149" i="17"/>
  <c r="AE149" i="17" s="1"/>
  <c r="R42" i="17"/>
  <c r="P42" i="17" s="1"/>
  <c r="H20" i="17"/>
  <c r="BS224" i="17"/>
  <c r="H239" i="17"/>
  <c r="H205" i="17"/>
  <c r="AG283" i="17"/>
  <c r="AE283" i="17" s="1"/>
  <c r="R195" i="17"/>
  <c r="P195" i="17" s="1"/>
  <c r="R65" i="17"/>
  <c r="P65" i="17" s="1"/>
  <c r="H266" i="17"/>
  <c r="H197" i="17"/>
  <c r="AG295" i="17"/>
  <c r="AE295" i="17" s="1"/>
  <c r="H139" i="17"/>
  <c r="R83" i="17"/>
  <c r="P83" i="17" s="1"/>
  <c r="M10" i="17"/>
  <c r="K10" i="17" s="1"/>
  <c r="M172" i="17"/>
  <c r="K172" i="17" s="1"/>
  <c r="H98" i="17"/>
  <c r="M256" i="17"/>
  <c r="K256" i="17" s="1"/>
  <c r="R36" i="17"/>
  <c r="P36" i="17" s="1"/>
  <c r="H90" i="17"/>
  <c r="M28" i="17"/>
  <c r="K28" i="17" s="1"/>
  <c r="M186" i="17"/>
  <c r="K186" i="17" s="1"/>
  <c r="M152" i="17"/>
  <c r="K152" i="17" s="1"/>
  <c r="AG53" i="17"/>
  <c r="AE53" i="17" s="1"/>
  <c r="AG223" i="17"/>
  <c r="AE223" i="17" s="1"/>
  <c r="AG173" i="17"/>
  <c r="AE173" i="17" s="1"/>
  <c r="H279" i="17"/>
  <c r="M187" i="17"/>
  <c r="K187" i="17" s="1"/>
  <c r="H291" i="17"/>
  <c r="H294" i="17"/>
  <c r="H44" i="17"/>
  <c r="M89" i="17"/>
  <c r="K89" i="17" s="1"/>
  <c r="R98" i="17"/>
  <c r="P98" i="17" s="1"/>
  <c r="BS161" i="17"/>
  <c r="BS6" i="17"/>
  <c r="R210" i="17"/>
  <c r="P210" i="17" s="1"/>
  <c r="R261" i="17"/>
  <c r="P261" i="17" s="1"/>
  <c r="R122" i="17"/>
  <c r="P122" i="17" s="1"/>
  <c r="H132" i="17"/>
  <c r="H220" i="17"/>
  <c r="BS59" i="17"/>
  <c r="M281" i="17"/>
  <c r="K281" i="17" s="1"/>
  <c r="R102" i="17"/>
  <c r="P102" i="17" s="1"/>
  <c r="H147" i="17"/>
  <c r="R219" i="17"/>
  <c r="P219" i="17" s="1"/>
  <c r="H183" i="17"/>
  <c r="R114" i="17"/>
  <c r="P114" i="17" s="1"/>
  <c r="BS187" i="17"/>
  <c r="AG271" i="17"/>
  <c r="AE271" i="17" s="1"/>
  <c r="R220" i="17"/>
  <c r="P220" i="17" s="1"/>
  <c r="AG155" i="17"/>
  <c r="AE155" i="17" s="1"/>
  <c r="BS261" i="17"/>
  <c r="AG160" i="17"/>
  <c r="AE160" i="17" s="1"/>
  <c r="BA218" i="17"/>
  <c r="AY218" i="17" s="1"/>
  <c r="R282" i="17"/>
  <c r="P282" i="17" s="1"/>
  <c r="BA116" i="17"/>
  <c r="AY116" i="17" s="1"/>
  <c r="BA270" i="17"/>
  <c r="AY270" i="17" s="1"/>
  <c r="R78" i="17"/>
  <c r="P78" i="17" s="1"/>
  <c r="AG68" i="17"/>
  <c r="AE68" i="17" s="1"/>
  <c r="BA200" i="17"/>
  <c r="AY200" i="17" s="1"/>
  <c r="AG29" i="17"/>
  <c r="AE29" i="17" s="1"/>
  <c r="BA211" i="17"/>
  <c r="AY211" i="17" s="1"/>
  <c r="M213" i="17"/>
  <c r="K213" i="17" s="1"/>
  <c r="W14" i="17"/>
  <c r="U14" i="17" s="1"/>
  <c r="BF229" i="17"/>
  <c r="BD229" i="17" s="1"/>
  <c r="AG45" i="17"/>
  <c r="AE45" i="17" s="1"/>
  <c r="W226" i="17"/>
  <c r="U226" i="17" s="1"/>
  <c r="BS141" i="17"/>
  <c r="BF11" i="17"/>
  <c r="BD11" i="17" s="1"/>
  <c r="AG267" i="17"/>
  <c r="AE267" i="17" s="1"/>
  <c r="BA110" i="17"/>
  <c r="AY110" i="17" s="1"/>
  <c r="BF60" i="17"/>
  <c r="BD60" i="17" s="1"/>
  <c r="BA191" i="17"/>
  <c r="AY191" i="17" s="1"/>
  <c r="R6" i="17"/>
  <c r="P6" i="17" s="1"/>
  <c r="R199" i="17"/>
  <c r="P199" i="17" s="1"/>
  <c r="R82" i="17"/>
  <c r="P82" i="17" s="1"/>
  <c r="AG49" i="17"/>
  <c r="AE49" i="17" s="1"/>
  <c r="AG231" i="17"/>
  <c r="AE231" i="17" s="1"/>
  <c r="AG198" i="17"/>
  <c r="AE198" i="17" s="1"/>
  <c r="BS214" i="17"/>
  <c r="BF118" i="17"/>
  <c r="BD118" i="17" s="1"/>
  <c r="W115" i="17"/>
  <c r="U115" i="17" s="1"/>
  <c r="R107" i="17"/>
  <c r="P107" i="17" s="1"/>
  <c r="W112" i="17"/>
  <c r="U112" i="17" s="1"/>
  <c r="M65" i="17"/>
  <c r="K65" i="17" s="1"/>
  <c r="AG290" i="17"/>
  <c r="AE290" i="17" s="1"/>
  <c r="BF265" i="17"/>
  <c r="BD265" i="17" s="1"/>
  <c r="BF230" i="17"/>
  <c r="BD230" i="17" s="1"/>
  <c r="R140" i="17"/>
  <c r="P140" i="17" s="1"/>
  <c r="M266" i="17"/>
  <c r="K266" i="17" s="1"/>
  <c r="AG148" i="17"/>
  <c r="AE148" i="17" s="1"/>
  <c r="M250" i="17"/>
  <c r="K250" i="17" s="1"/>
  <c r="R35" i="17"/>
  <c r="P35" i="17" s="1"/>
  <c r="BA259" i="17"/>
  <c r="AY259" i="17" s="1"/>
  <c r="W145" i="17"/>
  <c r="U145" i="17" s="1"/>
  <c r="W111" i="17"/>
  <c r="U111" i="17" s="1"/>
  <c r="H190" i="17"/>
  <c r="AG206" i="17"/>
  <c r="AE206" i="17" s="1"/>
  <c r="BA128" i="17"/>
  <c r="AY128" i="17" s="1"/>
  <c r="M179" i="17"/>
  <c r="K179" i="17" s="1"/>
  <c r="R134" i="17"/>
  <c r="P134" i="17" s="1"/>
  <c r="M244" i="17"/>
  <c r="K244" i="17" s="1"/>
  <c r="W37" i="17"/>
  <c r="U37" i="17" s="1"/>
  <c r="M66" i="17"/>
  <c r="K66" i="17" s="1"/>
  <c r="W248" i="17"/>
  <c r="U248" i="17" s="1"/>
  <c r="BF218" i="17"/>
  <c r="BD218" i="17" s="1"/>
  <c r="M79" i="17"/>
  <c r="K79" i="17" s="1"/>
  <c r="BA208" i="17"/>
  <c r="AY208" i="17" s="1"/>
  <c r="R215" i="17"/>
  <c r="P215" i="17" s="1"/>
  <c r="BA88" i="17"/>
  <c r="AY88" i="17" s="1"/>
  <c r="R167" i="17"/>
  <c r="P167" i="17" s="1"/>
  <c r="BA98" i="17"/>
  <c r="AY98" i="17" s="1"/>
  <c r="AG99" i="17"/>
  <c r="AE99" i="17" s="1"/>
  <c r="H45" i="17"/>
  <c r="BA38" i="17"/>
  <c r="AY38" i="17" s="1"/>
  <c r="H262" i="17"/>
  <c r="H163" i="17"/>
  <c r="BA54" i="17"/>
  <c r="AY54" i="17" s="1"/>
  <c r="M76" i="17"/>
  <c r="K76" i="17" s="1"/>
  <c r="H261" i="17"/>
  <c r="BA277" i="17"/>
  <c r="AY277" i="17" s="1"/>
  <c r="BA105" i="17"/>
  <c r="AY105" i="17" s="1"/>
  <c r="R296" i="17"/>
  <c r="P296" i="17" s="1"/>
  <c r="H43" i="17"/>
  <c r="BF191" i="17"/>
  <c r="BD191" i="17" s="1"/>
  <c r="W139" i="17"/>
  <c r="U139" i="17" s="1"/>
  <c r="H129" i="17"/>
  <c r="H96" i="17"/>
  <c r="BA39" i="17"/>
  <c r="AY39" i="17" s="1"/>
  <c r="W27" i="17"/>
  <c r="U27" i="17" s="1"/>
  <c r="AV65" i="17"/>
  <c r="AT65" i="17" s="1"/>
  <c r="AV254" i="17"/>
  <c r="AT254" i="17" s="1"/>
  <c r="BA290" i="17"/>
  <c r="AY290" i="17" s="1"/>
  <c r="H23" i="17"/>
  <c r="BA206" i="17"/>
  <c r="AY206" i="17" s="1"/>
  <c r="AV293" i="17"/>
  <c r="AT293" i="17" s="1"/>
  <c r="AG80" i="17"/>
  <c r="AE80" i="17" s="1"/>
  <c r="BF83" i="17"/>
  <c r="BD83" i="17" s="1"/>
  <c r="H202" i="17"/>
  <c r="AG7" i="17"/>
  <c r="AE7" i="17" s="1"/>
  <c r="BS89" i="17"/>
  <c r="R52" i="17"/>
  <c r="P52" i="17" s="1"/>
  <c r="H227" i="17"/>
  <c r="AV53" i="17"/>
  <c r="AT53" i="17" s="1"/>
  <c r="BF143" i="17"/>
  <c r="BD143" i="17" s="1"/>
  <c r="BF112" i="17"/>
  <c r="BD112" i="17" s="1"/>
  <c r="W101" i="17"/>
  <c r="U101" i="17" s="1"/>
  <c r="BS65" i="17"/>
  <c r="BA205" i="17"/>
  <c r="AY205" i="17" s="1"/>
  <c r="BF127" i="17"/>
  <c r="BD127" i="17" s="1"/>
  <c r="BA229" i="17"/>
  <c r="AY229" i="17" s="1"/>
  <c r="M126" i="17"/>
  <c r="K126" i="17" s="1"/>
  <c r="W203" i="17"/>
  <c r="U203" i="17" s="1"/>
  <c r="M296" i="17"/>
  <c r="K296" i="17" s="1"/>
  <c r="BA53" i="17"/>
  <c r="AY53" i="17" s="1"/>
  <c r="M46" i="17"/>
  <c r="K46" i="17" s="1"/>
  <c r="AV153" i="17"/>
  <c r="AT153" i="17" s="1"/>
  <c r="R88" i="17"/>
  <c r="P88" i="17" s="1"/>
  <c r="AV167" i="17"/>
  <c r="AT167" i="17" s="1"/>
  <c r="R285" i="17"/>
  <c r="P285" i="17" s="1"/>
  <c r="AG213" i="17"/>
  <c r="AE213" i="17" s="1"/>
  <c r="M14" i="17"/>
  <c r="K14" i="17" s="1"/>
  <c r="H229" i="17"/>
  <c r="AV245" i="17"/>
  <c r="AT245" i="17" s="1"/>
  <c r="BS240" i="17"/>
  <c r="BA147" i="17"/>
  <c r="AY147" i="17" s="1"/>
  <c r="AG113" i="17"/>
  <c r="AE113" i="17" s="1"/>
  <c r="R257" i="17"/>
  <c r="P257" i="17" s="1"/>
  <c r="M283" i="17"/>
  <c r="K283" i="17" s="1"/>
  <c r="BS272" i="17"/>
  <c r="R150" i="17"/>
  <c r="P150" i="17" s="1"/>
  <c r="M157" i="17"/>
  <c r="K157" i="17" s="1"/>
  <c r="R76" i="17"/>
  <c r="P76" i="17" s="1"/>
  <c r="BF203" i="17"/>
  <c r="BD203" i="17" s="1"/>
  <c r="M97" i="17"/>
  <c r="K97" i="17" s="1"/>
  <c r="M277" i="17"/>
  <c r="K277" i="17" s="1"/>
  <c r="AV105" i="17"/>
  <c r="AT105" i="17" s="1"/>
  <c r="W296" i="17"/>
  <c r="U296" i="17" s="1"/>
  <c r="BA138" i="17"/>
  <c r="AY138" i="17" s="1"/>
  <c r="BF169" i="17"/>
  <c r="BD169" i="17" s="1"/>
  <c r="BF82" i="17"/>
  <c r="BD82" i="17" s="1"/>
  <c r="W49" i="17"/>
  <c r="U49" i="17" s="1"/>
  <c r="AV256" i="17"/>
  <c r="AT256" i="17" s="1"/>
  <c r="AV197" i="17"/>
  <c r="AT197" i="17" s="1"/>
  <c r="AV279" i="17"/>
  <c r="AT279" i="17" s="1"/>
  <c r="M254" i="17"/>
  <c r="K254" i="17" s="1"/>
  <c r="AG289" i="17"/>
  <c r="AE289" i="17" s="1"/>
  <c r="M55" i="17"/>
  <c r="K55" i="17" s="1"/>
  <c r="W74" i="17"/>
  <c r="U74" i="17" s="1"/>
  <c r="W230" i="17"/>
  <c r="U230" i="17" s="1"/>
  <c r="BF140" i="17"/>
  <c r="BD140" i="17" s="1"/>
  <c r="AV12" i="17"/>
  <c r="AT12" i="17" s="1"/>
  <c r="BF272" i="17"/>
  <c r="BD272" i="17" s="1"/>
  <c r="AG194" i="17"/>
  <c r="AE194" i="17" s="1"/>
  <c r="R45" i="17"/>
  <c r="P45" i="17" s="1"/>
  <c r="H168" i="17"/>
  <c r="M43" i="17"/>
  <c r="K43" i="17" s="1"/>
  <c r="AG276" i="17"/>
  <c r="AE276" i="17" s="1"/>
  <c r="AV189" i="17"/>
  <c r="AT189" i="17" s="1"/>
  <c r="W194" i="17"/>
  <c r="U194" i="17" s="1"/>
  <c r="W238" i="17"/>
  <c r="U238" i="17" s="1"/>
  <c r="R278" i="17"/>
  <c r="P278" i="17" s="1"/>
  <c r="M237" i="17"/>
  <c r="K237" i="17" s="1"/>
  <c r="AG157" i="17"/>
  <c r="AE157" i="17" s="1"/>
  <c r="BF90" i="17"/>
  <c r="BD90" i="17" s="1"/>
  <c r="BS106" i="17"/>
  <c r="BF159" i="17"/>
  <c r="BD159" i="17" s="1"/>
  <c r="BA248" i="17"/>
  <c r="AY248" i="17" s="1"/>
  <c r="AG79" i="17"/>
  <c r="AE79" i="17" s="1"/>
  <c r="BF32" i="17"/>
  <c r="BD32" i="17" s="1"/>
  <c r="M100" i="17"/>
  <c r="K100" i="17" s="1"/>
  <c r="H47" i="17"/>
  <c r="BA179" i="17"/>
  <c r="AY179" i="17" s="1"/>
  <c r="M61" i="17"/>
  <c r="K61" i="17" s="1"/>
  <c r="M15" i="17"/>
  <c r="K15" i="17" s="1"/>
  <c r="W45" i="17"/>
  <c r="U45" i="17" s="1"/>
  <c r="AV226" i="17"/>
  <c r="AT226" i="17" s="1"/>
  <c r="AV151" i="17"/>
  <c r="AT151" i="17" s="1"/>
  <c r="M192" i="17"/>
  <c r="K192" i="17" s="1"/>
  <c r="AG81" i="17"/>
  <c r="AE81" i="17" s="1"/>
  <c r="W117" i="17"/>
  <c r="U117" i="17" s="1"/>
  <c r="W31" i="17"/>
  <c r="U31" i="17" s="1"/>
  <c r="AV177" i="17"/>
  <c r="AT177" i="17" s="1"/>
  <c r="BF62" i="17"/>
  <c r="BD62" i="17" s="1"/>
  <c r="AV180" i="17"/>
  <c r="AT180" i="17" s="1"/>
  <c r="M37" i="17"/>
  <c r="K37" i="17" s="1"/>
  <c r="H60" i="17"/>
  <c r="W169" i="17"/>
  <c r="U169" i="17" s="1"/>
  <c r="M19" i="17"/>
  <c r="K19" i="17" s="1"/>
  <c r="BF145" i="17"/>
  <c r="BD145" i="17" s="1"/>
  <c r="H173" i="17"/>
  <c r="H108" i="17"/>
  <c r="BS176" i="17"/>
  <c r="BA143" i="17"/>
  <c r="AY143" i="17" s="1"/>
  <c r="R268" i="17"/>
  <c r="P268" i="17" s="1"/>
  <c r="M94" i="17"/>
  <c r="K94" i="17" s="1"/>
  <c r="M160" i="17"/>
  <c r="K160" i="17" s="1"/>
  <c r="AV263" i="17"/>
  <c r="AT263" i="17" s="1"/>
  <c r="R264" i="17"/>
  <c r="P264" i="17" s="1"/>
  <c r="AG114" i="17"/>
  <c r="AE114" i="17" s="1"/>
  <c r="R120" i="17"/>
  <c r="P120" i="17" s="1"/>
  <c r="H293" i="17"/>
  <c r="AG202" i="17"/>
  <c r="AE202" i="17" s="1"/>
  <c r="BS129" i="17"/>
  <c r="BA51" i="17"/>
  <c r="AY51" i="17" s="1"/>
  <c r="AV238" i="17"/>
  <c r="AT238" i="17" s="1"/>
  <c r="M109" i="17"/>
  <c r="K109" i="17" s="1"/>
  <c r="W79" i="17"/>
  <c r="U79" i="17" s="1"/>
  <c r="W208" i="17"/>
  <c r="U208" i="17" s="1"/>
  <c r="R172" i="17"/>
  <c r="P172" i="17" s="1"/>
  <c r="BF116" i="17"/>
  <c r="BD116" i="17" s="1"/>
  <c r="BA213" i="17"/>
  <c r="AY213" i="17" s="1"/>
  <c r="AG21" i="17"/>
  <c r="AE21" i="17" s="1"/>
  <c r="BA124" i="17"/>
  <c r="AY124" i="17" s="1"/>
  <c r="W72" i="17"/>
  <c r="U72" i="17" s="1"/>
  <c r="M253" i="17"/>
  <c r="K253" i="17" s="1"/>
  <c r="W152" i="17"/>
  <c r="U152" i="17" s="1"/>
  <c r="AV121" i="17"/>
  <c r="AT121" i="17" s="1"/>
  <c r="BA135" i="17"/>
  <c r="AY135" i="17" s="1"/>
  <c r="H299" i="17"/>
  <c r="W123" i="17"/>
  <c r="U123" i="17" s="1"/>
  <c r="BF258" i="17"/>
  <c r="BD258" i="17" s="1"/>
  <c r="BA257" i="17"/>
  <c r="AY257" i="17" s="1"/>
  <c r="H259" i="17"/>
  <c r="AG141" i="17"/>
  <c r="AE141" i="17" s="1"/>
  <c r="BS297" i="17"/>
  <c r="AG256" i="17"/>
  <c r="AE256" i="17" s="1"/>
  <c r="R274" i="17"/>
  <c r="P274" i="17" s="1"/>
  <c r="AG136" i="17"/>
  <c r="AE136" i="17" s="1"/>
  <c r="AG30" i="17"/>
  <c r="AE30" i="17" s="1"/>
  <c r="BA106" i="17"/>
  <c r="AY106" i="17" s="1"/>
  <c r="BS70" i="17"/>
  <c r="BA217" i="17"/>
  <c r="AY217" i="17" s="1"/>
  <c r="BF192" i="17"/>
  <c r="BD192" i="17" s="1"/>
  <c r="AG9" i="17"/>
  <c r="AE9" i="17" s="1"/>
  <c r="H228" i="17"/>
  <c r="R297" i="17"/>
  <c r="P297" i="17" s="1"/>
  <c r="R235" i="17"/>
  <c r="P235" i="17" s="1"/>
  <c r="W25" i="17"/>
  <c r="U25" i="17" s="1"/>
  <c r="H134" i="17"/>
  <c r="BS274" i="17"/>
  <c r="BF247" i="17"/>
  <c r="BD247" i="17" s="1"/>
  <c r="AV157" i="17"/>
  <c r="AT157" i="17" s="1"/>
  <c r="M177" i="17"/>
  <c r="K177" i="17" s="1"/>
  <c r="AG184" i="17"/>
  <c r="AE184" i="17" s="1"/>
  <c r="AV145" i="17"/>
  <c r="AT145" i="17" s="1"/>
  <c r="BS277" i="17"/>
  <c r="AV135" i="17"/>
  <c r="AT135" i="17" s="1"/>
  <c r="H271" i="17"/>
  <c r="AV239" i="17"/>
  <c r="AT239" i="17" s="1"/>
  <c r="BS226" i="17"/>
  <c r="W182" i="17"/>
  <c r="U182" i="17" s="1"/>
  <c r="H265" i="17"/>
  <c r="M80" i="17"/>
  <c r="K80" i="17" s="1"/>
  <c r="BS133" i="17"/>
  <c r="BS132" i="17"/>
  <c r="H104" i="17"/>
  <c r="BF244" i="17"/>
  <c r="BD244" i="17" s="1"/>
  <c r="AV227" i="17"/>
  <c r="AT227" i="17" s="1"/>
  <c r="BF19" i="17"/>
  <c r="BD19" i="17" s="1"/>
  <c r="AV41" i="17"/>
  <c r="AT41" i="17" s="1"/>
  <c r="R239" i="17"/>
  <c r="P239" i="17" s="1"/>
  <c r="M292" i="17"/>
  <c r="K292" i="17" s="1"/>
  <c r="W66" i="17"/>
  <c r="U66" i="17" s="1"/>
  <c r="AV251" i="17"/>
  <c r="AT251" i="17" s="1"/>
  <c r="BS184" i="17"/>
  <c r="AG84" i="17"/>
  <c r="AE84" i="17" s="1"/>
  <c r="AG89" i="17"/>
  <c r="AE89" i="17" s="1"/>
  <c r="BF70" i="17"/>
  <c r="BD70" i="17" s="1"/>
  <c r="AV243" i="17"/>
  <c r="AT243" i="17" s="1"/>
  <c r="M115" i="17"/>
  <c r="K115" i="17" s="1"/>
  <c r="AV85" i="17"/>
  <c r="AT85" i="17" s="1"/>
  <c r="BA7" i="17"/>
  <c r="AY7" i="17" s="1"/>
  <c r="AG255" i="17"/>
  <c r="AE255" i="17" s="1"/>
  <c r="BF206" i="17"/>
  <c r="BD206" i="17" s="1"/>
  <c r="AG34" i="17"/>
  <c r="AE34" i="17" s="1"/>
  <c r="R218" i="17"/>
  <c r="P218" i="17" s="1"/>
  <c r="W287" i="17"/>
  <c r="U287" i="17" s="1"/>
  <c r="AG35" i="17"/>
  <c r="AE35" i="17" s="1"/>
  <c r="H21" i="17"/>
  <c r="R86" i="17"/>
  <c r="P86" i="17" s="1"/>
  <c r="BF201" i="17"/>
  <c r="BD201" i="17" s="1"/>
  <c r="R164" i="17"/>
  <c r="P164" i="17" s="1"/>
  <c r="BS262" i="17"/>
  <c r="AV95" i="17"/>
  <c r="AT95" i="17" s="1"/>
  <c r="BF281" i="17"/>
  <c r="BD281" i="17" s="1"/>
  <c r="BA202" i="17"/>
  <c r="AY202" i="17" s="1"/>
  <c r="BA153" i="17"/>
  <c r="AY153" i="17" s="1"/>
  <c r="R146" i="17"/>
  <c r="P146" i="17" s="1"/>
  <c r="BS243" i="17"/>
  <c r="AG257" i="17"/>
  <c r="AE257" i="17" s="1"/>
  <c r="BS38" i="17"/>
  <c r="AG261" i="17"/>
  <c r="AE261" i="17" s="1"/>
  <c r="W122" i="17"/>
  <c r="U122" i="17" s="1"/>
  <c r="BA169" i="17"/>
  <c r="AY169" i="17" s="1"/>
  <c r="BF207" i="17"/>
  <c r="BD207" i="17" s="1"/>
  <c r="BA182" i="17"/>
  <c r="AY182" i="17" s="1"/>
  <c r="H274" i="17"/>
  <c r="M286" i="17"/>
  <c r="K286" i="17" s="1"/>
  <c r="BF13" i="17"/>
  <c r="BD13" i="17" s="1"/>
  <c r="BA111" i="17"/>
  <c r="AY111" i="17" s="1"/>
  <c r="R158" i="17"/>
  <c r="P158" i="17" s="1"/>
  <c r="AV281" i="17"/>
  <c r="AT281" i="17" s="1"/>
  <c r="W202" i="17"/>
  <c r="U202" i="17" s="1"/>
  <c r="R51" i="17"/>
  <c r="P51" i="17" s="1"/>
  <c r="BF187" i="17"/>
  <c r="BD187" i="17" s="1"/>
  <c r="M257" i="17"/>
  <c r="K257" i="17" s="1"/>
  <c r="AG192" i="17"/>
  <c r="AE192" i="17" s="1"/>
  <c r="R9" i="17"/>
  <c r="P9" i="17" s="1"/>
  <c r="R39" i="17"/>
  <c r="P39" i="17" s="1"/>
  <c r="W17" i="17"/>
  <c r="U17" i="17" s="1"/>
  <c r="R149" i="17"/>
  <c r="P149" i="17" s="1"/>
  <c r="R34" i="17"/>
  <c r="P34" i="17" s="1"/>
  <c r="M48" i="17"/>
  <c r="K48" i="17" s="1"/>
  <c r="BF78" i="17"/>
  <c r="BD78" i="17" s="1"/>
  <c r="BF5" i="17"/>
  <c r="BD5" i="17" s="1"/>
  <c r="BF235" i="17"/>
  <c r="BD235" i="17" s="1"/>
  <c r="BF74" i="17"/>
  <c r="BD74" i="17" s="1"/>
  <c r="BR4" i="17"/>
  <c r="BT4" i="17" s="1"/>
  <c r="AH4" i="17"/>
  <c r="AW4" i="17"/>
  <c r="BC3" i="17"/>
  <c r="BH3" i="17"/>
  <c r="AS3" i="17"/>
  <c r="AU3" i="17" s="1"/>
  <c r="AX3" i="17"/>
  <c r="AI3" i="17"/>
  <c r="AN3" i="17"/>
  <c r="Y3" i="17"/>
  <c r="AD3" i="17"/>
  <c r="O3" i="17"/>
  <c r="T3" i="17"/>
  <c r="E3" i="17"/>
  <c r="I3" i="13" s="1"/>
  <c r="J3" i="17"/>
  <c r="L3" i="17" s="1"/>
  <c r="J3" i="13" s="1"/>
  <c r="AQ174" i="17" l="1"/>
  <c r="AO174" i="17" s="1"/>
  <c r="AQ243" i="17"/>
  <c r="AO243" i="17" s="1"/>
  <c r="AQ240" i="17"/>
  <c r="AO240" i="17" s="1"/>
  <c r="AQ118" i="17"/>
  <c r="AO118" i="17" s="1"/>
  <c r="AQ15" i="17"/>
  <c r="AO15" i="17" s="1"/>
  <c r="AQ6" i="17"/>
  <c r="AO6" i="17" s="1"/>
  <c r="AQ37" i="17"/>
  <c r="AO37" i="17" s="1"/>
  <c r="AQ49" i="17"/>
  <c r="AO49" i="17" s="1"/>
  <c r="AQ126" i="17"/>
  <c r="AO126" i="17" s="1"/>
  <c r="AQ201" i="17"/>
  <c r="AO201" i="17" s="1"/>
  <c r="AQ40" i="17"/>
  <c r="AO40" i="17" s="1"/>
  <c r="AQ17" i="17"/>
  <c r="AO17" i="17" s="1"/>
  <c r="AQ220" i="17"/>
  <c r="AO220" i="17" s="1"/>
  <c r="AQ89" i="17"/>
  <c r="AO89" i="17" s="1"/>
  <c r="AQ295" i="17"/>
  <c r="AO295" i="17" s="1"/>
  <c r="AQ264" i="17"/>
  <c r="AO264" i="17" s="1"/>
  <c r="AQ122" i="17"/>
  <c r="AO122" i="17" s="1"/>
  <c r="AQ299" i="17"/>
  <c r="AO299" i="17" s="1"/>
  <c r="AQ83" i="17"/>
  <c r="AO83" i="17" s="1"/>
  <c r="AQ71" i="17"/>
  <c r="AO71" i="17" s="1"/>
  <c r="AQ236" i="17"/>
  <c r="AO236" i="17" s="1"/>
  <c r="AQ282" i="17"/>
  <c r="AO282" i="17" s="1"/>
  <c r="AQ136" i="17"/>
  <c r="AO136" i="17" s="1"/>
  <c r="AQ58" i="17"/>
  <c r="AO58" i="17" s="1"/>
  <c r="AQ276" i="17"/>
  <c r="AO276" i="17" s="1"/>
  <c r="AQ215" i="17"/>
  <c r="AO215" i="17" s="1"/>
  <c r="AQ30" i="17"/>
  <c r="AO30" i="17" s="1"/>
  <c r="AQ230" i="17"/>
  <c r="AO230" i="17" s="1"/>
  <c r="AQ203" i="17"/>
  <c r="AO203" i="17" s="1"/>
  <c r="AQ125" i="17"/>
  <c r="AO125" i="17" s="1"/>
  <c r="AQ239" i="17"/>
  <c r="AO239" i="17" s="1"/>
  <c r="AQ157" i="17"/>
  <c r="AO157" i="17" s="1"/>
  <c r="AQ38" i="17"/>
  <c r="AO38" i="17" s="1"/>
  <c r="AQ124" i="17"/>
  <c r="AO124" i="17" s="1"/>
  <c r="AQ149" i="17"/>
  <c r="AO149" i="17" s="1"/>
  <c r="AQ254" i="17"/>
  <c r="AO254" i="17" s="1"/>
  <c r="AQ212" i="17"/>
  <c r="AO212" i="17" s="1"/>
  <c r="AQ185" i="17"/>
  <c r="AO185" i="17" s="1"/>
  <c r="AQ181" i="17"/>
  <c r="AO181" i="17" s="1"/>
  <c r="AQ100" i="17"/>
  <c r="AO100" i="17" s="1"/>
  <c r="AQ48" i="17"/>
  <c r="AO48" i="17" s="1"/>
  <c r="AQ156" i="17"/>
  <c r="AO156" i="17" s="1"/>
  <c r="AQ279" i="17"/>
  <c r="AO279" i="17" s="1"/>
  <c r="AQ246" i="17"/>
  <c r="AO246" i="17" s="1"/>
  <c r="AQ107" i="17"/>
  <c r="AO107" i="17" s="1"/>
  <c r="AQ121" i="17"/>
  <c r="AO121" i="17" s="1"/>
  <c r="AQ280" i="17"/>
  <c r="AO280" i="17" s="1"/>
  <c r="AQ176" i="17"/>
  <c r="AO176" i="17" s="1"/>
  <c r="AQ86" i="17"/>
  <c r="AO86" i="17" s="1"/>
  <c r="AQ224" i="17"/>
  <c r="AO224" i="17" s="1"/>
  <c r="AQ285" i="17"/>
  <c r="AO285" i="17" s="1"/>
  <c r="AQ293" i="17"/>
  <c r="AO293" i="17" s="1"/>
  <c r="AQ166" i="17"/>
  <c r="AO166" i="17" s="1"/>
  <c r="AQ123" i="17"/>
  <c r="AO123" i="17" s="1"/>
  <c r="AQ252" i="17"/>
  <c r="AO252" i="17" s="1"/>
  <c r="AQ232" i="17"/>
  <c r="AO232" i="17" s="1"/>
  <c r="AQ217" i="17"/>
  <c r="AO217" i="17" s="1"/>
  <c r="AQ241" i="17"/>
  <c r="AO241" i="17" s="1"/>
  <c r="AQ11" i="17"/>
  <c r="AO11" i="17" s="1"/>
  <c r="AQ297" i="17"/>
  <c r="AO297" i="17" s="1"/>
  <c r="AQ281" i="17"/>
  <c r="AO281" i="17" s="1"/>
  <c r="AQ251" i="17"/>
  <c r="AO251" i="17" s="1"/>
  <c r="AQ206" i="17"/>
  <c r="AO206" i="17" s="1"/>
  <c r="AQ133" i="17"/>
  <c r="AO133" i="17" s="1"/>
  <c r="AQ78" i="17"/>
  <c r="AO78" i="17" s="1"/>
  <c r="AQ222" i="17"/>
  <c r="AO222" i="17" s="1"/>
  <c r="AQ140" i="17"/>
  <c r="AO140" i="17" s="1"/>
  <c r="AQ26" i="17"/>
  <c r="AO26" i="17" s="1"/>
  <c r="AQ269" i="17"/>
  <c r="AO269" i="17" s="1"/>
  <c r="AQ190" i="17"/>
  <c r="AO190" i="17" s="1"/>
  <c r="AQ267" i="17"/>
  <c r="AO267" i="17" s="1"/>
  <c r="AQ160" i="17"/>
  <c r="AO160" i="17" s="1"/>
  <c r="AQ225" i="17"/>
  <c r="AO225" i="17" s="1"/>
  <c r="AQ175" i="17"/>
  <c r="AO175" i="17" s="1"/>
  <c r="AQ163" i="17"/>
  <c r="AO163" i="17" s="1"/>
  <c r="AQ298" i="17"/>
  <c r="AO298" i="17" s="1"/>
  <c r="AQ255" i="17"/>
  <c r="AO255" i="17" s="1"/>
  <c r="AQ22" i="17"/>
  <c r="AO22" i="17" s="1"/>
  <c r="AQ146" i="17"/>
  <c r="AO146" i="17" s="1"/>
  <c r="AQ56" i="17"/>
  <c r="AO56" i="17" s="1"/>
  <c r="AQ263" i="17"/>
  <c r="AO263" i="17" s="1"/>
  <c r="AQ96" i="17"/>
  <c r="AO96" i="17" s="1"/>
  <c r="AQ95" i="17"/>
  <c r="AO95" i="17" s="1"/>
  <c r="AQ268" i="17"/>
  <c r="AO268" i="17" s="1"/>
  <c r="AQ110" i="17"/>
  <c r="AO110" i="17" s="1"/>
  <c r="AQ168" i="17"/>
  <c r="AO168" i="17" s="1"/>
  <c r="AQ257" i="17"/>
  <c r="AO257" i="17" s="1"/>
  <c r="AQ128" i="17"/>
  <c r="AO128" i="17" s="1"/>
  <c r="AQ229" i="17"/>
  <c r="AO229" i="17" s="1"/>
  <c r="AQ283" i="17"/>
  <c r="AO283" i="17" s="1"/>
  <c r="AQ42" i="17"/>
  <c r="AO42" i="17" s="1"/>
  <c r="AQ112" i="17"/>
  <c r="AO112" i="17" s="1"/>
  <c r="AQ259" i="17"/>
  <c r="AO259" i="17" s="1"/>
  <c r="AQ79" i="17"/>
  <c r="AO79" i="17" s="1"/>
  <c r="AQ191" i="17"/>
  <c r="AO191" i="17" s="1"/>
  <c r="AQ80" i="17"/>
  <c r="AO80" i="17" s="1"/>
  <c r="AQ92" i="17"/>
  <c r="AO92" i="17" s="1"/>
  <c r="AQ199" i="17"/>
  <c r="AO199" i="17" s="1"/>
  <c r="AQ169" i="17"/>
  <c r="AO169" i="17" s="1"/>
  <c r="AQ105" i="17"/>
  <c r="AO105" i="17" s="1"/>
  <c r="AQ221" i="17"/>
  <c r="AO221" i="17" s="1"/>
  <c r="AQ253" i="17"/>
  <c r="AO253" i="17" s="1"/>
  <c r="AQ159" i="17"/>
  <c r="AO159" i="17" s="1"/>
  <c r="AQ8" i="17"/>
  <c r="AO8" i="17" s="1"/>
  <c r="AQ223" i="17"/>
  <c r="AO223" i="17" s="1"/>
  <c r="AQ245" i="17"/>
  <c r="AO245" i="17" s="1"/>
  <c r="AQ115" i="17"/>
  <c r="AO115" i="17" s="1"/>
  <c r="AQ205" i="17"/>
  <c r="AO205" i="17" s="1"/>
  <c r="AQ52" i="17"/>
  <c r="AO52" i="17" s="1"/>
  <c r="AQ51" i="17"/>
  <c r="AO51" i="17" s="1"/>
  <c r="AQ291" i="17"/>
  <c r="AO291" i="17" s="1"/>
  <c r="AQ183" i="17"/>
  <c r="AO183" i="17" s="1"/>
  <c r="AQ28" i="17"/>
  <c r="AO28" i="17" s="1"/>
  <c r="AQ13" i="17"/>
  <c r="AO13" i="17" s="1"/>
  <c r="AQ7" i="17"/>
  <c r="AO7" i="17" s="1"/>
  <c r="AQ41" i="17"/>
  <c r="AO41" i="17" s="1"/>
  <c r="AQ141" i="17"/>
  <c r="AO141" i="17" s="1"/>
  <c r="AQ296" i="17"/>
  <c r="AO296" i="17" s="1"/>
  <c r="AQ131" i="17"/>
  <c r="AO131" i="17" s="1"/>
  <c r="AQ20" i="17"/>
  <c r="AO20" i="17" s="1"/>
  <c r="AQ173" i="17"/>
  <c r="AO173" i="17" s="1"/>
  <c r="AQ84" i="17"/>
  <c r="AO84" i="17" s="1"/>
  <c r="AQ67" i="17"/>
  <c r="AO67" i="17" s="1"/>
  <c r="AQ116" i="17"/>
  <c r="AO116" i="17" s="1"/>
  <c r="AQ32" i="17"/>
  <c r="AO32" i="17" s="1"/>
  <c r="AQ143" i="17"/>
  <c r="AO143" i="17" s="1"/>
  <c r="AQ197" i="17"/>
  <c r="AO197" i="17" s="1"/>
  <c r="AQ177" i="17"/>
  <c r="AO177" i="17" s="1"/>
  <c r="AQ180" i="17"/>
  <c r="AO180" i="17" s="1"/>
  <c r="AQ238" i="17"/>
  <c r="AO238" i="17" s="1"/>
  <c r="AQ189" i="17"/>
  <c r="AO189" i="17" s="1"/>
  <c r="AQ233" i="17"/>
  <c r="AO233" i="17" s="1"/>
  <c r="AQ211" i="17"/>
  <c r="AO211" i="17" s="1"/>
  <c r="AQ69" i="17"/>
  <c r="AO69" i="17" s="1"/>
  <c r="AQ209" i="17"/>
  <c r="AO209" i="17" s="1"/>
  <c r="AQ99" i="17"/>
  <c r="AO99" i="17" s="1"/>
  <c r="AQ130" i="17"/>
  <c r="AO130" i="17" s="1"/>
  <c r="AQ235" i="17"/>
  <c r="AO235" i="17" s="1"/>
  <c r="AQ101" i="17"/>
  <c r="AO101" i="17" s="1"/>
  <c r="AQ16" i="17"/>
  <c r="AO16" i="17" s="1"/>
  <c r="AQ237" i="17"/>
  <c r="AO237" i="17" s="1"/>
  <c r="AQ187" i="17"/>
  <c r="AO187" i="17" s="1"/>
  <c r="AQ194" i="17"/>
  <c r="AO194" i="17" s="1"/>
  <c r="AQ74" i="17"/>
  <c r="AO74" i="17" s="1"/>
  <c r="AQ62" i="17"/>
  <c r="AO62" i="17" s="1"/>
  <c r="AQ77" i="17"/>
  <c r="AO77" i="17" s="1"/>
  <c r="AQ35" i="17"/>
  <c r="AO35" i="17" s="1"/>
  <c r="AQ85" i="17"/>
  <c r="AO85" i="17" s="1"/>
  <c r="AQ277" i="17"/>
  <c r="AO277" i="17" s="1"/>
  <c r="AQ93" i="17"/>
  <c r="AO93" i="17" s="1"/>
  <c r="AQ18" i="17"/>
  <c r="AO18" i="17" s="1"/>
  <c r="AQ270" i="17"/>
  <c r="AO270" i="17" s="1"/>
  <c r="AQ193" i="17"/>
  <c r="AO193" i="17" s="1"/>
  <c r="AQ256" i="17"/>
  <c r="AO256" i="17" s="1"/>
  <c r="AQ170" i="17"/>
  <c r="AO170" i="17" s="1"/>
  <c r="AQ207" i="17"/>
  <c r="AO207" i="17" s="1"/>
  <c r="AQ90" i="17"/>
  <c r="AO90" i="17" s="1"/>
  <c r="AQ227" i="17"/>
  <c r="AO227" i="17" s="1"/>
  <c r="AQ47" i="17"/>
  <c r="AO47" i="17" s="1"/>
  <c r="AQ261" i="17"/>
  <c r="AO261" i="17" s="1"/>
  <c r="AQ165" i="17"/>
  <c r="AO165" i="17" s="1"/>
  <c r="AQ94" i="17"/>
  <c r="AO94" i="17" s="1"/>
  <c r="AQ82" i="17"/>
  <c r="AO82" i="17" s="1"/>
  <c r="AQ19" i="17"/>
  <c r="AO19" i="17" s="1"/>
  <c r="AQ72" i="17"/>
  <c r="AO72" i="17" s="1"/>
  <c r="AQ10" i="17"/>
  <c r="AO10" i="17" s="1"/>
  <c r="AQ33" i="17"/>
  <c r="AO33" i="17" s="1"/>
  <c r="AQ25" i="17"/>
  <c r="AO25" i="17" s="1"/>
  <c r="AQ27" i="17"/>
  <c r="AO27" i="17" s="1"/>
  <c r="AQ195" i="17"/>
  <c r="AO195" i="17" s="1"/>
  <c r="AQ150" i="17"/>
  <c r="AO150" i="17" s="1"/>
  <c r="AQ24" i="17"/>
  <c r="AO24" i="17" s="1"/>
  <c r="AQ153" i="17"/>
  <c r="AO153" i="17" s="1"/>
  <c r="AQ218" i="17"/>
  <c r="AO218" i="17" s="1"/>
  <c r="AQ120" i="17"/>
  <c r="AO120" i="17" s="1"/>
  <c r="AQ145" i="17"/>
  <c r="AO145" i="17" s="1"/>
  <c r="AQ73" i="17"/>
  <c r="AO73" i="17" s="1"/>
  <c r="AQ135" i="17"/>
  <c r="AO135" i="17" s="1"/>
  <c r="AQ188" i="17"/>
  <c r="AO188" i="17" s="1"/>
  <c r="AQ70" i="17"/>
  <c r="AO70" i="17" s="1"/>
  <c r="AQ284" i="17"/>
  <c r="AO284" i="17" s="1"/>
  <c r="AQ258" i="17"/>
  <c r="AO258" i="17" s="1"/>
  <c r="AQ64" i="17"/>
  <c r="AO64" i="17" s="1"/>
  <c r="AQ228" i="17"/>
  <c r="AO228" i="17" s="1"/>
  <c r="AQ114" i="17"/>
  <c r="AO114" i="17" s="1"/>
  <c r="AQ288" i="17"/>
  <c r="AO288" i="17" s="1"/>
  <c r="AQ59" i="17"/>
  <c r="AO59" i="17" s="1"/>
  <c r="AQ137" i="17"/>
  <c r="AO137" i="17" s="1"/>
  <c r="AQ155" i="17"/>
  <c r="AO155" i="17" s="1"/>
  <c r="AQ171" i="17"/>
  <c r="AO171" i="17" s="1"/>
  <c r="AQ273" i="17"/>
  <c r="AO273" i="17" s="1"/>
  <c r="AQ127" i="17"/>
  <c r="AO127" i="17" s="1"/>
  <c r="AQ81" i="17"/>
  <c r="AO81" i="17" s="1"/>
  <c r="AQ50" i="17"/>
  <c r="AO50" i="17" s="1"/>
  <c r="AQ164" i="17"/>
  <c r="AO164" i="17" s="1"/>
  <c r="AQ287" i="17"/>
  <c r="AO287" i="17" s="1"/>
  <c r="AQ179" i="17"/>
  <c r="AO179" i="17" s="1"/>
  <c r="AQ182" i="17"/>
  <c r="AO182" i="17" s="1"/>
  <c r="AQ53" i="17"/>
  <c r="AO53" i="17" s="1"/>
  <c r="AQ39" i="17"/>
  <c r="AO39" i="17" s="1"/>
  <c r="AQ162" i="17"/>
  <c r="AO162" i="17" s="1"/>
  <c r="AQ44" i="17"/>
  <c r="AO44" i="17" s="1"/>
  <c r="AQ55" i="17"/>
  <c r="AO55" i="17" s="1"/>
  <c r="AQ192" i="17"/>
  <c r="AO192" i="17" s="1"/>
  <c r="AQ119" i="17"/>
  <c r="AO119" i="17" s="1"/>
  <c r="AQ98" i="17"/>
  <c r="AO98" i="17" s="1"/>
  <c r="AQ139" i="17"/>
  <c r="AO139" i="17" s="1"/>
  <c r="AQ208" i="17"/>
  <c r="AO208" i="17" s="1"/>
  <c r="AQ271" i="17"/>
  <c r="AO271" i="17" s="1"/>
  <c r="AQ161" i="17"/>
  <c r="AO161" i="17" s="1"/>
  <c r="AQ142" i="17"/>
  <c r="AO142" i="17" s="1"/>
  <c r="AQ111" i="17"/>
  <c r="AO111" i="17" s="1"/>
  <c r="AQ12" i="17"/>
  <c r="AO12" i="17" s="1"/>
  <c r="AQ178" i="17"/>
  <c r="AO178" i="17" s="1"/>
  <c r="AQ234" i="17"/>
  <c r="AO234" i="17" s="1"/>
  <c r="AQ184" i="17"/>
  <c r="AO184" i="17" s="1"/>
  <c r="AQ260" i="17"/>
  <c r="AO260" i="17" s="1"/>
  <c r="AQ134" i="17"/>
  <c r="AO134" i="17" s="1"/>
  <c r="AQ266" i="17"/>
  <c r="AO266" i="17" s="1"/>
  <c r="AQ57" i="17"/>
  <c r="AO57" i="17" s="1"/>
  <c r="AQ129" i="17"/>
  <c r="AO129" i="17" s="1"/>
  <c r="AQ262" i="17"/>
  <c r="AO262" i="17" s="1"/>
  <c r="AQ172" i="17"/>
  <c r="AO172" i="17" s="1"/>
  <c r="AQ144" i="17"/>
  <c r="AO144" i="17" s="1"/>
  <c r="AQ87" i="17"/>
  <c r="AO87" i="17" s="1"/>
  <c r="AQ186" i="17"/>
  <c r="AO186" i="17" s="1"/>
  <c r="AQ219" i="17"/>
  <c r="AO219" i="17" s="1"/>
  <c r="AQ216" i="17"/>
  <c r="AO216" i="17" s="1"/>
  <c r="AQ294" i="17"/>
  <c r="AO294" i="17" s="1"/>
  <c r="AQ43" i="17"/>
  <c r="AO43" i="17" s="1"/>
  <c r="AQ63" i="17"/>
  <c r="AO63" i="17" s="1"/>
  <c r="AQ204" i="17"/>
  <c r="AO204" i="17" s="1"/>
  <c r="AQ286" i="17"/>
  <c r="AO286" i="17" s="1"/>
  <c r="AQ274" i="17"/>
  <c r="AO274" i="17" s="1"/>
  <c r="AQ5" i="17"/>
  <c r="AO5" i="17" s="1"/>
  <c r="AQ151" i="17"/>
  <c r="AO151" i="17" s="1"/>
  <c r="AQ113" i="17"/>
  <c r="AO113" i="17" s="1"/>
  <c r="AQ66" i="17"/>
  <c r="AO66" i="17" s="1"/>
  <c r="AQ158" i="17"/>
  <c r="AO158" i="17" s="1"/>
  <c r="AQ45" i="17"/>
  <c r="AO45" i="17" s="1"/>
  <c r="AQ138" i="17"/>
  <c r="AO138" i="17" s="1"/>
  <c r="AQ97" i="17"/>
  <c r="AO97" i="17" s="1"/>
  <c r="AQ167" i="17"/>
  <c r="AO167" i="17" s="1"/>
  <c r="AQ102" i="17"/>
  <c r="AO102" i="17" s="1"/>
  <c r="AQ148" i="17"/>
  <c r="AO148" i="17" s="1"/>
  <c r="AQ117" i="17"/>
  <c r="AO117" i="17" s="1"/>
  <c r="AQ106" i="17"/>
  <c r="AO106" i="17" s="1"/>
  <c r="AQ250" i="17"/>
  <c r="AO250" i="17" s="1"/>
  <c r="AQ249" i="17"/>
  <c r="AO249" i="17" s="1"/>
  <c r="AQ108" i="17"/>
  <c r="AO108" i="17" s="1"/>
  <c r="AQ14" i="17"/>
  <c r="AO14" i="17" s="1"/>
  <c r="AQ88" i="17"/>
  <c r="AO88" i="17" s="1"/>
  <c r="AQ152" i="17"/>
  <c r="AO152" i="17" s="1"/>
  <c r="AQ265" i="17"/>
  <c r="AO265" i="17" s="1"/>
  <c r="AQ289" i="17"/>
  <c r="AO289" i="17" s="1"/>
  <c r="AQ210" i="17"/>
  <c r="AO210" i="17" s="1"/>
  <c r="AQ200" i="17"/>
  <c r="AO200" i="17" s="1"/>
  <c r="AQ272" i="17"/>
  <c r="AO272" i="17" s="1"/>
  <c r="AQ154" i="17"/>
  <c r="AO154" i="17" s="1"/>
  <c r="AQ248" i="17"/>
  <c r="AO248" i="17" s="1"/>
  <c r="AQ198" i="17"/>
  <c r="AO198" i="17" s="1"/>
  <c r="AQ75" i="17"/>
  <c r="AO75" i="17" s="1"/>
  <c r="AQ214" i="17"/>
  <c r="AO214" i="17" s="1"/>
  <c r="AQ29" i="17"/>
  <c r="AO29" i="17" s="1"/>
  <c r="AQ109" i="17"/>
  <c r="AO109" i="17" s="1"/>
  <c r="AQ231" i="17"/>
  <c r="AO231" i="17" s="1"/>
  <c r="AQ61" i="17"/>
  <c r="AO61" i="17" s="1"/>
  <c r="AQ202" i="17"/>
  <c r="AO202" i="17" s="1"/>
  <c r="AQ147" i="17"/>
  <c r="AO147" i="17" s="1"/>
  <c r="AQ103" i="17"/>
  <c r="AO103" i="17" s="1"/>
  <c r="AQ242" i="17"/>
  <c r="AO242" i="17" s="1"/>
  <c r="AQ104" i="17"/>
  <c r="AO104" i="17" s="1"/>
  <c r="AQ91" i="17"/>
  <c r="AO91" i="17" s="1"/>
  <c r="AQ196" i="17"/>
  <c r="AO196" i="17" s="1"/>
  <c r="AQ34" i="17"/>
  <c r="AO34" i="17" s="1"/>
  <c r="AQ132" i="17"/>
  <c r="AO132" i="17" s="1"/>
  <c r="AQ68" i="17"/>
  <c r="AO68" i="17" s="1"/>
  <c r="AQ46" i="17"/>
  <c r="AO46" i="17" s="1"/>
  <c r="AQ36" i="17"/>
  <c r="AO36" i="17" s="1"/>
  <c r="AQ21" i="17"/>
  <c r="AO21" i="17" s="1"/>
  <c r="AQ275" i="17"/>
  <c r="AO275" i="17" s="1"/>
  <c r="AQ290" i="17"/>
  <c r="AO290" i="17" s="1"/>
  <c r="AQ278" i="17"/>
  <c r="AO278" i="17" s="1"/>
  <c r="AQ9" i="17"/>
  <c r="AO9" i="17" s="1"/>
  <c r="AQ226" i="17"/>
  <c r="AO226" i="17" s="1"/>
  <c r="AQ247" i="17"/>
  <c r="AO247" i="17" s="1"/>
  <c r="AQ65" i="17"/>
  <c r="AO65" i="17" s="1"/>
  <c r="AQ292" i="17"/>
  <c r="AO292" i="17" s="1"/>
  <c r="AQ31" i="17"/>
  <c r="AO31" i="17" s="1"/>
  <c r="AQ244" i="17"/>
  <c r="AO244" i="17" s="1"/>
  <c r="AQ76" i="17"/>
  <c r="AO76" i="17" s="1"/>
  <c r="AQ213" i="17"/>
  <c r="AO213" i="17" s="1"/>
  <c r="AQ60" i="17"/>
  <c r="AO60" i="17" s="1"/>
  <c r="AQ54" i="17"/>
  <c r="AO54" i="17" s="1"/>
  <c r="AQ23" i="17"/>
  <c r="AO23" i="17" s="1"/>
  <c r="BK118" i="17"/>
  <c r="BI118" i="17" s="1"/>
  <c r="BK55" i="17"/>
  <c r="BI55" i="17" s="1"/>
  <c r="BK195" i="17"/>
  <c r="BI195" i="17" s="1"/>
  <c r="BK269" i="17"/>
  <c r="BI269" i="17" s="1"/>
  <c r="BK234" i="17"/>
  <c r="BI234" i="17" s="1"/>
  <c r="BK32" i="17"/>
  <c r="BI32" i="17" s="1"/>
  <c r="BK279" i="17"/>
  <c r="BI279" i="17" s="1"/>
  <c r="BK127" i="17"/>
  <c r="BI127" i="17" s="1"/>
  <c r="BK114" i="17"/>
  <c r="BI114" i="17" s="1"/>
  <c r="BK116" i="17"/>
  <c r="BI116" i="17" s="1"/>
  <c r="BK149" i="17"/>
  <c r="BI149" i="17" s="1"/>
  <c r="BK289" i="17"/>
  <c r="BI289" i="17" s="1"/>
  <c r="BK207" i="17"/>
  <c r="BI207" i="17" s="1"/>
  <c r="BK63" i="17"/>
  <c r="BI63" i="17" s="1"/>
  <c r="BK22" i="17"/>
  <c r="BI22" i="17" s="1"/>
  <c r="BK168" i="17"/>
  <c r="BI168" i="17" s="1"/>
  <c r="BK221" i="17"/>
  <c r="BI221" i="17" s="1"/>
  <c r="BK181" i="17"/>
  <c r="BI181" i="17" s="1"/>
  <c r="BK119" i="17"/>
  <c r="BI119" i="17" s="1"/>
  <c r="BK218" i="17"/>
  <c r="BI218" i="17" s="1"/>
  <c r="BK172" i="17"/>
  <c r="BI172" i="17" s="1"/>
  <c r="BK212" i="17"/>
  <c r="BI212" i="17" s="1"/>
  <c r="BK196" i="17"/>
  <c r="BI196" i="17" s="1"/>
  <c r="BK108" i="17"/>
  <c r="BI108" i="17" s="1"/>
  <c r="BK19" i="17"/>
  <c r="BI19" i="17" s="1"/>
  <c r="BK60" i="17"/>
  <c r="BI60" i="17" s="1"/>
  <c r="BK83" i="17"/>
  <c r="BI83" i="17" s="1"/>
  <c r="BK271" i="17"/>
  <c r="BI271" i="17" s="1"/>
  <c r="BK256" i="17"/>
  <c r="BI256" i="17" s="1"/>
  <c r="BK242" i="17"/>
  <c r="BI242" i="17" s="1"/>
  <c r="BK278" i="17"/>
  <c r="BI278" i="17" s="1"/>
  <c r="BK122" i="17"/>
  <c r="BI122" i="17" s="1"/>
  <c r="BK176" i="17"/>
  <c r="BI176" i="17" s="1"/>
  <c r="BK245" i="17"/>
  <c r="BI245" i="17" s="1"/>
  <c r="BK101" i="17"/>
  <c r="BI101" i="17" s="1"/>
  <c r="BK26" i="17"/>
  <c r="BI26" i="17" s="1"/>
  <c r="BK210" i="17"/>
  <c r="BI210" i="17" s="1"/>
  <c r="BK258" i="17"/>
  <c r="BI258" i="17" s="1"/>
  <c r="BK57" i="17"/>
  <c r="BI57" i="17" s="1"/>
  <c r="BK225" i="17"/>
  <c r="BI225" i="17" s="1"/>
  <c r="BK51" i="17"/>
  <c r="BI51" i="17" s="1"/>
  <c r="BK238" i="17"/>
  <c r="BI238" i="17" s="1"/>
  <c r="BK272" i="17"/>
  <c r="BI272" i="17" s="1"/>
  <c r="BK106" i="17"/>
  <c r="BI106" i="17" s="1"/>
  <c r="BK72" i="17"/>
  <c r="BI72" i="17" s="1"/>
  <c r="BK135" i="17"/>
  <c r="BI135" i="17" s="1"/>
  <c r="BK125" i="17"/>
  <c r="BI125" i="17" s="1"/>
  <c r="BK216" i="17"/>
  <c r="BI216" i="17" s="1"/>
  <c r="BK270" i="17"/>
  <c r="BI270" i="17" s="1"/>
  <c r="BK281" i="17"/>
  <c r="BI281" i="17" s="1"/>
  <c r="BK192" i="17"/>
  <c r="BI192" i="17" s="1"/>
  <c r="BK7" i="17"/>
  <c r="BI7" i="17" s="1"/>
  <c r="BK140" i="17"/>
  <c r="BI140" i="17" s="1"/>
  <c r="BK166" i="17"/>
  <c r="BI166" i="17" s="1"/>
  <c r="BK167" i="17"/>
  <c r="BI167" i="17" s="1"/>
  <c r="BK34" i="17"/>
  <c r="BI34" i="17" s="1"/>
  <c r="BK247" i="17"/>
  <c r="BI247" i="17" s="1"/>
  <c r="BK187" i="17"/>
  <c r="BI187" i="17" s="1"/>
  <c r="BK21" i="17"/>
  <c r="BI21" i="17" s="1"/>
  <c r="BK220" i="17"/>
  <c r="BI220" i="17" s="1"/>
  <c r="BK288" i="17"/>
  <c r="BI288" i="17" s="1"/>
  <c r="BK110" i="17"/>
  <c r="BI110" i="17" s="1"/>
  <c r="BK103" i="17"/>
  <c r="BI103" i="17" s="1"/>
  <c r="BK58" i="17"/>
  <c r="BI58" i="17" s="1"/>
  <c r="BK230" i="17"/>
  <c r="BI230" i="17" s="1"/>
  <c r="BK62" i="17"/>
  <c r="BI62" i="17" s="1"/>
  <c r="BK124" i="17"/>
  <c r="BI124" i="17" s="1"/>
  <c r="BK248" i="17"/>
  <c r="BI248" i="17" s="1"/>
  <c r="BK255" i="17"/>
  <c r="BI255" i="17" s="1"/>
  <c r="BK67" i="17"/>
  <c r="BI67" i="17" s="1"/>
  <c r="BK233" i="17"/>
  <c r="BI233" i="17" s="1"/>
  <c r="BK231" i="17"/>
  <c r="BI231" i="17" s="1"/>
  <c r="BK123" i="17"/>
  <c r="BI123" i="17" s="1"/>
  <c r="BK189" i="17"/>
  <c r="BI189" i="17" s="1"/>
  <c r="BK88" i="17"/>
  <c r="BI88" i="17" s="1"/>
  <c r="BK86" i="17"/>
  <c r="BI86" i="17" s="1"/>
  <c r="BK253" i="17"/>
  <c r="BI253" i="17" s="1"/>
  <c r="BK76" i="17"/>
  <c r="BI76" i="17" s="1"/>
  <c r="BK293" i="17"/>
  <c r="BI293" i="17" s="1"/>
  <c r="BK85" i="17"/>
  <c r="BI85" i="17" s="1"/>
  <c r="BK33" i="17"/>
  <c r="BI33" i="17" s="1"/>
  <c r="BK23" i="17"/>
  <c r="BI23" i="17" s="1"/>
  <c r="BK73" i="17"/>
  <c r="BI73" i="17" s="1"/>
  <c r="BK40" i="17"/>
  <c r="BI40" i="17" s="1"/>
  <c r="BK79" i="17"/>
  <c r="BI79" i="17" s="1"/>
  <c r="BK165" i="17"/>
  <c r="BI165" i="17" s="1"/>
  <c r="BK261" i="17"/>
  <c r="BI261" i="17" s="1"/>
  <c r="BK35" i="17"/>
  <c r="BI35" i="17" s="1"/>
  <c r="BK130" i="17"/>
  <c r="BI130" i="17" s="1"/>
  <c r="BK161" i="17"/>
  <c r="BI161" i="17" s="1"/>
  <c r="BK148" i="17"/>
  <c r="BI148" i="17" s="1"/>
  <c r="BK17" i="17"/>
  <c r="BI17" i="17" s="1"/>
  <c r="BK252" i="17"/>
  <c r="BI252" i="17" s="1"/>
  <c r="BK66" i="17"/>
  <c r="BI66" i="17" s="1"/>
  <c r="BK275" i="17"/>
  <c r="BI275" i="17" s="1"/>
  <c r="BK283" i="17"/>
  <c r="BI283" i="17" s="1"/>
  <c r="BK213" i="17"/>
  <c r="BI213" i="17" s="1"/>
  <c r="BK266" i="17"/>
  <c r="BI266" i="17" s="1"/>
  <c r="BK105" i="17"/>
  <c r="BI105" i="17" s="1"/>
  <c r="BK250" i="17"/>
  <c r="BI250" i="17" s="1"/>
  <c r="BK292" i="17"/>
  <c r="BI292" i="17" s="1"/>
  <c r="BK39" i="17"/>
  <c r="BI39" i="17" s="1"/>
  <c r="BK280" i="17"/>
  <c r="BI280" i="17" s="1"/>
  <c r="BK102" i="17"/>
  <c r="BI102" i="17" s="1"/>
  <c r="BK206" i="17"/>
  <c r="BI206" i="17" s="1"/>
  <c r="BK133" i="17"/>
  <c r="BI133" i="17" s="1"/>
  <c r="BK163" i="17"/>
  <c r="BI163" i="17" s="1"/>
  <c r="BK24" i="17"/>
  <c r="BI24" i="17" s="1"/>
  <c r="BK43" i="17"/>
  <c r="BI43" i="17" s="1"/>
  <c r="BK287" i="17"/>
  <c r="BI287" i="17" s="1"/>
  <c r="BK186" i="17"/>
  <c r="BI186" i="17" s="1"/>
  <c r="BK223" i="17"/>
  <c r="BI223" i="17" s="1"/>
  <c r="BK227" i="17"/>
  <c r="BI227" i="17" s="1"/>
  <c r="BK203" i="17"/>
  <c r="BI203" i="17" s="1"/>
  <c r="BK264" i="17"/>
  <c r="BI264" i="17" s="1"/>
  <c r="BK64" i="17"/>
  <c r="BI64" i="17" s="1"/>
  <c r="BK277" i="17"/>
  <c r="BI277" i="17" s="1"/>
  <c r="BK82" i="17"/>
  <c r="BI82" i="17" s="1"/>
  <c r="BK95" i="17"/>
  <c r="BI95" i="17" s="1"/>
  <c r="BK235" i="17"/>
  <c r="BI235" i="17" s="1"/>
  <c r="BK157" i="17"/>
  <c r="BI157" i="17" s="1"/>
  <c r="BK100" i="17"/>
  <c r="BI100" i="17" s="1"/>
  <c r="BK183" i="17"/>
  <c r="BI183" i="17" s="1"/>
  <c r="BK68" i="17"/>
  <c r="BI68" i="17" s="1"/>
  <c r="BK202" i="17"/>
  <c r="BI202" i="17" s="1"/>
  <c r="BK144" i="17"/>
  <c r="BI144" i="17" s="1"/>
  <c r="BK87" i="17"/>
  <c r="BI87" i="17" s="1"/>
  <c r="BK239" i="17"/>
  <c r="BI239" i="17" s="1"/>
  <c r="BK94" i="17"/>
  <c r="BI94" i="17" s="1"/>
  <c r="BK151" i="17"/>
  <c r="BI151" i="17" s="1"/>
  <c r="BK164" i="17"/>
  <c r="BI164" i="17" s="1"/>
  <c r="BK209" i="17"/>
  <c r="BI209" i="17" s="1"/>
  <c r="BK249" i="17"/>
  <c r="BI249" i="17" s="1"/>
  <c r="BK254" i="17"/>
  <c r="BI254" i="17" s="1"/>
  <c r="BK205" i="17"/>
  <c r="BI205" i="17" s="1"/>
  <c r="BK142" i="17"/>
  <c r="BI142" i="17" s="1"/>
  <c r="BK180" i="17"/>
  <c r="BI180" i="17" s="1"/>
  <c r="BK131" i="17"/>
  <c r="BI131" i="17" s="1"/>
  <c r="BK8" i="17"/>
  <c r="BI8" i="17" s="1"/>
  <c r="BK259" i="17"/>
  <c r="BI259" i="17" s="1"/>
  <c r="BK120" i="17"/>
  <c r="BI120" i="17" s="1"/>
  <c r="BK117" i="17"/>
  <c r="BI117" i="17" s="1"/>
  <c r="BK169" i="17"/>
  <c r="BI169" i="17" s="1"/>
  <c r="BK150" i="17"/>
  <c r="BI150" i="17" s="1"/>
  <c r="BK273" i="17"/>
  <c r="BI273" i="17" s="1"/>
  <c r="BK6" i="17"/>
  <c r="BI6" i="17" s="1"/>
  <c r="BK54" i="17"/>
  <c r="BI54" i="17" s="1"/>
  <c r="BK27" i="17"/>
  <c r="BI27" i="17" s="1"/>
  <c r="BK38" i="17"/>
  <c r="BI38" i="17" s="1"/>
  <c r="BK45" i="17"/>
  <c r="BI45" i="17" s="1"/>
  <c r="BK251" i="17"/>
  <c r="BI251" i="17" s="1"/>
  <c r="BK285" i="17"/>
  <c r="BI285" i="17" s="1"/>
  <c r="BK46" i="17"/>
  <c r="BI46" i="17" s="1"/>
  <c r="BK36" i="17"/>
  <c r="BI36" i="17" s="1"/>
  <c r="BK276" i="17"/>
  <c r="BI276" i="17" s="1"/>
  <c r="BK137" i="17"/>
  <c r="BI137" i="17" s="1"/>
  <c r="BK243" i="17"/>
  <c r="BI243" i="17" s="1"/>
  <c r="BK138" i="17"/>
  <c r="BI138" i="17" s="1"/>
  <c r="BK52" i="17"/>
  <c r="BI52" i="17" s="1"/>
  <c r="BK77" i="17"/>
  <c r="BI77" i="17" s="1"/>
  <c r="BK237" i="17"/>
  <c r="BI237" i="17" s="1"/>
  <c r="BK104" i="17"/>
  <c r="BI104" i="17" s="1"/>
  <c r="BK246" i="17"/>
  <c r="BI246" i="17" s="1"/>
  <c r="BK93" i="17"/>
  <c r="BI93" i="17" s="1"/>
  <c r="BK241" i="17"/>
  <c r="BI241" i="17" s="1"/>
  <c r="BK153" i="17"/>
  <c r="BI153" i="17" s="1"/>
  <c r="BK12" i="17"/>
  <c r="BI12" i="17" s="1"/>
  <c r="BK160" i="17"/>
  <c r="BI160" i="17" s="1"/>
  <c r="BK173" i="17"/>
  <c r="BI173" i="17" s="1"/>
  <c r="BK97" i="17"/>
  <c r="BI97" i="17" s="1"/>
  <c r="BK147" i="17"/>
  <c r="BI147" i="17" s="1"/>
  <c r="BK134" i="17"/>
  <c r="BI134" i="17" s="1"/>
  <c r="BK146" i="17"/>
  <c r="BI146" i="17" s="1"/>
  <c r="BK215" i="17"/>
  <c r="BI215" i="17" s="1"/>
  <c r="BK262" i="17"/>
  <c r="BI262" i="17" s="1"/>
  <c r="BK198" i="17"/>
  <c r="BI198" i="17" s="1"/>
  <c r="BK191" i="17"/>
  <c r="BI191" i="17" s="1"/>
  <c r="BK42" i="17"/>
  <c r="BI42" i="17" s="1"/>
  <c r="BK16" i="17"/>
  <c r="BI16" i="17" s="1"/>
  <c r="BK290" i="17"/>
  <c r="BI290" i="17" s="1"/>
  <c r="BK113" i="17"/>
  <c r="BI113" i="17" s="1"/>
  <c r="BK299" i="17"/>
  <c r="BI299" i="17" s="1"/>
  <c r="BK115" i="17"/>
  <c r="BI115" i="17" s="1"/>
  <c r="BK75" i="17"/>
  <c r="BI75" i="17" s="1"/>
  <c r="BK143" i="17"/>
  <c r="BI143" i="17" s="1"/>
  <c r="BK228" i="17"/>
  <c r="BI228" i="17" s="1"/>
  <c r="BK282" i="17"/>
  <c r="BI282" i="17" s="1"/>
  <c r="BK175" i="17"/>
  <c r="BI175" i="17" s="1"/>
  <c r="BK11" i="17"/>
  <c r="BI11" i="17" s="1"/>
  <c r="BK13" i="17"/>
  <c r="BI13" i="17" s="1"/>
  <c r="BK44" i="17"/>
  <c r="BI44" i="17" s="1"/>
  <c r="BK141" i="17"/>
  <c r="BI141" i="17" s="1"/>
  <c r="BK284" i="17"/>
  <c r="BI284" i="17" s="1"/>
  <c r="BK268" i="17"/>
  <c r="BI268" i="17" s="1"/>
  <c r="BK208" i="17"/>
  <c r="BI208" i="17" s="1"/>
  <c r="BK145" i="17"/>
  <c r="BI145" i="17" s="1"/>
  <c r="BK61" i="17"/>
  <c r="BI61" i="17" s="1"/>
  <c r="BK224" i="17"/>
  <c r="BI224" i="17" s="1"/>
  <c r="BK201" i="17"/>
  <c r="BI201" i="17" s="1"/>
  <c r="BK197" i="17"/>
  <c r="BI197" i="17" s="1"/>
  <c r="BK297" i="17"/>
  <c r="BI297" i="17" s="1"/>
  <c r="BK158" i="17"/>
  <c r="BI158" i="17" s="1"/>
  <c r="BK121" i="17"/>
  <c r="BI121" i="17" s="1"/>
  <c r="BK65" i="17"/>
  <c r="BI65" i="17" s="1"/>
  <c r="BK69" i="17"/>
  <c r="BI69" i="17" s="1"/>
  <c r="BK204" i="17"/>
  <c r="BI204" i="17" s="1"/>
  <c r="BK80" i="17"/>
  <c r="BI80" i="17" s="1"/>
  <c r="BK99" i="17"/>
  <c r="BI99" i="17" s="1"/>
  <c r="BK136" i="17"/>
  <c r="BI136" i="17" s="1"/>
  <c r="BK226" i="17"/>
  <c r="BI226" i="17" s="1"/>
  <c r="BK190" i="17"/>
  <c r="BI190" i="17" s="1"/>
  <c r="BK126" i="17"/>
  <c r="BI126" i="17" s="1"/>
  <c r="BK91" i="17"/>
  <c r="BI91" i="17" s="1"/>
  <c r="BK92" i="17"/>
  <c r="BI92" i="17" s="1"/>
  <c r="BK177" i="17"/>
  <c r="BI177" i="17" s="1"/>
  <c r="BK200" i="17"/>
  <c r="BI200" i="17" s="1"/>
  <c r="BK53" i="17"/>
  <c r="BI53" i="17" s="1"/>
  <c r="BK47" i="17"/>
  <c r="BI47" i="17" s="1"/>
  <c r="BK171" i="17"/>
  <c r="BI171" i="17" s="1"/>
  <c r="BK56" i="17"/>
  <c r="BI56" i="17" s="1"/>
  <c r="BK217" i="17"/>
  <c r="BI217" i="17" s="1"/>
  <c r="BK274" i="17"/>
  <c r="BI274" i="17" s="1"/>
  <c r="BK18" i="17"/>
  <c r="BI18" i="17" s="1"/>
  <c r="BK9" i="17"/>
  <c r="BI9" i="17" s="1"/>
  <c r="BK260" i="17"/>
  <c r="BI260" i="17" s="1"/>
  <c r="BK81" i="17"/>
  <c r="BI81" i="17" s="1"/>
  <c r="BK211" i="17"/>
  <c r="BI211" i="17" s="1"/>
  <c r="BK84" i="17"/>
  <c r="BI84" i="17" s="1"/>
  <c r="BK194" i="17"/>
  <c r="BI194" i="17" s="1"/>
  <c r="BK263" i="17"/>
  <c r="BI263" i="17" s="1"/>
  <c r="BK111" i="17"/>
  <c r="BI111" i="17" s="1"/>
  <c r="BK291" i="17"/>
  <c r="BI291" i="17" s="1"/>
  <c r="BK236" i="17"/>
  <c r="BI236" i="17" s="1"/>
  <c r="BK178" i="17"/>
  <c r="BI178" i="17" s="1"/>
  <c r="BK29" i="17"/>
  <c r="BI29" i="17" s="1"/>
  <c r="BK109" i="17"/>
  <c r="BI109" i="17" s="1"/>
  <c r="BK152" i="17"/>
  <c r="BI152" i="17" s="1"/>
  <c r="BK25" i="17"/>
  <c r="BI25" i="17" s="1"/>
  <c r="BK96" i="17"/>
  <c r="BI96" i="17" s="1"/>
  <c r="BK89" i="17"/>
  <c r="BI89" i="17" s="1"/>
  <c r="BK170" i="17"/>
  <c r="BI170" i="17" s="1"/>
  <c r="BK128" i="17"/>
  <c r="BI128" i="17" s="1"/>
  <c r="BK296" i="17"/>
  <c r="BI296" i="17" s="1"/>
  <c r="BK294" i="17"/>
  <c r="BI294" i="17" s="1"/>
  <c r="BK154" i="17"/>
  <c r="BI154" i="17" s="1"/>
  <c r="BK30" i="17"/>
  <c r="BI30" i="17" s="1"/>
  <c r="BK155" i="17"/>
  <c r="BI155" i="17" s="1"/>
  <c r="BK20" i="17"/>
  <c r="BI20" i="17" s="1"/>
  <c r="BK90" i="17"/>
  <c r="BI90" i="17" s="1"/>
  <c r="BK219" i="17"/>
  <c r="BI219" i="17" s="1"/>
  <c r="BK10" i="17"/>
  <c r="BI10" i="17" s="1"/>
  <c r="BK295" i="17"/>
  <c r="BI295" i="17" s="1"/>
  <c r="BK50" i="17"/>
  <c r="BI50" i="17" s="1"/>
  <c r="BK184" i="17"/>
  <c r="BI184" i="17" s="1"/>
  <c r="BK70" i="17"/>
  <c r="BI70" i="17" s="1"/>
  <c r="BK14" i="17"/>
  <c r="BI14" i="17" s="1"/>
  <c r="BK5" i="17"/>
  <c r="BI5" i="17" s="1"/>
  <c r="BK199" i="17"/>
  <c r="BI199" i="17" s="1"/>
  <c r="BK71" i="17"/>
  <c r="BI71" i="17" s="1"/>
  <c r="BK214" i="17"/>
  <c r="BI214" i="17" s="1"/>
  <c r="BK48" i="17"/>
  <c r="BI48" i="17" s="1"/>
  <c r="BK240" i="17"/>
  <c r="BI240" i="17" s="1"/>
  <c r="BK265" i="17"/>
  <c r="BI265" i="17" s="1"/>
  <c r="BK179" i="17"/>
  <c r="BI179" i="17" s="1"/>
  <c r="BK267" i="17"/>
  <c r="BI267" i="17" s="1"/>
  <c r="BK257" i="17"/>
  <c r="BI257" i="17" s="1"/>
  <c r="BK28" i="17"/>
  <c r="BI28" i="17" s="1"/>
  <c r="BK132" i="17"/>
  <c r="BI132" i="17" s="1"/>
  <c r="BK41" i="17"/>
  <c r="BI41" i="17" s="1"/>
  <c r="BK156" i="17"/>
  <c r="BI156" i="17" s="1"/>
  <c r="BK174" i="17"/>
  <c r="BI174" i="17" s="1"/>
  <c r="BK193" i="17"/>
  <c r="BI193" i="17" s="1"/>
  <c r="BK162" i="17"/>
  <c r="BI162" i="17" s="1"/>
  <c r="BK129" i="17"/>
  <c r="BI129" i="17" s="1"/>
  <c r="BK244" i="17"/>
  <c r="BI244" i="17" s="1"/>
  <c r="BK222" i="17"/>
  <c r="BI222" i="17" s="1"/>
  <c r="BK15" i="17"/>
  <c r="BI15" i="17" s="1"/>
  <c r="BK49" i="17"/>
  <c r="BI49" i="17" s="1"/>
  <c r="BK188" i="17"/>
  <c r="BI188" i="17" s="1"/>
  <c r="BK37" i="17"/>
  <c r="BI37" i="17" s="1"/>
  <c r="BK229" i="17"/>
  <c r="BI229" i="17" s="1"/>
  <c r="BK31" i="17"/>
  <c r="BI31" i="17" s="1"/>
  <c r="BK112" i="17"/>
  <c r="BI112" i="17" s="1"/>
  <c r="BK98" i="17"/>
  <c r="BI98" i="17" s="1"/>
  <c r="BK107" i="17"/>
  <c r="BI107" i="17" s="1"/>
  <c r="BK78" i="17"/>
  <c r="BI78" i="17" s="1"/>
  <c r="BK185" i="17"/>
  <c r="BI185" i="17" s="1"/>
  <c r="BK159" i="17"/>
  <c r="BI159" i="17" s="1"/>
  <c r="BK298" i="17"/>
  <c r="BI298" i="17" s="1"/>
  <c r="BK139" i="17"/>
  <c r="BI139" i="17" s="1"/>
  <c r="BK59" i="17"/>
  <c r="BI59" i="17" s="1"/>
  <c r="BK232" i="17"/>
  <c r="BI232" i="17" s="1"/>
  <c r="BK74" i="17"/>
  <c r="BI74" i="17" s="1"/>
  <c r="BK286" i="17"/>
  <c r="BI286" i="17" s="1"/>
  <c r="BK182" i="17"/>
  <c r="BI182" i="17" s="1"/>
  <c r="AB160" i="17"/>
  <c r="Z160" i="17" s="1"/>
  <c r="AB76" i="17"/>
  <c r="Z76" i="17" s="1"/>
  <c r="AB104" i="17"/>
  <c r="Z104" i="17" s="1"/>
  <c r="AB233" i="17"/>
  <c r="Z233" i="17" s="1"/>
  <c r="AB69" i="17"/>
  <c r="Z69" i="17" s="1"/>
  <c r="AB235" i="17"/>
  <c r="Z235" i="17" s="1"/>
  <c r="AB209" i="17"/>
  <c r="Z209" i="17" s="1"/>
  <c r="AB205" i="17"/>
  <c r="Z205" i="17" s="1"/>
  <c r="AB158" i="17"/>
  <c r="Z158" i="17" s="1"/>
  <c r="AB163" i="17"/>
  <c r="Z163" i="17" s="1"/>
  <c r="AB116" i="17"/>
  <c r="Z116" i="17" s="1"/>
  <c r="AB131" i="17"/>
  <c r="Z131" i="17" s="1"/>
  <c r="AB274" i="17"/>
  <c r="Z274" i="17" s="1"/>
  <c r="AB135" i="17"/>
  <c r="Z135" i="17" s="1"/>
  <c r="AB175" i="17"/>
  <c r="Z175" i="17" s="1"/>
  <c r="AB106" i="17"/>
  <c r="Z106" i="17" s="1"/>
  <c r="AB216" i="17"/>
  <c r="Z216" i="17" s="1"/>
  <c r="AB225" i="17"/>
  <c r="Z225" i="17" s="1"/>
  <c r="AB149" i="17"/>
  <c r="Z149" i="17" s="1"/>
  <c r="AB125" i="17"/>
  <c r="Z125" i="17" s="1"/>
  <c r="AB65" i="17"/>
  <c r="Z65" i="17" s="1"/>
  <c r="AB96" i="17"/>
  <c r="Z96" i="17" s="1"/>
  <c r="AB173" i="17"/>
  <c r="Z173" i="17" s="1"/>
  <c r="AB199" i="17"/>
  <c r="Z199" i="17" s="1"/>
  <c r="AB258" i="17"/>
  <c r="Z258" i="17" s="1"/>
  <c r="AB98" i="17"/>
  <c r="Z98" i="17" s="1"/>
  <c r="AB201" i="17"/>
  <c r="Z201" i="17" s="1"/>
  <c r="AB211" i="17"/>
  <c r="Z211" i="17" s="1"/>
  <c r="AB136" i="17"/>
  <c r="Z136" i="17" s="1"/>
  <c r="AB101" i="17"/>
  <c r="Z101" i="17" s="1"/>
  <c r="AB154" i="17"/>
  <c r="Z154" i="17" s="1"/>
  <c r="AB288" i="17"/>
  <c r="Z288" i="17" s="1"/>
  <c r="AB162" i="17"/>
  <c r="Z162" i="17" s="1"/>
  <c r="AB126" i="17"/>
  <c r="Z126" i="17" s="1"/>
  <c r="AB148" i="17"/>
  <c r="Z148" i="17" s="1"/>
  <c r="AB27" i="17"/>
  <c r="Z27" i="17" s="1"/>
  <c r="AB169" i="17"/>
  <c r="Z169" i="17" s="1"/>
  <c r="AB74" i="17"/>
  <c r="Z74" i="17" s="1"/>
  <c r="AB289" i="17"/>
  <c r="Z289" i="17" s="1"/>
  <c r="AB138" i="17"/>
  <c r="Z138" i="17" s="1"/>
  <c r="AB168" i="17"/>
  <c r="Z168" i="17" s="1"/>
  <c r="AB47" i="17"/>
  <c r="Z47" i="17" s="1"/>
  <c r="AB20" i="17"/>
  <c r="Z20" i="17" s="1"/>
  <c r="AB179" i="17"/>
  <c r="Z179" i="17" s="1"/>
  <c r="AB102" i="17"/>
  <c r="Z102" i="17" s="1"/>
  <c r="AB193" i="17"/>
  <c r="Z193" i="17" s="1"/>
  <c r="AB115" i="17"/>
  <c r="Z115" i="17" s="1"/>
  <c r="AB73" i="17"/>
  <c r="Z73" i="17" s="1"/>
  <c r="AB198" i="17"/>
  <c r="Z198" i="17" s="1"/>
  <c r="AB31" i="17"/>
  <c r="Z31" i="17" s="1"/>
  <c r="AB19" i="17"/>
  <c r="Z19" i="17" s="1"/>
  <c r="AB37" i="17"/>
  <c r="Z37" i="17" s="1"/>
  <c r="AB195" i="17"/>
  <c r="Z195" i="17" s="1"/>
  <c r="AB155" i="17"/>
  <c r="Z155" i="17" s="1"/>
  <c r="AB237" i="17"/>
  <c r="Z237" i="17" s="1"/>
  <c r="AB21" i="17"/>
  <c r="Z21" i="17" s="1"/>
  <c r="AB261" i="17"/>
  <c r="Z261" i="17" s="1"/>
  <c r="AB189" i="17"/>
  <c r="Z189" i="17" s="1"/>
  <c r="AB146" i="17"/>
  <c r="Z146" i="17" s="1"/>
  <c r="AB22" i="17"/>
  <c r="Z22" i="17" s="1"/>
  <c r="AB178" i="17"/>
  <c r="Z178" i="17" s="1"/>
  <c r="AB299" i="17"/>
  <c r="Z299" i="17" s="1"/>
  <c r="AB8" i="17"/>
  <c r="Z8" i="17" s="1"/>
  <c r="AB129" i="17"/>
  <c r="Z129" i="17" s="1"/>
  <c r="AB40" i="17"/>
  <c r="Z40" i="17" s="1"/>
  <c r="AB228" i="17"/>
  <c r="Z228" i="17" s="1"/>
  <c r="AB276" i="17"/>
  <c r="Z276" i="17" s="1"/>
  <c r="AB42" i="17"/>
  <c r="Z42" i="17" s="1"/>
  <c r="AB265" i="17"/>
  <c r="Z265" i="17" s="1"/>
  <c r="AB67" i="17"/>
  <c r="Z67" i="17" s="1"/>
  <c r="AB34" i="17"/>
  <c r="Z34" i="17" s="1"/>
  <c r="AB17" i="17"/>
  <c r="Z17" i="17" s="1"/>
  <c r="AB49" i="17"/>
  <c r="Z49" i="17" s="1"/>
  <c r="AB91" i="17"/>
  <c r="Z91" i="17" s="1"/>
  <c r="AB293" i="17"/>
  <c r="Z293" i="17" s="1"/>
  <c r="AB30" i="17"/>
  <c r="Z30" i="17" s="1"/>
  <c r="AB51" i="17"/>
  <c r="Z51" i="17" s="1"/>
  <c r="AB290" i="17"/>
  <c r="Z290" i="17" s="1"/>
  <c r="AB28" i="17"/>
  <c r="Z28" i="17" s="1"/>
  <c r="AB241" i="17"/>
  <c r="Z241" i="17" s="1"/>
  <c r="AB187" i="17"/>
  <c r="Z187" i="17" s="1"/>
  <c r="AB60" i="17"/>
  <c r="Z60" i="17" s="1"/>
  <c r="AB297" i="17"/>
  <c r="Z297" i="17" s="1"/>
  <c r="AB89" i="17"/>
  <c r="Z89" i="17" s="1"/>
  <c r="AB109" i="17"/>
  <c r="Z109" i="17" s="1"/>
  <c r="AB84" i="17"/>
  <c r="Z84" i="17" s="1"/>
  <c r="AB70" i="17"/>
  <c r="Z70" i="17" s="1"/>
  <c r="AB172" i="17"/>
  <c r="Z172" i="17" s="1"/>
  <c r="AB292" i="17"/>
  <c r="Z292" i="17" s="1"/>
  <c r="AB143" i="17"/>
  <c r="Z143" i="17" s="1"/>
  <c r="AB26" i="17"/>
  <c r="Z26" i="17" s="1"/>
  <c r="AB185" i="17"/>
  <c r="Z185" i="17" s="1"/>
  <c r="AB123" i="17"/>
  <c r="Z123" i="17" s="1"/>
  <c r="AB159" i="17"/>
  <c r="Z159" i="17" s="1"/>
  <c r="AB206" i="17"/>
  <c r="Z206" i="17" s="1"/>
  <c r="AB63" i="17"/>
  <c r="Z63" i="17" s="1"/>
  <c r="AB122" i="17"/>
  <c r="Z122" i="17" s="1"/>
  <c r="AB257" i="17"/>
  <c r="Z257" i="17" s="1"/>
  <c r="AB14" i="17"/>
  <c r="Z14" i="17" s="1"/>
  <c r="AB218" i="17"/>
  <c r="Z218" i="17" s="1"/>
  <c r="AB239" i="17"/>
  <c r="Z239" i="17" s="1"/>
  <c r="AB99" i="17"/>
  <c r="Z99" i="17" s="1"/>
  <c r="AB208" i="17"/>
  <c r="Z208" i="17" s="1"/>
  <c r="AB186" i="17"/>
  <c r="Z186" i="17" s="1"/>
  <c r="AB9" i="17"/>
  <c r="Z9" i="17" s="1"/>
  <c r="AB57" i="17"/>
  <c r="Z57" i="17" s="1"/>
  <c r="AB226" i="17"/>
  <c r="Z226" i="17" s="1"/>
  <c r="AB24" i="17"/>
  <c r="Z24" i="17" s="1"/>
  <c r="AB12" i="17"/>
  <c r="Z12" i="17" s="1"/>
  <c r="AB111" i="17"/>
  <c r="Z111" i="17" s="1"/>
  <c r="AB6" i="17"/>
  <c r="Z6" i="17" s="1"/>
  <c r="AB296" i="17"/>
  <c r="Z296" i="17" s="1"/>
  <c r="AB134" i="17"/>
  <c r="Z134" i="17" s="1"/>
  <c r="AB282" i="17"/>
  <c r="Z282" i="17" s="1"/>
  <c r="AB59" i="17"/>
  <c r="Z59" i="17" s="1"/>
  <c r="AB112" i="17"/>
  <c r="Z112" i="17" s="1"/>
  <c r="AB103" i="17"/>
  <c r="Z103" i="17" s="1"/>
  <c r="AB170" i="17"/>
  <c r="Z170" i="17" s="1"/>
  <c r="AB36" i="17"/>
  <c r="Z36" i="17" s="1"/>
  <c r="AB118" i="17"/>
  <c r="Z118" i="17" s="1"/>
  <c r="AB247" i="17"/>
  <c r="Z247" i="17" s="1"/>
  <c r="AB80" i="17"/>
  <c r="Z80" i="17" s="1"/>
  <c r="AB203" i="17"/>
  <c r="Z203" i="17" s="1"/>
  <c r="AB260" i="17"/>
  <c r="Z260" i="17" s="1"/>
  <c r="AB278" i="17"/>
  <c r="Z278" i="17" s="1"/>
  <c r="AB182" i="17"/>
  <c r="Z182" i="17" s="1"/>
  <c r="AB150" i="17"/>
  <c r="Z150" i="17" s="1"/>
  <c r="AB164" i="17"/>
  <c r="Z164" i="17" s="1"/>
  <c r="AB202" i="17"/>
  <c r="Z202" i="17" s="1"/>
  <c r="AB7" i="17"/>
  <c r="Z7" i="17" s="1"/>
  <c r="AB85" i="17"/>
  <c r="Z85" i="17" s="1"/>
  <c r="AB87" i="17"/>
  <c r="Z87" i="17" s="1"/>
  <c r="AB246" i="17"/>
  <c r="Z246" i="17" s="1"/>
  <c r="AB38" i="17"/>
  <c r="Z38" i="17" s="1"/>
  <c r="AB177" i="17"/>
  <c r="Z177" i="17" s="1"/>
  <c r="AB32" i="17"/>
  <c r="Z32" i="17" s="1"/>
  <c r="AB95" i="17"/>
  <c r="Z95" i="17" s="1"/>
  <c r="AB263" i="17"/>
  <c r="Z263" i="17" s="1"/>
  <c r="AB267" i="17"/>
  <c r="Z267" i="17" s="1"/>
  <c r="AB41" i="17"/>
  <c r="Z41" i="17" s="1"/>
  <c r="AB68" i="17"/>
  <c r="Z68" i="17" s="1"/>
  <c r="AB124" i="17"/>
  <c r="Z124" i="17" s="1"/>
  <c r="AB113" i="17"/>
  <c r="Z113" i="17" s="1"/>
  <c r="AB23" i="17"/>
  <c r="Z23" i="17" s="1"/>
  <c r="AB153" i="17"/>
  <c r="Z153" i="17" s="1"/>
  <c r="AB298" i="17"/>
  <c r="Z298" i="17" s="1"/>
  <c r="AB176" i="17"/>
  <c r="Z176" i="17" s="1"/>
  <c r="AB83" i="17"/>
  <c r="Z83" i="17" s="1"/>
  <c r="AB183" i="17"/>
  <c r="Z183" i="17" s="1"/>
  <c r="AB13" i="17"/>
  <c r="Z13" i="17" s="1"/>
  <c r="AB93" i="17"/>
  <c r="Z93" i="17" s="1"/>
  <c r="AB224" i="17"/>
  <c r="Z224" i="17" s="1"/>
  <c r="AB254" i="17"/>
  <c r="Z254" i="17" s="1"/>
  <c r="AB223" i="17"/>
  <c r="Z223" i="17" s="1"/>
  <c r="AB284" i="17"/>
  <c r="Z284" i="17" s="1"/>
  <c r="AB244" i="17"/>
  <c r="Z244" i="17" s="1"/>
  <c r="AB167" i="17"/>
  <c r="Z167" i="17" s="1"/>
  <c r="AB18" i="17"/>
  <c r="Z18" i="17" s="1"/>
  <c r="AB219" i="17"/>
  <c r="Z219" i="17" s="1"/>
  <c r="AB10" i="17"/>
  <c r="Z10" i="17" s="1"/>
  <c r="AB250" i="17"/>
  <c r="Z250" i="17" s="1"/>
  <c r="AB92" i="17"/>
  <c r="Z92" i="17" s="1"/>
  <c r="AB256" i="17"/>
  <c r="Z256" i="17" s="1"/>
  <c r="AB105" i="17"/>
  <c r="Z105" i="17" s="1"/>
  <c r="AB11" i="17"/>
  <c r="Z11" i="17" s="1"/>
  <c r="AB152" i="17"/>
  <c r="Z152" i="17" s="1"/>
  <c r="AB15" i="17"/>
  <c r="Z15" i="17" s="1"/>
  <c r="AB66" i="17"/>
  <c r="Z66" i="17" s="1"/>
  <c r="AB72" i="17"/>
  <c r="Z72" i="17" s="1"/>
  <c r="AB79" i="17"/>
  <c r="Z79" i="17" s="1"/>
  <c r="AB271" i="17"/>
  <c r="Z271" i="17" s="1"/>
  <c r="AB213" i="17"/>
  <c r="Z213" i="17" s="1"/>
  <c r="AB188" i="17"/>
  <c r="Z188" i="17" s="1"/>
  <c r="AB253" i="17"/>
  <c r="Z253" i="17" s="1"/>
  <c r="AB114" i="17"/>
  <c r="Z114" i="17" s="1"/>
  <c r="AB210" i="17"/>
  <c r="Z210" i="17" s="1"/>
  <c r="AB197" i="17"/>
  <c r="Z197" i="17" s="1"/>
  <c r="AB190" i="17"/>
  <c r="Z190" i="17" s="1"/>
  <c r="AB44" i="17"/>
  <c r="Z44" i="17" s="1"/>
  <c r="AB141" i="17"/>
  <c r="Z141" i="17" s="1"/>
  <c r="AB259" i="17"/>
  <c r="Z259" i="17" s="1"/>
  <c r="AB55" i="17"/>
  <c r="Z55" i="17" s="1"/>
  <c r="AB161" i="17"/>
  <c r="Z161" i="17" s="1"/>
  <c r="AB64" i="17"/>
  <c r="Z64" i="17" s="1"/>
  <c r="AB243" i="17"/>
  <c r="Z243" i="17" s="1"/>
  <c r="AB280" i="17"/>
  <c r="Z280" i="17" s="1"/>
  <c r="AB119" i="17"/>
  <c r="Z119" i="17" s="1"/>
  <c r="AB269" i="17"/>
  <c r="Z269" i="17" s="1"/>
  <c r="AB275" i="17"/>
  <c r="Z275" i="17" s="1"/>
  <c r="AB29" i="17"/>
  <c r="Z29" i="17" s="1"/>
  <c r="AB194" i="17"/>
  <c r="Z194" i="17" s="1"/>
  <c r="AB48" i="17"/>
  <c r="Z48" i="17" s="1"/>
  <c r="AB286" i="17"/>
  <c r="Z286" i="17" s="1"/>
  <c r="AB121" i="17"/>
  <c r="Z121" i="17" s="1"/>
  <c r="AB5" i="17"/>
  <c r="Z5" i="17" s="1"/>
  <c r="AB117" i="17"/>
  <c r="Z117" i="17" s="1"/>
  <c r="AB285" i="17"/>
  <c r="Z285" i="17" s="1"/>
  <c r="AB128" i="17"/>
  <c r="Z128" i="17" s="1"/>
  <c r="AB133" i="17"/>
  <c r="Z133" i="17" s="1"/>
  <c r="AB266" i="17"/>
  <c r="Z266" i="17" s="1"/>
  <c r="AB230" i="17"/>
  <c r="Z230" i="17" s="1"/>
  <c r="AB139" i="17"/>
  <c r="Z139" i="17" s="1"/>
  <c r="AB229" i="17"/>
  <c r="Z229" i="17" s="1"/>
  <c r="AB71" i="17"/>
  <c r="Z71" i="17" s="1"/>
  <c r="AB81" i="17"/>
  <c r="Z81" i="17" s="1"/>
  <c r="AB130" i="17"/>
  <c r="Z130" i="17" s="1"/>
  <c r="AB43" i="17"/>
  <c r="Z43" i="17" s="1"/>
  <c r="AB75" i="17"/>
  <c r="Z75" i="17" s="1"/>
  <c r="AB264" i="17"/>
  <c r="Z264" i="17" s="1"/>
  <c r="AB294" i="17"/>
  <c r="Z294" i="17" s="1"/>
  <c r="AB207" i="17"/>
  <c r="Z207" i="17" s="1"/>
  <c r="AB240" i="17"/>
  <c r="Z240" i="17" s="1"/>
  <c r="AB120" i="17"/>
  <c r="Z120" i="17" s="1"/>
  <c r="AB232" i="17"/>
  <c r="Z232" i="17" s="1"/>
  <c r="AB53" i="17"/>
  <c r="Z53" i="17" s="1"/>
  <c r="AB277" i="17"/>
  <c r="Z277" i="17" s="1"/>
  <c r="AB238" i="17"/>
  <c r="Z238" i="17" s="1"/>
  <c r="AB231" i="17"/>
  <c r="Z231" i="17" s="1"/>
  <c r="AB110" i="17"/>
  <c r="Z110" i="17" s="1"/>
  <c r="AB156" i="17"/>
  <c r="Z156" i="17" s="1"/>
  <c r="AB137" i="17"/>
  <c r="Z137" i="17" s="1"/>
  <c r="AB50" i="17"/>
  <c r="Z50" i="17" s="1"/>
  <c r="AB227" i="17"/>
  <c r="Z227" i="17" s="1"/>
  <c r="AB54" i="17"/>
  <c r="Z54" i="17" s="1"/>
  <c r="AB242" i="17"/>
  <c r="Z242" i="17" s="1"/>
  <c r="AB127" i="17"/>
  <c r="Z127" i="17" s="1"/>
  <c r="AB151" i="17"/>
  <c r="Z151" i="17" s="1"/>
  <c r="AB90" i="17"/>
  <c r="Z90" i="17" s="1"/>
  <c r="AB184" i="17"/>
  <c r="Z184" i="17" s="1"/>
  <c r="AB78" i="17"/>
  <c r="Z78" i="17" s="1"/>
  <c r="AB252" i="17"/>
  <c r="Z252" i="17" s="1"/>
  <c r="AB100" i="17"/>
  <c r="Z100" i="17" s="1"/>
  <c r="AB62" i="17"/>
  <c r="Z62" i="17" s="1"/>
  <c r="AB262" i="17"/>
  <c r="Z262" i="17" s="1"/>
  <c r="AB270" i="17"/>
  <c r="Z270" i="17" s="1"/>
  <c r="AB295" i="17"/>
  <c r="Z295" i="17" s="1"/>
  <c r="AB165" i="17"/>
  <c r="Z165" i="17" s="1"/>
  <c r="AB107" i="17"/>
  <c r="Z107" i="17" s="1"/>
  <c r="AB147" i="17"/>
  <c r="Z147" i="17" s="1"/>
  <c r="AB52" i="17"/>
  <c r="Z52" i="17" s="1"/>
  <c r="AB249" i="17"/>
  <c r="Z249" i="17" s="1"/>
  <c r="AB283" i="17"/>
  <c r="Z283" i="17" s="1"/>
  <c r="AB157" i="17"/>
  <c r="Z157" i="17" s="1"/>
  <c r="AB196" i="17"/>
  <c r="Z196" i="17" s="1"/>
  <c r="AB144" i="17"/>
  <c r="Z144" i="17" s="1"/>
  <c r="AB39" i="17"/>
  <c r="Z39" i="17" s="1"/>
  <c r="AB174" i="17"/>
  <c r="Z174" i="17" s="1"/>
  <c r="AB56" i="17"/>
  <c r="Z56" i="17" s="1"/>
  <c r="AB77" i="17"/>
  <c r="Z77" i="17" s="1"/>
  <c r="AB142" i="17"/>
  <c r="Z142" i="17" s="1"/>
  <c r="AB61" i="17"/>
  <c r="Z61" i="17" s="1"/>
  <c r="AB88" i="17"/>
  <c r="Z88" i="17" s="1"/>
  <c r="AB171" i="17"/>
  <c r="Z171" i="17" s="1"/>
  <c r="AB248" i="17"/>
  <c r="Z248" i="17" s="1"/>
  <c r="AB192" i="17"/>
  <c r="Z192" i="17" s="1"/>
  <c r="AB200" i="17"/>
  <c r="Z200" i="17" s="1"/>
  <c r="AB287" i="17"/>
  <c r="Z287" i="17" s="1"/>
  <c r="AB204" i="17"/>
  <c r="Z204" i="17" s="1"/>
  <c r="AB222" i="17"/>
  <c r="Z222" i="17" s="1"/>
  <c r="AB145" i="17"/>
  <c r="Z145" i="17" s="1"/>
  <c r="AB279" i="17"/>
  <c r="Z279" i="17" s="1"/>
  <c r="AB281" i="17"/>
  <c r="Z281" i="17" s="1"/>
  <c r="AB181" i="17"/>
  <c r="Z181" i="17" s="1"/>
  <c r="AB35" i="17"/>
  <c r="Z35" i="17" s="1"/>
  <c r="AB214" i="17"/>
  <c r="Z214" i="17" s="1"/>
  <c r="AB86" i="17"/>
  <c r="Z86" i="17" s="1"/>
  <c r="AB220" i="17"/>
  <c r="Z220" i="17" s="1"/>
  <c r="AB273" i="17"/>
  <c r="Z273" i="17" s="1"/>
  <c r="AB108" i="17"/>
  <c r="Z108" i="17" s="1"/>
  <c r="AB166" i="17"/>
  <c r="Z166" i="17" s="1"/>
  <c r="AB33" i="17"/>
  <c r="Z33" i="17" s="1"/>
  <c r="AB58" i="17"/>
  <c r="Z58" i="17" s="1"/>
  <c r="AB291" i="17"/>
  <c r="Z291" i="17" s="1"/>
  <c r="AB132" i="17"/>
  <c r="Z132" i="17" s="1"/>
  <c r="AB236" i="17"/>
  <c r="Z236" i="17" s="1"/>
  <c r="AB272" i="17"/>
  <c r="Z272" i="17" s="1"/>
  <c r="AB46" i="17"/>
  <c r="Z46" i="17" s="1"/>
  <c r="AB215" i="17"/>
  <c r="Z215" i="17" s="1"/>
  <c r="AB251" i="17"/>
  <c r="Z251" i="17" s="1"/>
  <c r="AB268" i="17"/>
  <c r="Z268" i="17" s="1"/>
  <c r="AB212" i="17"/>
  <c r="Z212" i="17" s="1"/>
  <c r="AB82" i="17"/>
  <c r="Z82" i="17" s="1"/>
  <c r="AB221" i="17"/>
  <c r="Z221" i="17" s="1"/>
  <c r="AB140" i="17"/>
  <c r="Z140" i="17" s="1"/>
  <c r="AB45" i="17"/>
  <c r="Z45" i="17" s="1"/>
  <c r="AB94" i="17"/>
  <c r="Z94" i="17" s="1"/>
  <c r="AB217" i="17"/>
  <c r="Z217" i="17" s="1"/>
  <c r="AB180" i="17"/>
  <c r="Z180" i="17" s="1"/>
  <c r="AB191" i="17"/>
  <c r="Z191" i="17" s="1"/>
  <c r="AB25" i="17"/>
  <c r="Z25" i="17" s="1"/>
  <c r="AB255" i="17"/>
  <c r="Z255" i="17" s="1"/>
  <c r="AB245" i="17"/>
  <c r="Z245" i="17" s="1"/>
  <c r="AB16" i="17"/>
  <c r="Z16" i="17" s="1"/>
  <c r="AB234" i="17"/>
  <c r="Z234" i="17" s="1"/>
  <c r="AB97" i="17"/>
  <c r="Z97" i="17" s="1"/>
  <c r="BK4" i="17"/>
  <c r="BI4" i="17" s="1"/>
  <c r="BS4" i="17"/>
  <c r="BS3" i="17"/>
  <c r="AK3" i="17"/>
  <c r="O3" i="13" s="1"/>
  <c r="O13" i="13"/>
  <c r="V3" i="17"/>
  <c r="L3" i="13" s="1"/>
  <c r="AP3" i="17"/>
  <c r="P3" i="13" s="1"/>
  <c r="P13" i="13"/>
  <c r="BJ3" i="17"/>
  <c r="T3" i="13" s="1"/>
  <c r="T13" i="13"/>
  <c r="BE3" i="17"/>
  <c r="S3" i="13" s="1"/>
  <c r="AF3" i="17"/>
  <c r="N3" i="13" s="1"/>
  <c r="T12" i="13"/>
  <c r="AZ3" i="17"/>
  <c r="R3" i="13" s="1"/>
  <c r="Q3" i="17"/>
  <c r="K3" i="13" s="1"/>
  <c r="K12" i="13"/>
  <c r="AA3" i="17"/>
  <c r="M3" i="13" s="1"/>
  <c r="J11" i="13"/>
  <c r="I3" i="17"/>
  <c r="T5" i="13" l="1"/>
  <c r="T4" i="13"/>
  <c r="L11" i="13"/>
  <c r="K11" i="13"/>
  <c r="S11" i="13"/>
  <c r="M11" i="13"/>
  <c r="T11" i="13"/>
  <c r="T15" i="13" s="1"/>
  <c r="T14" i="13" s="1"/>
  <c r="N11" i="13"/>
  <c r="Q11" i="13"/>
  <c r="R11" i="13"/>
  <c r="J21" i="13"/>
  <c r="N21" i="13"/>
  <c r="L21" i="13"/>
  <c r="M21" i="13"/>
  <c r="T21" i="13"/>
  <c r="S21" i="13"/>
  <c r="R21" i="13"/>
  <c r="K21" i="13"/>
  <c r="AC3" i="17"/>
  <c r="BG3" i="17"/>
  <c r="AM3" i="17"/>
  <c r="AW3" i="17"/>
  <c r="BB3" i="17"/>
  <c r="S3" i="17"/>
  <c r="AR3" i="17"/>
  <c r="X3" i="17"/>
  <c r="AH3" i="17"/>
  <c r="N3" i="17"/>
  <c r="BL3" i="17"/>
  <c r="BK3" i="17" l="1"/>
  <c r="BI3" i="17" s="1"/>
  <c r="O13" i="16"/>
  <c r="P13" i="16"/>
  <c r="H13" i="16"/>
  <c r="G13" i="16"/>
  <c r="J13" i="16"/>
  <c r="I13" i="16"/>
  <c r="N13" i="16"/>
  <c r="E13" i="16"/>
  <c r="H4" i="17" l="1"/>
  <c r="H3" i="17"/>
  <c r="M4" i="17" l="1"/>
  <c r="K4" i="17" s="1"/>
  <c r="M3" i="17"/>
  <c r="K3" i="17" l="1"/>
  <c r="J12" i="13"/>
  <c r="J5" i="13"/>
  <c r="J4" i="13"/>
  <c r="K13" i="13"/>
  <c r="K15" i="13" s="1"/>
  <c r="K14" i="13" s="1"/>
  <c r="J22" i="13"/>
  <c r="R4" i="17"/>
  <c r="P4" i="17" s="1"/>
  <c r="R3" i="17"/>
  <c r="J13" i="13" l="1"/>
  <c r="J15" i="13" s="1"/>
  <c r="J14" i="13" s="1"/>
  <c r="P3" i="17"/>
  <c r="K4" i="13"/>
  <c r="W4" i="17"/>
  <c r="W3" i="17"/>
  <c r="J23" i="13"/>
  <c r="E15" i="16" s="1"/>
  <c r="J7" i="13"/>
  <c r="J6" i="13" s="1"/>
  <c r="K22" i="13"/>
  <c r="T7" i="13" l="1"/>
  <c r="T6" i="13" s="1"/>
  <c r="K23" i="13"/>
  <c r="G15" i="16" s="1"/>
  <c r="K5" i="13"/>
  <c r="K7" i="13" s="1"/>
  <c r="K6" i="13" s="1"/>
  <c r="J27" i="13"/>
  <c r="L4" i="13"/>
  <c r="AB4" i="17"/>
  <c r="Z4" i="17" s="1"/>
  <c r="AB3" i="17"/>
  <c r="Z3" i="17" l="1"/>
  <c r="K27" i="13"/>
  <c r="M12" i="13"/>
  <c r="M5" i="13"/>
  <c r="M4" i="13"/>
  <c r="M22" i="13"/>
  <c r="AG4" i="17"/>
  <c r="AE4" i="17" s="1"/>
  <c r="O11" i="13"/>
  <c r="AG3" i="17"/>
  <c r="O21" i="13"/>
  <c r="N13" i="13" l="1"/>
  <c r="AE3" i="17"/>
  <c r="M13" i="13"/>
  <c r="M15" i="13" s="1"/>
  <c r="M14" i="13" s="1"/>
  <c r="M23" i="13"/>
  <c r="I15" i="16" s="1"/>
  <c r="M7" i="13"/>
  <c r="M6" i="13" s="1"/>
  <c r="N12" i="13"/>
  <c r="N4" i="13"/>
  <c r="N22" i="13"/>
  <c r="AL4" i="17"/>
  <c r="AJ4" i="17" s="1"/>
  <c r="AL3" i="17"/>
  <c r="AJ3" i="17" s="1"/>
  <c r="K13" i="16"/>
  <c r="N15" i="13" l="1"/>
  <c r="N14" i="13" s="1"/>
  <c r="N5" i="13"/>
  <c r="N7" i="13" s="1"/>
  <c r="N6" i="13" s="1"/>
  <c r="N23" i="13"/>
  <c r="J15" i="16" s="1"/>
  <c r="M27" i="13"/>
  <c r="O12" i="13"/>
  <c r="O15" i="13" s="1"/>
  <c r="O14" i="13" s="1"/>
  <c r="O5" i="13"/>
  <c r="O4" i="13"/>
  <c r="P12" i="13"/>
  <c r="O22" i="13"/>
  <c r="O23" i="13" l="1"/>
  <c r="K15" i="16" s="1"/>
  <c r="N27" i="13"/>
  <c r="O7" i="13"/>
  <c r="O6" i="13" s="1"/>
  <c r="AV4" i="17"/>
  <c r="AT4" i="17" s="1"/>
  <c r="AV3" i="17"/>
  <c r="AT3" i="17" s="1"/>
  <c r="O27" i="13" l="1"/>
  <c r="BA3" i="17"/>
  <c r="AY3" i="17" s="1"/>
  <c r="BA4" i="17"/>
  <c r="AY4" i="17" s="1"/>
  <c r="R13" i="13"/>
  <c r="R5" i="13" l="1"/>
  <c r="R12" i="13"/>
  <c r="R15" i="13" s="1"/>
  <c r="R14" i="13" s="1"/>
  <c r="R4" i="13"/>
  <c r="BF3" i="17"/>
  <c r="BD3" i="17" s="1"/>
  <c r="BF4" i="17"/>
  <c r="BD4" i="17" s="1"/>
  <c r="R22" i="13"/>
  <c r="S13" i="13" l="1"/>
  <c r="S23" i="13"/>
  <c r="O15" i="16" s="1"/>
  <c r="R7" i="13"/>
  <c r="R6" i="13" s="1"/>
  <c r="R23" i="13"/>
  <c r="N15" i="16" s="1"/>
  <c r="S5" i="13"/>
  <c r="T23" i="13"/>
  <c r="P15" i="16" s="1"/>
  <c r="T22" i="13"/>
  <c r="S4" i="13"/>
  <c r="S12" i="13"/>
  <c r="S22" i="13"/>
  <c r="J26" i="13"/>
  <c r="E14" i="16"/>
  <c r="S7" i="13" l="1"/>
  <c r="S6" i="13" s="1"/>
  <c r="R27" i="13"/>
  <c r="S27" i="13"/>
  <c r="T27" i="13"/>
  <c r="S15" i="13"/>
  <c r="S14" i="13" s="1"/>
  <c r="K26" i="13"/>
  <c r="E19" i="16"/>
  <c r="E18" i="16"/>
  <c r="G14" i="16"/>
  <c r="G18" i="16" l="1"/>
  <c r="G19" i="16"/>
  <c r="M26" i="13" l="1"/>
  <c r="I14" i="16"/>
  <c r="N26" i="13" l="1"/>
  <c r="J14" i="16"/>
  <c r="I18" i="16"/>
  <c r="I19" i="16"/>
  <c r="O26" i="13" l="1"/>
  <c r="K14" i="16"/>
  <c r="J18" i="16"/>
  <c r="J19" i="16"/>
  <c r="K18" i="16" l="1"/>
  <c r="K19" i="16"/>
  <c r="R26" i="13" l="1"/>
  <c r="N14" i="16"/>
  <c r="S26" i="13" l="1"/>
  <c r="O14" i="16"/>
  <c r="N19" i="16"/>
  <c r="O19" i="16" l="1"/>
  <c r="O18" i="16"/>
  <c r="P14" i="16"/>
  <c r="N18" i="16"/>
  <c r="T26" i="13" l="1"/>
  <c r="P18" i="16" s="1"/>
  <c r="P19" i="16"/>
  <c r="I11" i="13" l="1"/>
  <c r="I21" i="13"/>
  <c r="D13" i="16" l="1"/>
  <c r="I12" i="13"/>
  <c r="I4" i="13" l="1"/>
  <c r="I23" i="13"/>
  <c r="D15" i="16" s="1"/>
  <c r="I13" i="13"/>
  <c r="I15" i="13" s="1"/>
  <c r="I5" i="13"/>
  <c r="I22" i="13"/>
  <c r="I7" i="13" l="1"/>
  <c r="I6" i="13" s="1"/>
  <c r="I14" i="13"/>
  <c r="D14" i="16"/>
  <c r="I27" i="13"/>
  <c r="I26" i="13" l="1"/>
  <c r="D19" i="16"/>
  <c r="D18" i="16" l="1"/>
  <c r="Q13" i="13"/>
  <c r="Q12" i="13"/>
  <c r="Q3" i="13"/>
  <c r="U3" i="13" s="1"/>
  <c r="Q21" i="13" l="1"/>
  <c r="M13" i="16" s="1"/>
  <c r="Q15" i="13"/>
  <c r="Q14" i="13" s="1"/>
  <c r="P11" i="13"/>
  <c r="F30" i="13" l="1"/>
  <c r="F20" i="13" s="1"/>
  <c r="F31" i="13"/>
  <c r="F21" i="13" s="1"/>
  <c r="F32" i="13"/>
  <c r="G5" i="8" s="1"/>
  <c r="U11" i="13"/>
  <c r="P15" i="13"/>
  <c r="P14" i="13" s="1"/>
  <c r="F33" i="13"/>
  <c r="AQ3" i="17"/>
  <c r="AQ4" i="17"/>
  <c r="AO4" i="17" s="1"/>
  <c r="F35" i="13"/>
  <c r="F36" i="13"/>
  <c r="F34" i="13"/>
  <c r="Q5" i="13" l="1"/>
  <c r="Q23" i="13"/>
  <c r="M15" i="16" s="1"/>
  <c r="F25" i="13"/>
  <c r="J15" i="18"/>
  <c r="Q22" i="13"/>
  <c r="Q4" i="13"/>
  <c r="J13" i="18"/>
  <c r="F23" i="13"/>
  <c r="AO3" i="17"/>
  <c r="P22" i="13"/>
  <c r="J16" i="18"/>
  <c r="F26" i="13"/>
  <c r="P4" i="13"/>
  <c r="J14" i="18"/>
  <c r="F24" i="13"/>
  <c r="F22" i="13"/>
  <c r="Q7" i="13" l="1"/>
  <c r="Q6" i="13" s="1"/>
  <c r="P5" i="13"/>
  <c r="P7" i="13" s="1"/>
  <c r="M14" i="16"/>
  <c r="Q27" i="13"/>
  <c r="H6" i="8"/>
  <c r="B61" i="16"/>
  <c r="L14" i="16"/>
  <c r="P23" i="13"/>
  <c r="U4" i="13"/>
  <c r="L15" i="16" l="1"/>
  <c r="P6" i="13"/>
  <c r="M19" i="16"/>
  <c r="Q26" i="13"/>
  <c r="M18" i="16" s="1"/>
  <c r="L12" i="13" l="1"/>
  <c r="U4" i="17"/>
  <c r="L22" i="13"/>
  <c r="U3" i="17"/>
  <c r="P21" i="13" s="1"/>
  <c r="H14" i="16" l="1"/>
  <c r="D65" i="16"/>
  <c r="J65" i="16" s="1"/>
  <c r="D33" i="23" s="1"/>
  <c r="L13" i="16"/>
  <c r="U21" i="13"/>
  <c r="Q13" i="16" s="1"/>
  <c r="P27" i="13"/>
  <c r="L5" i="13"/>
  <c r="L13" i="13"/>
  <c r="U13" i="13" s="1"/>
  <c r="L23" i="13"/>
  <c r="H15" i="16" s="1"/>
  <c r="G20" i="23" s="1"/>
  <c r="U12" i="13"/>
  <c r="U22" i="13"/>
  <c r="Q14" i="16" s="1"/>
  <c r="D29" i="16"/>
  <c r="G19" i="23" s="1"/>
  <c r="D27" i="16"/>
  <c r="F18" i="23" s="1"/>
  <c r="J66" i="16" l="1"/>
  <c r="L19" i="16"/>
  <c r="P26" i="13"/>
  <c r="L18" i="16" s="1"/>
  <c r="U5" i="13"/>
  <c r="U7" i="13" s="1"/>
  <c r="L7" i="13"/>
  <c r="L6" i="13" s="1"/>
  <c r="U6" i="13" s="1"/>
  <c r="U15" i="13"/>
  <c r="L15" i="13"/>
  <c r="L14" i="13" s="1"/>
  <c r="U14" i="13" s="1"/>
  <c r="D31" i="16"/>
  <c r="I29" i="13"/>
  <c r="J29" i="13" s="1"/>
  <c r="K29" i="13" s="1"/>
  <c r="L29" i="13" s="1"/>
  <c r="M29" i="13" s="1"/>
  <c r="N29" i="13" s="1"/>
  <c r="O29" i="13" s="1"/>
  <c r="P29" i="13" s="1"/>
  <c r="Q29" i="13" s="1"/>
  <c r="R29" i="13" s="1"/>
  <c r="S29" i="13" s="1"/>
  <c r="T29" i="13" s="1"/>
  <c r="L27" i="13"/>
  <c r="U23" i="13"/>
  <c r="Q15" i="16" s="1"/>
  <c r="D30" i="16"/>
  <c r="H82" i="16" l="1"/>
  <c r="H18" i="23" s="1"/>
  <c r="D34" i="23"/>
  <c r="L26" i="13"/>
  <c r="H18" i="16" s="1"/>
  <c r="C26" i="16"/>
  <c r="I28" i="13"/>
  <c r="J28" i="13" s="1"/>
  <c r="K28" i="13" s="1"/>
  <c r="L28" i="13" s="1"/>
  <c r="M28" i="13" s="1"/>
  <c r="N28" i="13" s="1"/>
  <c r="O28" i="13" s="1"/>
  <c r="P28" i="13" s="1"/>
  <c r="Q28" i="13" s="1"/>
  <c r="R28" i="13" s="1"/>
  <c r="S28" i="13" s="1"/>
  <c r="T28" i="13" s="1"/>
  <c r="U27" i="13"/>
  <c r="Q19" i="16" s="1"/>
  <c r="H19" i="16"/>
  <c r="I9" i="16"/>
  <c r="H17" i="23" l="1"/>
  <c r="H16" i="23" s="1"/>
  <c r="O36" i="13"/>
  <c r="D32" i="16"/>
  <c r="G21" i="23" s="1"/>
  <c r="U26" i="13"/>
  <c r="Q18" i="16" s="1"/>
  <c r="D25" i="16"/>
  <c r="F17" i="23" s="1"/>
  <c r="D24" i="23" l="1"/>
  <c r="D23" i="23"/>
  <c r="D25" i="23"/>
  <c r="H19" i="23"/>
</calcChain>
</file>

<file path=xl/comments1.xml><?xml version="1.0" encoding="utf-8"?>
<comments xmlns="http://schemas.openxmlformats.org/spreadsheetml/2006/main">
  <authors>
    <author>Autor</author>
  </authors>
  <commentList>
    <comment ref="E11" authorId="0">
      <text>
        <r>
          <rPr>
            <b/>
            <sz val="9"/>
            <color indexed="81"/>
            <rFont val="Tahoma"/>
            <family val="2"/>
          </rPr>
          <t>Inclusive local de troca de óleo</t>
        </r>
      </text>
    </comment>
    <comment ref="H11" authorId="0">
      <text>
        <r>
          <rPr>
            <b/>
            <sz val="9"/>
            <color indexed="81"/>
            <rFont val="Tahoma"/>
            <family val="2"/>
          </rPr>
          <t>Coloque o intervalo de troca sugerido pelo fabricante do óleo de motor.</t>
        </r>
      </text>
    </comment>
    <comment ref="G23" authorId="0">
      <text>
        <r>
          <rPr>
            <b/>
            <sz val="9"/>
            <color indexed="81"/>
            <rFont val="Tahoma"/>
            <family val="2"/>
          </rPr>
          <t>Para habilitar ou desabilitar a comparação entre os tipos de combustível.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Preencher escolhendo pela aba!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E4" authorId="0">
      <text>
        <r>
          <rPr>
            <b/>
            <sz val="9"/>
            <color indexed="81"/>
            <rFont val="Tahoma"/>
            <family val="2"/>
          </rPr>
          <t>Se aplicável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Escolher na lista os postos preenchidos no cadastro.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Escolher na lista os tipos de óleo preenchidos no cadastro. Deve ser trocado de acordo com o manual do veículo (variável, dependendo do modelo)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Se aplicável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Deve ser trocado concomitante à troca de óleo, sempre.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Preenchimento Automático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C14" authorId="0">
      <text>
        <r>
          <rPr>
            <b/>
            <sz val="9"/>
            <color indexed="81"/>
            <rFont val="Tahoma"/>
            <charset val="1"/>
          </rPr>
          <t>Valores computados até o primeiro abastecimento do mês seguinte com determinado combustível.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Média ± Desvio Padrão</t>
        </r>
      </text>
    </comment>
    <comment ref="H80" authorId="0">
      <text>
        <r>
          <rPr>
            <b/>
            <sz val="9"/>
            <color indexed="81"/>
            <rFont val="Tahoma"/>
            <family val="2"/>
          </rPr>
          <t>Abasteça com GASOLINA se, e somente se, a razão do preço de ambos combustíveis estiver abaixo da porcentagem abaixo.
A razão costuma ser ~70%. Se houver uma variação muito grande, desconsidere esse valor e continue acompanhando seus abastecimentos.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H17" authorId="0">
      <text>
        <r>
          <rPr>
            <b/>
            <sz val="9"/>
            <color indexed="81"/>
            <rFont val="Tahoma"/>
            <family val="2"/>
          </rPr>
          <t>Se esse número for muito diferente de 70%, desconsidere. Provavelmente é um erro devido ao pequeno número de abastecimentos.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E29" authorId="0">
      <text>
        <r>
          <rPr>
            <b/>
            <sz val="9"/>
            <color indexed="81"/>
            <rFont val="Tahoma"/>
            <family val="2"/>
          </rPr>
          <t>Para o correto funcionamento da planilha é necessário que seja preenchido a km no inicio do respectivo ano (primeiro de janeiro), nem q seja com uma estimativa.</t>
        </r>
      </text>
    </comment>
  </commentList>
</comments>
</file>

<file path=xl/sharedStrings.xml><?xml version="1.0" encoding="utf-8"?>
<sst xmlns="http://schemas.openxmlformats.org/spreadsheetml/2006/main" count="408" uniqueCount="256">
  <si>
    <t xml:space="preserve"> </t>
  </si>
  <si>
    <t>Rodado no mês (km)</t>
  </si>
  <si>
    <t>Posto</t>
  </si>
  <si>
    <t>Tipo de combustível</t>
  </si>
  <si>
    <t>Gasolina Comum</t>
  </si>
  <si>
    <t>Gasolina Aditivada</t>
  </si>
  <si>
    <t>Álcool Comum</t>
  </si>
  <si>
    <t>Rodado por mês (km)</t>
  </si>
  <si>
    <t>Diesel</t>
  </si>
  <si>
    <t>Pneus</t>
  </si>
  <si>
    <t>Manutenção pesada</t>
  </si>
  <si>
    <t>Manutenção leve</t>
  </si>
  <si>
    <t>Óleo de motor</t>
  </si>
  <si>
    <t>Lavagem</t>
  </si>
  <si>
    <t>Filtros</t>
  </si>
  <si>
    <t>Outros</t>
  </si>
  <si>
    <t>Data do abastecimento</t>
  </si>
  <si>
    <t>Custo total (R$)</t>
  </si>
  <si>
    <t>Quilometragem (Km)</t>
  </si>
  <si>
    <t>Estabelecimento</t>
  </si>
  <si>
    <t>Data do serviço</t>
  </si>
  <si>
    <t>Tipo de serviço</t>
  </si>
  <si>
    <t>Serviço</t>
  </si>
  <si>
    <t>Próxima troca (Km)</t>
  </si>
  <si>
    <t>Estabelecimento de Manutenção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</si>
  <si>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</si>
  <si>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</si>
  <si>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</si>
  <si>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</si>
  <si>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</si>
  <si>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</si>
  <si>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</si>
  <si>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</si>
  <si>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</si>
  <si>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</si>
  <si>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</si>
  <si>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</si>
  <si>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</si>
  <si>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Todos</t>
  </si>
  <si>
    <t>GERAL</t>
  </si>
  <si>
    <t>Km inicial</t>
  </si>
  <si>
    <t>Instruções de utilização</t>
  </si>
  <si>
    <t xml:space="preserve">Visite </t>
  </si>
  <si>
    <t>http://oleoparacarros.com.br</t>
  </si>
  <si>
    <t>-</t>
  </si>
  <si>
    <t xml:space="preserve">Em caso de dúvidas, visite nosso site e deixe uma mensagem. Tentaremos responder o mais </t>
  </si>
  <si>
    <t>breve possível.</t>
  </si>
  <si>
    <t>Equipe OPC</t>
  </si>
  <si>
    <t xml:space="preserve">© </t>
  </si>
  <si>
    <t>Planilha para controle de gastos com veículos do OPC</t>
  </si>
  <si>
    <t>Dúvidas? Clique AQUI.</t>
  </si>
  <si>
    <t>Dados do veículo (opcional)</t>
  </si>
  <si>
    <t>Marca</t>
  </si>
  <si>
    <t>Modelo</t>
  </si>
  <si>
    <t>Ano</t>
  </si>
  <si>
    <t>Placa</t>
  </si>
  <si>
    <t>Motorista</t>
  </si>
  <si>
    <t>- Lembre-se de cadastrar um novo item/estabelecimento sempre que for necessário.</t>
  </si>
  <si>
    <t>Itens de manutenção</t>
  </si>
  <si>
    <t>Gás</t>
  </si>
  <si>
    <t>VOLKSWAGEN</t>
  </si>
  <si>
    <t>TROLLER</t>
  </si>
  <si>
    <t>TOYOTA</t>
  </si>
  <si>
    <t>SEAT</t>
  </si>
  <si>
    <t>RENAULT</t>
  </si>
  <si>
    <t>PEUGEOT</t>
  </si>
  <si>
    <t>NISSAN</t>
  </si>
  <si>
    <t>MITSUBISHI</t>
  </si>
  <si>
    <t>MERCEDES BENZ]</t>
  </si>
  <si>
    <t>LEXUS</t>
  </si>
  <si>
    <t>KIA</t>
  </si>
  <si>
    <t>HYUNDAI</t>
  </si>
  <si>
    <t>HONDA</t>
  </si>
  <si>
    <t>GM</t>
  </si>
  <si>
    <t>FORD</t>
  </si>
  <si>
    <t>FIAT</t>
  </si>
  <si>
    <t>Citroen</t>
  </si>
  <si>
    <t>BMW</t>
  </si>
  <si>
    <t>Audi</t>
  </si>
  <si>
    <t>Alfa Romeo</t>
  </si>
  <si>
    <t>Cadastro das informações principais</t>
  </si>
  <si>
    <t>Tipo de óleo de motor</t>
  </si>
  <si>
    <t>Dados dos estabelecimentos (obrigatório)</t>
  </si>
  <si>
    <t xml:space="preserve">- Versão 1.0: </t>
  </si>
  <si>
    <t>Quilometragem do hodômetro (Km)</t>
  </si>
  <si>
    <t>Intervalo de troca</t>
  </si>
  <si>
    <t>km</t>
  </si>
  <si>
    <t>ano veículo</t>
  </si>
  <si>
    <t>carros</t>
  </si>
  <si>
    <t>calendário</t>
  </si>
  <si>
    <t>Produto (opcional)</t>
  </si>
  <si>
    <t>Óleo</t>
  </si>
  <si>
    <t>Observação (opcional</t>
  </si>
  <si>
    <r>
      <rPr>
        <b/>
        <sz val="10"/>
        <color theme="7" tint="-0.249977111117893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- Gastos com combustível</t>
    </r>
  </si>
  <si>
    <t>Escolha combustível para avaliar</t>
  </si>
  <si>
    <t>Ano a ser avaliado</t>
  </si>
  <si>
    <t>1- Combustível</t>
  </si>
  <si>
    <t>Avisos</t>
  </si>
  <si>
    <t>Autonomia geral</t>
  </si>
  <si>
    <t>3- Troca de óleo</t>
  </si>
  <si>
    <t>2- Manutenção</t>
  </si>
  <si>
    <t>Dados no ano</t>
  </si>
  <si>
    <t>N° de campos</t>
  </si>
  <si>
    <t>Custo total</t>
  </si>
  <si>
    <t>TOTAL</t>
  </si>
  <si>
    <t xml:space="preserve">Faz exatamente </t>
  </si>
  <si>
    <t xml:space="preserve">Faltam </t>
  </si>
  <si>
    <t>dias que foi feita a última troca de óleo do seu veículo.</t>
  </si>
  <si>
    <t>e aprenda ainda mais sobre seu veículo!</t>
  </si>
  <si>
    <t>oleoparacarros@gmail.com</t>
  </si>
  <si>
    <t>Inclusão de rotinas de Controle de gastos com Combustivel,</t>
  </si>
  <si>
    <t>óleo e Manutenção</t>
  </si>
  <si>
    <t>Com relação ao óleo do motor</t>
  </si>
  <si>
    <t>Total percorrido :</t>
  </si>
  <si>
    <t>Volume total de combustível:</t>
  </si>
  <si>
    <t>http://www.oleoparacarros.com.br</t>
  </si>
  <si>
    <t>Posto 1 - badenorte</t>
  </si>
  <si>
    <t xml:space="preserve">- Versão 1.0.1: </t>
  </si>
  <si>
    <t>e na plotagem de dados mês a mês</t>
  </si>
  <si>
    <r>
      <t xml:space="preserve">Correção de </t>
    </r>
    <r>
      <rPr>
        <i/>
        <sz val="11"/>
        <color theme="1"/>
        <rFont val="Calibri"/>
        <family val="2"/>
        <scheme val="minor"/>
      </rPr>
      <t>bug</t>
    </r>
    <r>
      <rPr>
        <sz val="11"/>
        <color theme="1"/>
        <rFont val="Calibri"/>
        <family val="2"/>
        <scheme val="minor"/>
      </rPr>
      <t xml:space="preserve"> na aquisição de dados do mês de janeiro </t>
    </r>
  </si>
  <si>
    <t>Lataria</t>
  </si>
  <si>
    <t>Motor</t>
  </si>
  <si>
    <t>Vidros</t>
  </si>
  <si>
    <t>Som</t>
  </si>
  <si>
    <t>completar...</t>
  </si>
  <si>
    <t>Câmbio</t>
  </si>
  <si>
    <t>Estofamento</t>
  </si>
  <si>
    <t>Escapamento</t>
  </si>
  <si>
    <t>Mineral SM 25w50</t>
  </si>
  <si>
    <t>Semi-sintético 10w40</t>
  </si>
  <si>
    <t>Sintético 0w30</t>
  </si>
  <si>
    <t xml:space="preserve">- Versão 1.0.2: </t>
  </si>
  <si>
    <r>
      <t xml:space="preserve">Correção de </t>
    </r>
    <r>
      <rPr>
        <i/>
        <sz val="11"/>
        <color theme="1"/>
        <rFont val="Calibri"/>
        <family val="2"/>
        <scheme val="minor"/>
      </rPr>
      <t>bug</t>
    </r>
    <r>
      <rPr>
        <sz val="11"/>
        <color theme="1"/>
        <rFont val="Calibri"/>
        <family val="2"/>
        <scheme val="minor"/>
      </rPr>
      <t xml:space="preserve"> no cadastro de estabelecimentos.</t>
    </r>
  </si>
  <si>
    <t>Agora aceita mais que cinco.</t>
  </si>
  <si>
    <r>
      <t xml:space="preserve">Correção de </t>
    </r>
    <r>
      <rPr>
        <i/>
        <sz val="11"/>
        <color theme="1"/>
        <rFont val="Calibri"/>
        <family val="2"/>
        <scheme val="minor"/>
      </rPr>
      <t>bug</t>
    </r>
    <r>
      <rPr>
        <sz val="11"/>
        <color theme="1"/>
        <rFont val="Calibri"/>
        <family val="2"/>
        <scheme val="minor"/>
      </rPr>
      <t xml:space="preserve"> nos menu de análise.</t>
    </r>
  </si>
  <si>
    <t xml:space="preserve">- Versão 1.0.3: </t>
  </si>
  <si>
    <t>Agora aceita ausência de meses sem movimentação.</t>
  </si>
  <si>
    <t>Inclusão de controle de gastos com manutenção e óleo por mês.</t>
  </si>
  <si>
    <t>Trocou filtro de óleo?</t>
  </si>
  <si>
    <t>Trocou filtro de combustível?</t>
  </si>
  <si>
    <t>Sim</t>
  </si>
  <si>
    <t>Não</t>
  </si>
  <si>
    <t>Não sei...</t>
  </si>
  <si>
    <t>D Paschoal</t>
  </si>
  <si>
    <t>Via Mundi Pneus</t>
  </si>
  <si>
    <t>Oficina do Ricardo</t>
  </si>
  <si>
    <t>Posto Geral</t>
  </si>
  <si>
    <t>Usuário teste</t>
  </si>
  <si>
    <t>VW</t>
  </si>
  <si>
    <t>Gol</t>
  </si>
  <si>
    <t>ABC-1234</t>
  </si>
  <si>
    <t>Troca de pneus</t>
  </si>
  <si>
    <t>Moeda</t>
  </si>
  <si>
    <t>Real (R$)</t>
  </si>
  <si>
    <r>
      <t>Euro (</t>
    </r>
    <r>
      <rPr>
        <sz val="11"/>
        <color theme="1"/>
        <rFont val="Calibri"/>
        <family val="2"/>
      </rPr>
      <t>€)</t>
    </r>
  </si>
  <si>
    <t>Dólar (US$)</t>
  </si>
  <si>
    <t>- Versão 1.0.4:</t>
  </si>
  <si>
    <t>OUTRO</t>
  </si>
  <si>
    <t xml:space="preserve">Gostou da planilha? Não esqueça de indicar nosso site para seus amigos </t>
  </si>
  <si>
    <t>e curtir nossa página no Facebook!</t>
  </si>
  <si>
    <t>Novidades da versão</t>
  </si>
  <si>
    <t>Curta nossa página no</t>
  </si>
  <si>
    <t>Facebook</t>
  </si>
  <si>
    <t xml:space="preserve">ou siga-nos no </t>
  </si>
  <si>
    <t>Twitter</t>
  </si>
  <si>
    <t>- Primeiramente, preencha todos os campos da ABA</t>
  </si>
  <si>
    <t>Oficina 1</t>
  </si>
  <si>
    <t>Oficina 2</t>
  </si>
  <si>
    <t>Oficina 3</t>
  </si>
  <si>
    <t>Oficina 4</t>
  </si>
  <si>
    <t>Oficina 5</t>
  </si>
  <si>
    <t>Oficina 6</t>
  </si>
  <si>
    <t>Oficina 7</t>
  </si>
  <si>
    <t>Oficina 8</t>
  </si>
  <si>
    <t>Oficina 9</t>
  </si>
  <si>
    <t>Oficina 10</t>
  </si>
  <si>
    <t>Posto 6</t>
  </si>
  <si>
    <t>Posto 7</t>
  </si>
  <si>
    <t>Posto 8</t>
  </si>
  <si>
    <t>Posto 9</t>
  </si>
  <si>
    <t>Posto 10</t>
  </si>
  <si>
    <t>Posto 11</t>
  </si>
  <si>
    <t>Posto 12</t>
  </si>
  <si>
    <t>Posto 13</t>
  </si>
  <si>
    <t>Posto 14</t>
  </si>
  <si>
    <t>Km em Janeiro</t>
  </si>
  <si>
    <t>ATENÇÃO</t>
  </si>
  <si>
    <t>dias a partir de hoje.</t>
  </si>
  <si>
    <t>Desamassou</t>
  </si>
  <si>
    <t>media dos meses</t>
  </si>
  <si>
    <t>Média anual</t>
  </si>
  <si>
    <t>OBS: A média desconsidera os meses em que não há movimentação.</t>
  </si>
  <si>
    <t>http://www.facebook.com/pages/Oleo-Para-Carros/165391920207667</t>
  </si>
  <si>
    <t>Em caso de dúvidas ou sugestões escreva para:</t>
  </si>
  <si>
    <t>Alteração do layout, facilitando impressão.</t>
  </si>
  <si>
    <t>Habilitação de "copy and paste" dos dados mensais.</t>
  </si>
  <si>
    <t>Inclusão de opção de outras moedas (Euro e Dolares).</t>
  </si>
  <si>
    <t>- Versão 1.0.5:</t>
  </si>
  <si>
    <t>COMBUSTÍVEL VEICULAR</t>
  </si>
  <si>
    <t>TROCA DE ÓLEO DO MOTOR</t>
  </si>
  <si>
    <r>
      <rPr>
        <sz val="10"/>
        <color theme="6" tint="-0.249977111117893"/>
        <rFont val="Calibri"/>
        <family val="2"/>
        <scheme val="minor"/>
      </rPr>
      <t>2</t>
    </r>
    <r>
      <rPr>
        <sz val="10"/>
        <color theme="9" tint="-0.249977111117893"/>
        <rFont val="Calibri"/>
        <family val="2"/>
        <scheme val="minor"/>
      </rPr>
      <t>-</t>
    </r>
    <r>
      <rPr>
        <sz val="10"/>
        <color theme="1"/>
        <rFont val="Calibri"/>
        <family val="2"/>
        <scheme val="minor"/>
      </rPr>
      <t xml:space="preserve"> Gastos com manutenção em geral</t>
    </r>
  </si>
  <si>
    <r>
      <rPr>
        <b/>
        <sz val="10"/>
        <color rgb="FFFFC000"/>
        <rFont val="Calibri"/>
        <family val="2"/>
        <scheme val="minor"/>
      </rPr>
      <t>3</t>
    </r>
    <r>
      <rPr>
        <b/>
        <sz val="10"/>
        <color theme="6" tint="-0.249977111117893"/>
        <rFont val="Calibri"/>
        <family val="2"/>
        <scheme val="minor"/>
      </rPr>
      <t xml:space="preserve">- </t>
    </r>
    <r>
      <rPr>
        <sz val="10"/>
        <color theme="1"/>
        <rFont val="Calibri"/>
        <family val="2"/>
        <scheme val="minor"/>
      </rPr>
      <t>Gastos com Óleo de motor</t>
    </r>
  </si>
  <si>
    <t>Consumo geral:</t>
  </si>
  <si>
    <t>Freqüência</t>
  </si>
  <si>
    <t>Distância percorrida por mês (km):</t>
  </si>
  <si>
    <t>- OBS2: O abastecimento completo do tanque de combustível faz com que a precisão das medidas se mantenham altas.</t>
  </si>
  <si>
    <t>Custo médio pela distância</t>
  </si>
  <si>
    <r>
      <rPr>
        <b/>
        <sz val="10"/>
        <color rgb="FF000000"/>
        <rFont val="Calibri"/>
        <family val="2"/>
        <scheme val="minor"/>
      </rPr>
      <t>OBS</t>
    </r>
    <r>
      <rPr>
        <sz val="10"/>
        <color rgb="FF000000"/>
        <rFont val="Calibri"/>
        <family val="2"/>
        <scheme val="minor"/>
      </rPr>
      <t>: Os valores médios são calculados em relação ao período total de dados disponíveis. A precisão aumenta conforme mais dados são coletados.</t>
    </r>
  </si>
  <si>
    <t>Hodômetro do veículo dia 1° de janeiro</t>
  </si>
  <si>
    <t>Etanol</t>
  </si>
  <si>
    <t>vs.</t>
  </si>
  <si>
    <t>Gasolina</t>
  </si>
  <si>
    <t>Volume Combustível (L)</t>
  </si>
  <si>
    <t>Dados mês a mês, em função do ano e tipo combustível</t>
  </si>
  <si>
    <t>Dados mês a mês, Álcool COMUM</t>
  </si>
  <si>
    <t>Eficiência do Motor</t>
  </si>
  <si>
    <t>OBS2: Para aumentar a precisão, faça sempre o abastecimento completo do tanque.</t>
  </si>
  <si>
    <t>Rodado na troca</t>
  </si>
  <si>
    <t>Dia</t>
  </si>
  <si>
    <t>ID</t>
  </si>
  <si>
    <t>Dados mês a mês, GASOLINA COMUM+ADITIVADA</t>
  </si>
  <si>
    <t>Consumo mensal aprox (Km/L)</t>
  </si>
  <si>
    <t>Em breve, iremos incluir a estimativa de consumo por posto!</t>
  </si>
  <si>
    <r>
      <t xml:space="preserve">Correção de pequenos </t>
    </r>
    <r>
      <rPr>
        <i/>
        <sz val="11"/>
        <color theme="1"/>
        <rFont val="Calibri"/>
        <family val="2"/>
        <scheme val="minor"/>
      </rPr>
      <t>bugs</t>
    </r>
    <r>
      <rPr>
        <sz val="11"/>
        <color theme="1"/>
        <rFont val="Calibri"/>
        <family val="2"/>
        <scheme val="minor"/>
      </rPr>
      <t xml:space="preserve"> e inclusão da ferramenta de</t>
    </r>
  </si>
  <si>
    <t>comparação de desempenho entre álcool e gasolina.</t>
  </si>
  <si>
    <t>Retirada obrigatoriedade de avisar a Km no mês de Janeiro.</t>
  </si>
  <si>
    <t>Tipo de motor</t>
  </si>
  <si>
    <t>Comum</t>
  </si>
  <si>
    <t>Flex</t>
  </si>
  <si>
    <t xml:space="preserve">Km para a próxima troca, e isso equivale a aprox. </t>
  </si>
  <si>
    <r>
      <t>- Por fim clique em "</t>
    </r>
    <r>
      <rPr>
        <b/>
        <sz val="10"/>
        <color theme="1"/>
        <rFont val="Calibri"/>
        <family val="2"/>
        <scheme val="minor"/>
      </rPr>
      <t>Análise Geral</t>
    </r>
    <r>
      <rPr>
        <sz val="10"/>
        <color theme="1"/>
        <rFont val="Calibri"/>
        <family val="2"/>
        <scheme val="minor"/>
      </rPr>
      <t>" para verificar o andamento dos gastos do seu veículo. Atenção ao ANO da análise.</t>
    </r>
  </si>
  <si>
    <t>Com relação ao consumo</t>
  </si>
  <si>
    <t>Com relação à manutenção</t>
  </si>
  <si>
    <t>Incluído OBS sobre as Manutenções no Relatório</t>
  </si>
  <si>
    <t>Combustível e Óleo</t>
  </si>
  <si>
    <t>Posto 1</t>
  </si>
  <si>
    <t>Posto 2</t>
  </si>
  <si>
    <t>Posto 3</t>
  </si>
  <si>
    <t>Posto 4</t>
  </si>
  <si>
    <t>Posto 5</t>
  </si>
  <si>
    <t>Você colocou pela ultima vez óleo para</t>
  </si>
  <si>
    <t>v1.1</t>
  </si>
  <si>
    <t>Versão 1.1</t>
  </si>
  <si>
    <t>Atualização do layout, correção de erros nas datas de agosto</t>
  </si>
  <si>
    <t>setembro e outubro.</t>
  </si>
  <si>
    <t>- Essa planilha permite o acompanhamento de APENAS um veículo de cada vez. Tenha um arquivo por veículo.</t>
  </si>
  <si>
    <t xml:space="preserve">Esta planilha está licenciada com uma Licença Creative Commons - </t>
  </si>
  <si>
    <t>Atribuição-NãoComercial-SemDerivações 4.0 Internacional.</t>
  </si>
  <si>
    <t>- Opcionalmente é possível ler e imprimir um pequeno relatório na guia "relatório".</t>
  </si>
  <si>
    <r>
      <t xml:space="preserve">- OBS: Ainda </t>
    </r>
    <r>
      <rPr>
        <u/>
        <sz val="10"/>
        <color theme="1"/>
        <rFont val="Calibri"/>
        <family val="2"/>
        <scheme val="minor"/>
      </rPr>
      <t>não está</t>
    </r>
    <r>
      <rPr>
        <sz val="10"/>
        <color theme="1"/>
        <rFont val="Calibri"/>
        <family val="2"/>
        <scheme val="minor"/>
      </rPr>
      <t xml:space="preserve"> funcionando plenamente a opção para gás GLP.</t>
    </r>
  </si>
  <si>
    <r>
      <t xml:space="preserve">- Atenção para as datas, elas devem estar corretamente preenchidas e os eventos </t>
    </r>
    <r>
      <rPr>
        <u/>
        <sz val="10"/>
        <color theme="1"/>
        <rFont val="Calibri"/>
        <family val="2"/>
        <scheme val="minor"/>
      </rPr>
      <t>em ordem cronológica.</t>
    </r>
  </si>
  <si>
    <t>- As letras estão muito pequenas ou muito grandes? Use a ferramenta "zoom" do excel para ajustar.</t>
  </si>
  <si>
    <t>- Existem 3 informações que podem ser colocadas e computadas nessa planilha.</t>
  </si>
  <si>
    <r>
      <t xml:space="preserve">- Os campos possíveis de serem preenchidos estão destacados em </t>
    </r>
    <r>
      <rPr>
        <b/>
        <sz val="10"/>
        <color theme="4"/>
        <rFont val="Calibri"/>
        <family val="2"/>
        <scheme val="minor"/>
      </rPr>
      <t>Azul</t>
    </r>
    <r>
      <rPr>
        <sz val="10"/>
        <rFont val="Calibri"/>
        <family val="2"/>
        <scheme val="minor"/>
      </rPr>
      <t>.</t>
    </r>
  </si>
  <si>
    <r>
      <rPr>
        <b/>
        <sz val="16"/>
        <color theme="5"/>
        <rFont val="Calibri"/>
        <family val="2"/>
        <scheme val="minor"/>
      </rPr>
      <t xml:space="preserve">Análise Geral </t>
    </r>
    <r>
      <rPr>
        <b/>
        <sz val="16"/>
        <color theme="1"/>
        <rFont val="Calibri"/>
        <family val="2"/>
        <scheme val="minor"/>
      </rPr>
      <t>- Verificação de estatísticas do veículo</t>
    </r>
  </si>
  <si>
    <t>ÍTENS DE MANUTENÇÃO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</si>
</sst>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\-#,##0.00\ "/>
    <numFmt numFmtId="165" formatCode="0.0"/>
    <numFmt numFmtId="166" formatCode="#,##0_ ;\-#,##0\ "/>
    <numFmt numFmtId="167" formatCode="_-* #,##0_-;\-* #,##0_-;_-* &quot;-&quot;??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7" tint="-0.249977111117893"/>
      <name val="Calibri"/>
      <family val="2"/>
      <scheme val="minor"/>
    </font>
    <font>
      <b/>
      <sz val="10"/>
      <color theme="6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6" tint="-0.249977111117893"/>
      <name val="Calibri"/>
      <family val="2"/>
      <scheme val="minor"/>
    </font>
    <font>
      <b/>
      <sz val="10"/>
      <color rgb="FFFFC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charset val="1"/>
    </font>
    <font>
      <b/>
      <sz val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u/>
      <sz val="6"/>
      <color theme="10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9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54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44" fontId="2" fillId="0" borderId="3" xfId="1" applyFont="1" applyBorder="1" applyAlignment="1">
      <alignment horizontal="center" vertical="center" wrapText="1"/>
    </xf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3" xfId="0" applyFill="1" applyBorder="1"/>
    <xf numFmtId="0" fontId="0" fillId="2" borderId="11" xfId="0" applyFill="1" applyBorder="1"/>
    <xf numFmtId="0" fontId="2" fillId="2" borderId="0" xfId="0" applyFont="1" applyFill="1" applyBorder="1"/>
    <xf numFmtId="0" fontId="5" fillId="2" borderId="0" xfId="3" applyFill="1" applyBorder="1"/>
    <xf numFmtId="0" fontId="0" fillId="2" borderId="0" xfId="0" applyFill="1" applyBorder="1" applyAlignment="1">
      <alignment horizontal="center"/>
    </xf>
    <xf numFmtId="0" fontId="0" fillId="2" borderId="0" xfId="0" quotePrefix="1" applyFill="1" applyBorder="1"/>
    <xf numFmtId="0" fontId="2" fillId="2" borderId="8" xfId="0" applyFont="1" applyFill="1" applyBorder="1"/>
    <xf numFmtId="0" fontId="0" fillId="2" borderId="0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9" fillId="2" borderId="7" xfId="0" applyFont="1" applyFill="1" applyBorder="1"/>
    <xf numFmtId="0" fontId="9" fillId="0" borderId="0" xfId="0" applyFont="1"/>
    <xf numFmtId="0" fontId="9" fillId="2" borderId="9" xfId="0" applyFont="1" applyFill="1" applyBorder="1"/>
    <xf numFmtId="0" fontId="9" fillId="2" borderId="8" xfId="0" applyFont="1" applyFill="1" applyBorder="1"/>
    <xf numFmtId="0" fontId="9" fillId="2" borderId="0" xfId="0" applyFont="1" applyFill="1" applyBorder="1"/>
    <xf numFmtId="0" fontId="11" fillId="2" borderId="0" xfId="0" applyFont="1" applyFill="1" applyBorder="1"/>
    <xf numFmtId="0" fontId="11" fillId="2" borderId="8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center"/>
    </xf>
    <xf numFmtId="0" fontId="9" fillId="2" borderId="0" xfId="0" applyFont="1" applyFill="1"/>
    <xf numFmtId="0" fontId="9" fillId="2" borderId="5" xfId="0" applyFont="1" applyFill="1" applyBorder="1"/>
    <xf numFmtId="0" fontId="9" fillId="2" borderId="6" xfId="0" applyFont="1" applyFill="1" applyBorder="1"/>
    <xf numFmtId="0" fontId="13" fillId="2" borderId="0" xfId="3" applyFont="1" applyFill="1" applyBorder="1"/>
    <xf numFmtId="0" fontId="8" fillId="2" borderId="0" xfId="0" applyFont="1" applyFill="1" applyBorder="1"/>
    <xf numFmtId="0" fontId="9" fillId="2" borderId="0" xfId="0" quotePrefix="1" applyFont="1" applyFill="1" applyBorder="1"/>
    <xf numFmtId="0" fontId="9" fillId="2" borderId="10" xfId="0" applyFont="1" applyFill="1" applyBorder="1"/>
    <xf numFmtId="0" fontId="9" fillId="2" borderId="3" xfId="0" applyFont="1" applyFill="1" applyBorder="1"/>
    <xf numFmtId="0" fontId="9" fillId="2" borderId="11" xfId="0" applyFont="1" applyFill="1" applyBorder="1"/>
    <xf numFmtId="0" fontId="8" fillId="2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4" fontId="9" fillId="0" borderId="0" xfId="0" applyNumberFormat="1" applyFont="1" applyBorder="1" applyAlignment="1">
      <alignment horizontal="center" vertical="center"/>
    </xf>
    <xf numFmtId="0" fontId="6" fillId="2" borderId="8" xfId="0" applyFont="1" applyFill="1" applyBorder="1"/>
    <xf numFmtId="0" fontId="8" fillId="2" borderId="8" xfId="0" applyFont="1" applyFill="1" applyBorder="1"/>
    <xf numFmtId="0" fontId="8" fillId="2" borderId="10" xfId="0" applyFont="1" applyFill="1" applyBorder="1"/>
    <xf numFmtId="0" fontId="8" fillId="2" borderId="30" xfId="0" applyFont="1" applyFill="1" applyBorder="1"/>
    <xf numFmtId="0" fontId="8" fillId="2" borderId="23" xfId="0" applyFont="1" applyFill="1" applyBorder="1"/>
    <xf numFmtId="0" fontId="8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0" fontId="8" fillId="2" borderId="21" xfId="0" applyFont="1" applyFill="1" applyBorder="1"/>
    <xf numFmtId="0" fontId="9" fillId="0" borderId="0" xfId="0" applyFont="1" applyAlignment="1">
      <alignment horizontal="center"/>
    </xf>
    <xf numFmtId="0" fontId="21" fillId="0" borderId="0" xfId="0" applyFont="1"/>
    <xf numFmtId="0" fontId="9" fillId="2" borderId="1" xfId="0" applyFont="1" applyFill="1" applyBorder="1"/>
    <xf numFmtId="0" fontId="9" fillId="0" borderId="8" xfId="0" applyFont="1" applyBorder="1"/>
    <xf numFmtId="0" fontId="9" fillId="2" borderId="0" xfId="2" applyNumberFormat="1" applyFont="1" applyFill="1" applyBorder="1"/>
    <xf numFmtId="0" fontId="21" fillId="2" borderId="0" xfId="0" applyFont="1" applyFill="1" applyBorder="1"/>
    <xf numFmtId="0" fontId="9" fillId="0" borderId="0" xfId="0" applyFont="1" applyBorder="1"/>
    <xf numFmtId="2" fontId="9" fillId="2" borderId="0" xfId="0" applyNumberFormat="1" applyFont="1" applyFill="1" applyBorder="1"/>
    <xf numFmtId="0" fontId="17" fillId="2" borderId="0" xfId="0" applyFont="1" applyFill="1" applyBorder="1"/>
    <xf numFmtId="1" fontId="9" fillId="2" borderId="0" xfId="0" applyNumberFormat="1" applyFont="1" applyFill="1" applyBorder="1"/>
    <xf numFmtId="0" fontId="0" fillId="2" borderId="0" xfId="0" applyFont="1" applyFill="1" applyBorder="1" applyAlignment="1">
      <alignment horizontal="right"/>
    </xf>
    <xf numFmtId="1" fontId="0" fillId="2" borderId="0" xfId="0" applyNumberFormat="1" applyFont="1" applyFill="1" applyBorder="1"/>
    <xf numFmtId="165" fontId="9" fillId="2" borderId="0" xfId="0" applyNumberFormat="1" applyFont="1" applyFill="1" applyBorder="1"/>
    <xf numFmtId="14" fontId="0" fillId="2" borderId="0" xfId="0" applyNumberFormat="1" applyFill="1" applyBorder="1"/>
    <xf numFmtId="0" fontId="11" fillId="2" borderId="22" xfId="0" applyFont="1" applyFill="1" applyBorder="1" applyAlignment="1" applyProtection="1">
      <alignment horizontal="left" vertical="center"/>
      <protection locked="0"/>
    </xf>
    <xf numFmtId="0" fontId="11" fillId="2" borderId="27" xfId="0" applyFont="1" applyFill="1" applyBorder="1" applyProtection="1">
      <protection locked="0"/>
    </xf>
    <xf numFmtId="0" fontId="9" fillId="2" borderId="22" xfId="0" applyFont="1" applyFill="1" applyBorder="1" applyAlignment="1" applyProtection="1">
      <alignment horizontal="left" vertical="center"/>
      <protection locked="0"/>
    </xf>
    <xf numFmtId="0" fontId="9" fillId="0" borderId="33" xfId="0" applyFont="1" applyBorder="1" applyProtection="1">
      <protection locked="0"/>
    </xf>
    <xf numFmtId="0" fontId="9" fillId="2" borderId="25" xfId="0" applyFont="1" applyFill="1" applyBorder="1" applyProtection="1">
      <protection locked="0"/>
    </xf>
    <xf numFmtId="0" fontId="11" fillId="2" borderId="34" xfId="0" applyFont="1" applyFill="1" applyBorder="1" applyAlignment="1" applyProtection="1">
      <alignment horizontal="left" vertical="center"/>
      <protection locked="0"/>
    </xf>
    <xf numFmtId="0" fontId="11" fillId="2" borderId="35" xfId="0" applyFont="1" applyFill="1" applyBorder="1" applyProtection="1">
      <protection locked="0"/>
    </xf>
    <xf numFmtId="0" fontId="9" fillId="2" borderId="36" xfId="0" applyFont="1" applyFill="1" applyBorder="1" applyProtection="1">
      <protection locked="0"/>
    </xf>
    <xf numFmtId="0" fontId="11" fillId="2" borderId="19" xfId="0" applyFont="1" applyFill="1" applyBorder="1" applyProtection="1">
      <protection locked="0"/>
    </xf>
    <xf numFmtId="0" fontId="9" fillId="2" borderId="14" xfId="0" applyFont="1" applyFill="1" applyBorder="1" applyProtection="1">
      <protection locked="0"/>
    </xf>
    <xf numFmtId="0" fontId="9" fillId="2" borderId="19" xfId="0" applyFont="1" applyFill="1" applyBorder="1" applyProtection="1">
      <protection locked="0"/>
    </xf>
    <xf numFmtId="0" fontId="12" fillId="2" borderId="19" xfId="0" applyFont="1" applyFill="1" applyBorder="1" applyAlignment="1" applyProtection="1">
      <alignment horizontal="left" vertical="center"/>
      <protection locked="0"/>
    </xf>
    <xf numFmtId="0" fontId="9" fillId="2" borderId="28" xfId="0" applyFont="1" applyFill="1" applyBorder="1" applyProtection="1">
      <protection locked="0"/>
    </xf>
    <xf numFmtId="0" fontId="9" fillId="2" borderId="2" xfId="0" applyFont="1" applyFill="1" applyBorder="1" applyProtection="1">
      <protection locked="0"/>
    </xf>
    <xf numFmtId="0" fontId="11" fillId="2" borderId="22" xfId="0" applyFont="1" applyFill="1" applyBorder="1" applyProtection="1">
      <protection locked="0"/>
    </xf>
    <xf numFmtId="0" fontId="11" fillId="2" borderId="25" xfId="0" applyFont="1" applyFill="1" applyBorder="1" applyProtection="1">
      <protection locked="0"/>
    </xf>
    <xf numFmtId="14" fontId="9" fillId="2" borderId="8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Protection="1">
      <protection locked="0"/>
    </xf>
    <xf numFmtId="44" fontId="9" fillId="2" borderId="0" xfId="1" applyFont="1" applyFill="1" applyBorder="1" applyProtection="1"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Protection="1">
      <protection locked="0"/>
    </xf>
    <xf numFmtId="0" fontId="9" fillId="2" borderId="10" xfId="0" applyFont="1" applyFill="1" applyBorder="1" applyProtection="1">
      <protection locked="0"/>
    </xf>
    <xf numFmtId="0" fontId="9" fillId="2" borderId="3" xfId="0" applyFont="1" applyFill="1" applyBorder="1" applyProtection="1">
      <protection locked="0"/>
    </xf>
    <xf numFmtId="44" fontId="9" fillId="2" borderId="9" xfId="1" applyFont="1" applyFill="1" applyBorder="1" applyProtection="1">
      <protection locked="0"/>
    </xf>
    <xf numFmtId="14" fontId="9" fillId="2" borderId="8" xfId="0" applyNumberFormat="1" applyFont="1" applyFill="1" applyBorder="1" applyAlignment="1" applyProtection="1">
      <alignment horizontal="center"/>
      <protection locked="0"/>
    </xf>
    <xf numFmtId="14" fontId="9" fillId="2" borderId="44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1" fontId="9" fillId="2" borderId="0" xfId="1" applyNumberFormat="1" applyFont="1" applyFill="1" applyBorder="1" applyProtection="1">
      <protection locked="0"/>
    </xf>
    <xf numFmtId="14" fontId="9" fillId="2" borderId="45" xfId="0" applyNumberFormat="1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Protection="1">
      <protection locked="0"/>
    </xf>
    <xf numFmtId="44" fontId="9" fillId="2" borderId="4" xfId="1" applyFont="1" applyFill="1" applyBorder="1" applyProtection="1">
      <protection locked="0"/>
    </xf>
    <xf numFmtId="1" fontId="9" fillId="2" borderId="4" xfId="1" applyNumberFormat="1" applyFont="1" applyFill="1" applyBorder="1" applyProtection="1">
      <protection locked="0"/>
    </xf>
    <xf numFmtId="0" fontId="23" fillId="2" borderId="17" xfId="0" applyFont="1" applyFill="1" applyBorder="1" applyAlignment="1"/>
    <xf numFmtId="0" fontId="22" fillId="2" borderId="30" xfId="0" applyFont="1" applyFill="1" applyBorder="1"/>
    <xf numFmtId="0" fontId="22" fillId="2" borderId="23" xfId="0" applyFont="1" applyFill="1" applyBorder="1"/>
    <xf numFmtId="2" fontId="8" fillId="2" borderId="0" xfId="0" applyNumberFormat="1" applyFont="1" applyFill="1" applyBorder="1"/>
    <xf numFmtId="0" fontId="24" fillId="2" borderId="0" xfId="0" applyFont="1" applyFill="1" applyBorder="1"/>
    <xf numFmtId="14" fontId="21" fillId="2" borderId="8" xfId="0" applyNumberFormat="1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21" fillId="2" borderId="9" xfId="0" applyFont="1" applyFill="1" applyBorder="1" applyAlignment="1" applyProtection="1">
      <alignment horizontal="center" vertical="center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6" fontId="9" fillId="2" borderId="33" xfId="1" applyNumberFormat="1" applyFont="1" applyFill="1" applyBorder="1" applyAlignment="1" applyProtection="1">
      <alignment horizontal="center"/>
    </xf>
    <xf numFmtId="14" fontId="9" fillId="2" borderId="48" xfId="0" applyNumberFormat="1" applyFont="1" applyFill="1" applyBorder="1" applyAlignment="1" applyProtection="1">
      <alignment horizontal="center" vertical="center"/>
      <protection locked="0"/>
    </xf>
    <xf numFmtId="0" fontId="9" fillId="2" borderId="49" xfId="0" applyFont="1" applyFill="1" applyBorder="1" applyAlignment="1" applyProtection="1">
      <alignment horizontal="center"/>
      <protection locked="0"/>
    </xf>
    <xf numFmtId="0" fontId="9" fillId="2" borderId="49" xfId="0" applyFont="1" applyFill="1" applyBorder="1" applyProtection="1">
      <protection locked="0"/>
    </xf>
    <xf numFmtId="1" fontId="9" fillId="2" borderId="49" xfId="1" applyNumberFormat="1" applyFont="1" applyFill="1" applyBorder="1" applyProtection="1">
      <protection locked="0"/>
    </xf>
    <xf numFmtId="166" fontId="9" fillId="2" borderId="50" xfId="1" applyNumberFormat="1" applyFont="1" applyFill="1" applyBorder="1" applyAlignment="1" applyProtection="1">
      <alignment horizontal="center"/>
    </xf>
    <xf numFmtId="166" fontId="9" fillId="2" borderId="46" xfId="1" applyNumberFormat="1" applyFont="1" applyFill="1" applyBorder="1" applyAlignment="1" applyProtection="1">
      <alignment horizontal="center"/>
    </xf>
    <xf numFmtId="0" fontId="0" fillId="2" borderId="0" xfId="0" applyFill="1" applyBorder="1" applyAlignment="1">
      <alignment horizontal="center"/>
    </xf>
    <xf numFmtId="0" fontId="11" fillId="2" borderId="38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2" fillId="2" borderId="0" xfId="0" applyFont="1" applyFill="1" applyBorder="1"/>
    <xf numFmtId="0" fontId="26" fillId="0" borderId="3" xfId="0" applyFont="1" applyBorder="1" applyAlignment="1">
      <alignment horizontal="center" vertical="center" wrapText="1"/>
    </xf>
    <xf numFmtId="44" fontId="26" fillId="0" borderId="3" xfId="0" applyNumberFormat="1" applyFont="1" applyBorder="1" applyAlignment="1">
      <alignment horizontal="center" vertical="center" wrapText="1"/>
    </xf>
    <xf numFmtId="44" fontId="9" fillId="2" borderId="11" xfId="1" applyFont="1" applyFill="1" applyBorder="1" applyProtection="1">
      <protection locked="0"/>
    </xf>
    <xf numFmtId="44" fontId="9" fillId="2" borderId="1" xfId="1" applyFont="1" applyFill="1" applyBorder="1" applyAlignment="1" applyProtection="1">
      <alignment horizontal="center"/>
      <protection locked="0"/>
    </xf>
    <xf numFmtId="44" fontId="9" fillId="2" borderId="22" xfId="1" applyFont="1" applyFill="1" applyBorder="1" applyAlignment="1" applyProtection="1">
      <alignment horizontal="center"/>
      <protection locked="0"/>
    </xf>
    <xf numFmtId="0" fontId="9" fillId="3" borderId="0" xfId="0" applyFont="1" applyFill="1"/>
    <xf numFmtId="0" fontId="17" fillId="3" borderId="0" xfId="0" applyFont="1" applyFill="1" applyBorder="1" applyAlignment="1"/>
    <xf numFmtId="0" fontId="9" fillId="3" borderId="0" xfId="0" applyFont="1" applyFill="1" applyAlignment="1">
      <alignment horizontal="center" vertical="center" wrapText="1"/>
    </xf>
    <xf numFmtId="0" fontId="21" fillId="3" borderId="0" xfId="0" applyFont="1" applyFill="1"/>
    <xf numFmtId="14" fontId="9" fillId="3" borderId="0" xfId="0" applyNumberFormat="1" applyFont="1" applyFill="1"/>
    <xf numFmtId="44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0" fillId="2" borderId="8" xfId="0" applyFont="1" applyFill="1" applyBorder="1" applyAlignment="1">
      <alignment horizontal="left"/>
    </xf>
    <xf numFmtId="0" fontId="0" fillId="3" borderId="0" xfId="0" applyFill="1"/>
    <xf numFmtId="0" fontId="11" fillId="2" borderId="29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>
      <alignment horizontal="left" wrapText="1"/>
    </xf>
    <xf numFmtId="0" fontId="18" fillId="2" borderId="9" xfId="0" applyFont="1" applyFill="1" applyBorder="1" applyAlignment="1">
      <alignment horizontal="left" wrapText="1"/>
    </xf>
    <xf numFmtId="44" fontId="9" fillId="2" borderId="0" xfId="1" applyFont="1" applyFill="1" applyBorder="1" applyAlignment="1" applyProtection="1">
      <alignment horizontal="center"/>
      <protection locked="0"/>
    </xf>
    <xf numFmtId="165" fontId="0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right"/>
    </xf>
    <xf numFmtId="0" fontId="11" fillId="2" borderId="30" xfId="0" applyFont="1" applyFill="1" applyBorder="1" applyAlignment="1" applyProtection="1">
      <alignment horizontal="left" vertical="center"/>
      <protection locked="0"/>
    </xf>
    <xf numFmtId="0" fontId="11" fillId="2" borderId="32" xfId="0" applyFont="1" applyFill="1" applyBorder="1" applyAlignment="1" applyProtection="1">
      <alignment horizontal="left" vertical="center"/>
      <protection locked="0"/>
    </xf>
    <xf numFmtId="0" fontId="11" fillId="2" borderId="53" xfId="0" applyFont="1" applyFill="1" applyBorder="1" applyProtection="1">
      <protection locked="0"/>
    </xf>
    <xf numFmtId="0" fontId="11" fillId="2" borderId="21" xfId="0" applyFont="1" applyFill="1" applyBorder="1" applyAlignment="1" applyProtection="1">
      <alignment horizontal="left" vertical="center"/>
      <protection locked="0"/>
    </xf>
    <xf numFmtId="0" fontId="9" fillId="2" borderId="23" xfId="0" applyFont="1" applyFill="1" applyBorder="1" applyAlignment="1" applyProtection="1">
      <alignment horizontal="left" vertical="center"/>
      <protection locked="0"/>
    </xf>
    <xf numFmtId="0" fontId="11" fillId="2" borderId="36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>
      <alignment wrapText="1"/>
    </xf>
    <xf numFmtId="0" fontId="18" fillId="2" borderId="9" xfId="0" applyFont="1" applyFill="1" applyBorder="1" applyAlignment="1">
      <alignment wrapText="1"/>
    </xf>
    <xf numFmtId="164" fontId="9" fillId="2" borderId="9" xfId="0" applyNumberFormat="1" applyFont="1" applyFill="1" applyBorder="1"/>
    <xf numFmtId="0" fontId="8" fillId="2" borderId="42" xfId="0" applyFont="1" applyFill="1" applyBorder="1"/>
    <xf numFmtId="16" fontId="8" fillId="2" borderId="43" xfId="0" applyNumberFormat="1" applyFont="1" applyFill="1" applyBorder="1" applyAlignment="1">
      <alignment horizontal="center" vertical="center"/>
    </xf>
    <xf numFmtId="16" fontId="8" fillId="2" borderId="39" xfId="0" applyNumberFormat="1" applyFont="1" applyFill="1" applyBorder="1" applyAlignment="1">
      <alignment horizontal="center" vertical="center"/>
    </xf>
    <xf numFmtId="0" fontId="11" fillId="2" borderId="9" xfId="0" applyFont="1" applyFill="1" applyBorder="1"/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Border="1"/>
    <xf numFmtId="0" fontId="29" fillId="2" borderId="0" xfId="0" applyFont="1" applyFill="1" applyBorder="1"/>
    <xf numFmtId="0" fontId="2" fillId="2" borderId="0" xfId="0" applyFont="1" applyFill="1" applyBorder="1" applyAlignment="1">
      <alignment horizontal="center"/>
    </xf>
    <xf numFmtId="2" fontId="9" fillId="2" borderId="1" xfId="2" applyNumberFormat="1" applyFont="1" applyFill="1" applyBorder="1" applyAlignment="1" applyProtection="1">
      <alignment horizontal="center"/>
      <protection locked="0"/>
    </xf>
    <xf numFmtId="2" fontId="9" fillId="2" borderId="22" xfId="2" applyNumberFormat="1" applyFont="1" applyFill="1" applyBorder="1" applyAlignment="1" applyProtection="1">
      <alignment horizontal="center"/>
      <protection locked="0"/>
    </xf>
    <xf numFmtId="2" fontId="9" fillId="2" borderId="24" xfId="2" applyNumberFormat="1" applyFont="1" applyFill="1" applyBorder="1" applyAlignment="1" applyProtection="1">
      <alignment horizontal="center"/>
      <protection locked="0"/>
    </xf>
    <xf numFmtId="2" fontId="9" fillId="2" borderId="25" xfId="2" applyNumberFormat="1" applyFont="1" applyFill="1" applyBorder="1" applyAlignment="1" applyProtection="1">
      <alignment horizontal="center"/>
      <protection locked="0"/>
    </xf>
    <xf numFmtId="0" fontId="9" fillId="2" borderId="1" xfId="2" applyNumberFormat="1" applyFont="1" applyFill="1" applyBorder="1" applyAlignment="1" applyProtection="1">
      <alignment horizontal="center"/>
      <protection locked="0"/>
    </xf>
    <xf numFmtId="0" fontId="9" fillId="2" borderId="22" xfId="2" applyNumberFormat="1" applyFont="1" applyFill="1" applyBorder="1" applyAlignment="1" applyProtection="1">
      <alignment horizontal="center"/>
      <protection locked="0"/>
    </xf>
    <xf numFmtId="44" fontId="9" fillId="2" borderId="31" xfId="1" applyFont="1" applyFill="1" applyBorder="1" applyAlignment="1" applyProtection="1">
      <alignment horizontal="center"/>
      <protection locked="0"/>
    </xf>
    <xf numFmtId="44" fontId="9" fillId="2" borderId="32" xfId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2" fillId="0" borderId="3" xfId="0" applyFont="1" applyBorder="1" applyAlignment="1" applyProtection="1">
      <alignment horizontal="center" vertical="center" wrapText="1"/>
    </xf>
    <xf numFmtId="44" fontId="2" fillId="0" borderId="3" xfId="1" applyFont="1" applyBorder="1" applyAlignment="1" applyProtection="1">
      <alignment horizontal="center" vertical="center" wrapText="1"/>
    </xf>
    <xf numFmtId="44" fontId="2" fillId="0" borderId="3" xfId="0" applyNumberFormat="1" applyFont="1" applyBorder="1" applyAlignment="1" applyProtection="1">
      <alignment horizontal="center" vertical="center" wrapText="1"/>
    </xf>
    <xf numFmtId="4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7" fillId="0" borderId="15" xfId="0" applyFont="1" applyBorder="1" applyProtection="1"/>
    <xf numFmtId="0" fontId="2" fillId="0" borderId="1" xfId="0" applyFont="1" applyBorder="1" applyProtection="1"/>
    <xf numFmtId="0" fontId="4" fillId="0" borderId="35" xfId="0" applyFont="1" applyBorder="1" applyProtection="1"/>
    <xf numFmtId="0" fontId="0" fillId="0" borderId="1" xfId="0" applyBorder="1" applyProtection="1"/>
    <xf numFmtId="0" fontId="8" fillId="2" borderId="30" xfId="0" applyFont="1" applyFill="1" applyBorder="1" applyProtection="1"/>
    <xf numFmtId="16" fontId="8" fillId="2" borderId="31" xfId="0" applyNumberFormat="1" applyFont="1" applyFill="1" applyBorder="1" applyAlignment="1" applyProtection="1">
      <alignment horizontal="center" vertical="center"/>
    </xf>
    <xf numFmtId="16" fontId="8" fillId="2" borderId="32" xfId="0" applyNumberFormat="1" applyFont="1" applyFill="1" applyBorder="1" applyAlignment="1" applyProtection="1">
      <alignment horizontal="center" vertical="center"/>
    </xf>
    <xf numFmtId="0" fontId="4" fillId="0" borderId="34" xfId="0" applyFont="1" applyBorder="1" applyProtection="1"/>
    <xf numFmtId="0" fontId="8" fillId="2" borderId="21" xfId="0" applyFont="1" applyFill="1" applyBorder="1" applyProtection="1"/>
    <xf numFmtId="1" fontId="8" fillId="2" borderId="21" xfId="0" applyNumberFormat="1" applyFont="1" applyFill="1" applyBorder="1" applyProtection="1"/>
    <xf numFmtId="0" fontId="4" fillId="2" borderId="34" xfId="0" applyFont="1" applyFill="1" applyBorder="1" applyAlignment="1" applyProtection="1">
      <alignment horizontal="left" vertical="center"/>
    </xf>
    <xf numFmtId="0" fontId="4" fillId="0" borderId="36" xfId="0" applyFont="1" applyBorder="1" applyProtection="1"/>
    <xf numFmtId="2" fontId="8" fillId="2" borderId="21" xfId="0" applyNumberFormat="1" applyFont="1" applyFill="1" applyBorder="1" applyProtection="1"/>
    <xf numFmtId="2" fontId="8" fillId="2" borderId="23" xfId="0" applyNumberFormat="1" applyFont="1" applyFill="1" applyBorder="1" applyProtection="1"/>
    <xf numFmtId="0" fontId="0" fillId="0" borderId="1" xfId="0" applyFill="1" applyBorder="1" applyProtection="1"/>
    <xf numFmtId="14" fontId="11" fillId="0" borderId="0" xfId="0" applyNumberFormat="1" applyFont="1" applyProtection="1"/>
    <xf numFmtId="164" fontId="11" fillId="0" borderId="0" xfId="0" applyNumberFormat="1" applyFont="1" applyProtection="1"/>
    <xf numFmtId="0" fontId="11" fillId="0" borderId="0" xfId="0" applyFont="1" applyProtection="1"/>
    <xf numFmtId="0" fontId="0" fillId="0" borderId="0" xfId="0" quotePrefix="1" applyProtection="1"/>
    <xf numFmtId="0" fontId="2" fillId="0" borderId="42" xfId="0" applyFont="1" applyBorder="1" applyProtection="1"/>
    <xf numFmtId="0" fontId="2" fillId="0" borderId="43" xfId="0" applyFont="1" applyBorder="1" applyProtection="1"/>
    <xf numFmtId="0" fontId="2" fillId="0" borderId="39" xfId="0" applyFont="1" applyBorder="1" applyProtection="1"/>
    <xf numFmtId="0" fontId="0" fillId="0" borderId="26" xfId="0" applyBorder="1" applyProtection="1"/>
    <xf numFmtId="16" fontId="2" fillId="0" borderId="1" xfId="0" applyNumberFormat="1" applyFont="1" applyBorder="1" applyProtection="1"/>
    <xf numFmtId="44" fontId="9" fillId="2" borderId="1" xfId="1" applyFont="1" applyFill="1" applyBorder="1" applyAlignment="1" applyProtection="1">
      <alignment horizontal="center"/>
    </xf>
    <xf numFmtId="44" fontId="9" fillId="2" borderId="22" xfId="1" applyFont="1" applyFill="1" applyBorder="1" applyAlignment="1" applyProtection="1">
      <alignment horizontal="center"/>
    </xf>
    <xf numFmtId="1" fontId="9" fillId="2" borderId="1" xfId="1" applyNumberFormat="1" applyFont="1" applyFill="1" applyBorder="1" applyAlignment="1" applyProtection="1">
      <alignment horizontal="center"/>
    </xf>
    <xf numFmtId="1" fontId="9" fillId="2" borderId="22" xfId="1" applyNumberFormat="1" applyFont="1" applyFill="1" applyBorder="1" applyAlignment="1" applyProtection="1">
      <alignment horizontal="center"/>
    </xf>
    <xf numFmtId="2" fontId="9" fillId="2" borderId="1" xfId="2" applyNumberFormat="1" applyFont="1" applyFill="1" applyBorder="1" applyAlignment="1" applyProtection="1">
      <alignment horizontal="center"/>
    </xf>
    <xf numFmtId="2" fontId="9" fillId="2" borderId="22" xfId="2" applyNumberFormat="1" applyFont="1" applyFill="1" applyBorder="1" applyAlignment="1" applyProtection="1">
      <alignment horizontal="center"/>
    </xf>
    <xf numFmtId="2" fontId="9" fillId="2" borderId="24" xfId="2" applyNumberFormat="1" applyFont="1" applyFill="1" applyBorder="1" applyAlignment="1" applyProtection="1">
      <alignment horizontal="center"/>
    </xf>
    <xf numFmtId="0" fontId="0" fillId="2" borderId="0" xfId="0" applyFill="1" applyBorder="1" applyAlignment="1">
      <alignment horizontal="center"/>
    </xf>
    <xf numFmtId="0" fontId="9" fillId="2" borderId="49" xfId="0" applyFont="1" applyFill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9" fillId="2" borderId="4" xfId="0" applyFont="1" applyFill="1" applyBorder="1" applyAlignment="1" applyProtection="1">
      <alignment horizontal="left"/>
      <protection locked="0"/>
    </xf>
    <xf numFmtId="0" fontId="9" fillId="3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44" fontId="9" fillId="3" borderId="0" xfId="1" applyFont="1" applyFill="1" applyAlignment="1">
      <alignment horizontal="center"/>
    </xf>
    <xf numFmtId="44" fontId="21" fillId="2" borderId="0" xfId="1" applyFont="1" applyFill="1" applyBorder="1" applyAlignment="1" applyProtection="1">
      <alignment horizontal="center"/>
      <protection locked="0"/>
    </xf>
    <xf numFmtId="44" fontId="9" fillId="2" borderId="3" xfId="1" applyFont="1" applyFill="1" applyBorder="1" applyAlignment="1" applyProtection="1">
      <alignment horizontal="center"/>
      <protection locked="0"/>
    </xf>
    <xf numFmtId="44" fontId="9" fillId="0" borderId="0" xfId="1" applyFont="1" applyAlignment="1">
      <alignment horizontal="center"/>
    </xf>
    <xf numFmtId="0" fontId="9" fillId="2" borderId="3" xfId="0" applyFont="1" applyFill="1" applyBorder="1" applyAlignment="1" applyProtection="1">
      <alignment horizontal="center"/>
      <protection locked="0"/>
    </xf>
    <xf numFmtId="1" fontId="9" fillId="2" borderId="1" xfId="2" applyNumberFormat="1" applyFont="1" applyFill="1" applyBorder="1" applyAlignment="1" applyProtection="1">
      <alignment horizontal="center"/>
      <protection locked="0"/>
    </xf>
    <xf numFmtId="0" fontId="9" fillId="2" borderId="13" xfId="0" applyFont="1" applyFill="1" applyBorder="1"/>
    <xf numFmtId="0" fontId="32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Fill="1" applyProtection="1"/>
    <xf numFmtId="164" fontId="11" fillId="0" borderId="0" xfId="0" applyNumberFormat="1" applyFont="1" applyFill="1" applyBorder="1" applyProtection="1"/>
    <xf numFmtId="164" fontId="11" fillId="0" borderId="49" xfId="0" applyNumberFormat="1" applyFont="1" applyFill="1" applyBorder="1" applyAlignment="1" applyProtection="1"/>
    <xf numFmtId="0" fontId="8" fillId="0" borderId="0" xfId="0" applyFont="1" applyFill="1" applyBorder="1" applyProtection="1"/>
    <xf numFmtId="164" fontId="11" fillId="0" borderId="0" xfId="0" applyNumberFormat="1" applyFont="1" applyFill="1" applyBorder="1" applyAlignment="1" applyProtection="1"/>
    <xf numFmtId="0" fontId="10" fillId="0" borderId="0" xfId="0" applyFont="1" applyFill="1" applyBorder="1"/>
    <xf numFmtId="0" fontId="11" fillId="0" borderId="0" xfId="0" applyFont="1" applyFill="1" applyBorder="1"/>
    <xf numFmtId="0" fontId="0" fillId="0" borderId="3" xfId="0" applyBorder="1" applyAlignment="1" applyProtection="1">
      <alignment horizontal="center" vertical="center"/>
    </xf>
    <xf numFmtId="10" fontId="0" fillId="2" borderId="0" xfId="0" applyNumberFormat="1" applyFill="1"/>
    <xf numFmtId="16" fontId="8" fillId="0" borderId="0" xfId="0" applyNumberFormat="1" applyFont="1" applyFill="1" applyBorder="1" applyAlignment="1" applyProtection="1">
      <alignment horizontal="center" vertical="center"/>
    </xf>
    <xf numFmtId="44" fontId="9" fillId="2" borderId="22" xfId="1" applyNumberFormat="1" applyFont="1" applyFill="1" applyBorder="1" applyAlignment="1" applyProtection="1">
      <alignment horizontal="center"/>
    </xf>
    <xf numFmtId="0" fontId="22" fillId="2" borderId="48" xfId="0" applyFont="1" applyFill="1" applyBorder="1" applyAlignment="1"/>
    <xf numFmtId="0" fontId="22" fillId="2" borderId="56" xfId="0" applyFont="1" applyFill="1" applyBorder="1" applyAlignment="1"/>
    <xf numFmtId="0" fontId="9" fillId="2" borderId="30" xfId="0" applyFont="1" applyFill="1" applyBorder="1" applyAlignment="1" applyProtection="1">
      <protection locked="0"/>
    </xf>
    <xf numFmtId="0" fontId="11" fillId="2" borderId="32" xfId="0" applyFont="1" applyFill="1" applyBorder="1" applyProtection="1">
      <protection locked="0"/>
    </xf>
    <xf numFmtId="0" fontId="9" fillId="2" borderId="21" xfId="0" applyFont="1" applyFill="1" applyBorder="1" applyAlignment="1" applyProtection="1">
      <protection locked="0"/>
    </xf>
    <xf numFmtId="0" fontId="9" fillId="2" borderId="21" xfId="0" applyFont="1" applyFill="1" applyBorder="1" applyAlignment="1" applyProtection="1"/>
    <xf numFmtId="0" fontId="9" fillId="2" borderId="23" xfId="0" applyFont="1" applyFill="1" applyBorder="1" applyAlignment="1" applyProtection="1">
      <protection locked="0"/>
    </xf>
    <xf numFmtId="0" fontId="9" fillId="2" borderId="14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right"/>
    </xf>
    <xf numFmtId="44" fontId="0" fillId="0" borderId="0" xfId="0" applyNumberFormat="1" applyFill="1" applyProtection="1"/>
    <xf numFmtId="44" fontId="9" fillId="2" borderId="57" xfId="1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ill="1" applyBorder="1" applyProtection="1"/>
    <xf numFmtId="44" fontId="9" fillId="2" borderId="0" xfId="1" applyFont="1" applyFill="1" applyBorder="1" applyAlignment="1" applyProtection="1">
      <alignment horizontal="center"/>
    </xf>
    <xf numFmtId="2" fontId="9" fillId="2" borderId="25" xfId="2" applyNumberFormat="1" applyFont="1" applyFill="1" applyBorder="1" applyAlignment="1" applyProtection="1">
      <alignment horizontal="center"/>
    </xf>
    <xf numFmtId="0" fontId="9" fillId="2" borderId="8" xfId="0" applyFont="1" applyFill="1" applyBorder="1" applyAlignment="1">
      <alignment horizontal="left"/>
    </xf>
    <xf numFmtId="0" fontId="0" fillId="3" borderId="8" xfId="0" applyFill="1" applyBorder="1"/>
    <xf numFmtId="0" fontId="26" fillId="2" borderId="0" xfId="0" applyFont="1" applyFill="1" applyBorder="1"/>
    <xf numFmtId="0" fontId="0" fillId="0" borderId="0" xfId="0" applyBorder="1"/>
    <xf numFmtId="44" fontId="9" fillId="2" borderId="0" xfId="0" applyNumberFormat="1" applyFont="1" applyFill="1" applyBorder="1" applyAlignment="1">
      <alignment horizontal="left"/>
    </xf>
    <xf numFmtId="0" fontId="5" fillId="2" borderId="6" xfId="3" applyFill="1" applyBorder="1"/>
    <xf numFmtId="0" fontId="5" fillId="3" borderId="0" xfId="3" applyFill="1"/>
    <xf numFmtId="167" fontId="9" fillId="2" borderId="0" xfId="2" applyNumberFormat="1" applyFont="1" applyFill="1" applyBorder="1"/>
    <xf numFmtId="0" fontId="26" fillId="2" borderId="0" xfId="0" applyFont="1" applyFill="1" applyBorder="1" applyAlignment="1">
      <alignment vertical="center"/>
    </xf>
    <xf numFmtId="0" fontId="26" fillId="2" borderId="9" xfId="0" applyFont="1" applyFill="1" applyBorder="1" applyAlignment="1">
      <alignment vertical="center"/>
    </xf>
    <xf numFmtId="0" fontId="35" fillId="2" borderId="0" xfId="0" applyFont="1" applyFill="1" applyBorder="1" applyAlignment="1">
      <alignment vertical="center"/>
    </xf>
    <xf numFmtId="0" fontId="35" fillId="2" borderId="9" xfId="0" applyFont="1" applyFill="1" applyBorder="1" applyAlignment="1">
      <alignment vertical="center"/>
    </xf>
    <xf numFmtId="0" fontId="0" fillId="3" borderId="3" xfId="0" applyFill="1" applyBorder="1"/>
    <xf numFmtId="0" fontId="7" fillId="2" borderId="0" xfId="0" applyFont="1" applyFill="1" applyBorder="1" applyAlignment="1">
      <alignment vertical="center"/>
    </xf>
    <xf numFmtId="0" fontId="0" fillId="0" borderId="0" xfId="0" applyAlignment="1" applyProtection="1">
      <alignment horizontal="center"/>
    </xf>
    <xf numFmtId="0" fontId="37" fillId="2" borderId="0" xfId="0" applyFont="1" applyFill="1" applyBorder="1" applyAlignment="1"/>
    <xf numFmtId="0" fontId="38" fillId="2" borderId="8" xfId="0" applyFont="1" applyFill="1" applyBorder="1"/>
    <xf numFmtId="0" fontId="40" fillId="2" borderId="16" xfId="0" applyFont="1" applyFill="1" applyBorder="1" applyAlignment="1"/>
    <xf numFmtId="0" fontId="40" fillId="2" borderId="39" xfId="0" applyFont="1" applyFill="1" applyBorder="1"/>
    <xf numFmtId="0" fontId="40" fillId="2" borderId="15" xfId="0" applyFont="1" applyFill="1" applyBorder="1"/>
    <xf numFmtId="0" fontId="40" fillId="2" borderId="37" xfId="0" applyFont="1" applyFill="1" applyBorder="1" applyAlignment="1">
      <alignment horizontal="center"/>
    </xf>
    <xf numFmtId="0" fontId="40" fillId="2" borderId="32" xfId="0" applyFont="1" applyFill="1" applyBorder="1" applyAlignment="1">
      <alignment horizontal="center"/>
    </xf>
    <xf numFmtId="0" fontId="40" fillId="0" borderId="30" xfId="0" applyFont="1" applyBorder="1"/>
    <xf numFmtId="0" fontId="40" fillId="2" borderId="51" xfId="0" applyFont="1" applyFill="1" applyBorder="1"/>
    <xf numFmtId="0" fontId="40" fillId="2" borderId="12" xfId="0" applyFont="1" applyFill="1" applyBorder="1" applyAlignment="1">
      <alignment horizontal="center" vertical="center" wrapText="1"/>
    </xf>
    <xf numFmtId="0" fontId="40" fillId="2" borderId="14" xfId="0" applyFont="1" applyFill="1" applyBorder="1" applyAlignment="1">
      <alignment horizontal="center" vertical="center" wrapText="1"/>
    </xf>
    <xf numFmtId="44" fontId="40" fillId="2" borderId="14" xfId="1" applyFont="1" applyFill="1" applyBorder="1" applyAlignment="1">
      <alignment horizontal="center" vertical="center" wrapText="1"/>
    </xf>
    <xf numFmtId="0" fontId="43" fillId="2" borderId="9" xfId="0" applyFont="1" applyFill="1" applyBorder="1" applyAlignment="1" applyProtection="1">
      <alignment horizontal="center" vertical="center"/>
    </xf>
    <xf numFmtId="0" fontId="43" fillId="2" borderId="11" xfId="0" applyFont="1" applyFill="1" applyBorder="1" applyAlignment="1" applyProtection="1">
      <alignment horizontal="center" vertical="center"/>
    </xf>
    <xf numFmtId="0" fontId="44" fillId="2" borderId="12" xfId="0" applyFont="1" applyFill="1" applyBorder="1" applyAlignment="1">
      <alignment horizontal="center" vertical="center" wrapText="1"/>
    </xf>
    <xf numFmtId="0" fontId="44" fillId="2" borderId="14" xfId="0" applyFont="1" applyFill="1" applyBorder="1" applyAlignment="1">
      <alignment horizontal="center" vertical="center" wrapText="1"/>
    </xf>
    <xf numFmtId="0" fontId="44" fillId="2" borderId="13" xfId="0" applyFont="1" applyFill="1" applyBorder="1" applyAlignment="1">
      <alignment horizontal="center" vertical="center" wrapText="1"/>
    </xf>
    <xf numFmtId="0" fontId="44" fillId="2" borderId="48" xfId="0" applyFont="1" applyFill="1" applyBorder="1" applyAlignment="1">
      <alignment horizontal="center" vertical="center" wrapText="1"/>
    </xf>
    <xf numFmtId="0" fontId="44" fillId="2" borderId="49" xfId="0" applyFont="1" applyFill="1" applyBorder="1" applyAlignment="1">
      <alignment horizontal="left" vertical="center" wrapText="1"/>
    </xf>
    <xf numFmtId="0" fontId="44" fillId="2" borderId="49" xfId="0" applyFont="1" applyFill="1" applyBorder="1" applyAlignment="1">
      <alignment horizontal="center" vertical="center" wrapText="1"/>
    </xf>
    <xf numFmtId="0" fontId="44" fillId="2" borderId="52" xfId="0" applyFont="1" applyFill="1" applyBorder="1" applyAlignment="1">
      <alignment horizontal="center" vertical="center" wrapText="1"/>
    </xf>
    <xf numFmtId="0" fontId="44" fillId="2" borderId="50" xfId="0" applyFont="1" applyFill="1" applyBorder="1" applyAlignment="1" applyProtection="1">
      <alignment horizontal="center" vertical="center" wrapText="1"/>
    </xf>
    <xf numFmtId="0" fontId="42" fillId="2" borderId="8" xfId="0" applyFont="1" applyFill="1" applyBorder="1"/>
    <xf numFmtId="0" fontId="46" fillId="2" borderId="0" xfId="0" applyFont="1" applyFill="1" applyBorder="1" applyAlignment="1">
      <alignment vertical="center"/>
    </xf>
    <xf numFmtId="0" fontId="47" fillId="2" borderId="0" xfId="0" applyFont="1" applyFill="1" applyBorder="1"/>
    <xf numFmtId="0" fontId="9" fillId="0" borderId="20" xfId="0" applyFont="1" applyBorder="1" applyProtection="1"/>
    <xf numFmtId="0" fontId="9" fillId="2" borderId="29" xfId="0" applyFont="1" applyFill="1" applyBorder="1" applyProtection="1"/>
    <xf numFmtId="0" fontId="28" fillId="2" borderId="8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6" fillId="2" borderId="0" xfId="3" applyFont="1" applyFill="1" applyBorder="1" applyAlignment="1">
      <alignment horizontal="right"/>
    </xf>
    <xf numFmtId="0" fontId="11" fillId="2" borderId="28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0" fontId="11" fillId="2" borderId="29" xfId="0" applyFont="1" applyFill="1" applyBorder="1" applyAlignment="1" applyProtection="1">
      <alignment horizontal="center"/>
      <protection locked="0"/>
    </xf>
    <xf numFmtId="0" fontId="40" fillId="2" borderId="37" xfId="0" applyFont="1" applyFill="1" applyBorder="1" applyAlignment="1">
      <alignment horizontal="center"/>
    </xf>
    <xf numFmtId="0" fontId="40" fillId="2" borderId="18" xfId="0" applyFont="1" applyFill="1" applyBorder="1" applyAlignment="1">
      <alignment horizontal="center"/>
    </xf>
    <xf numFmtId="0" fontId="41" fillId="2" borderId="8" xfId="0" applyFont="1" applyFill="1" applyBorder="1" applyAlignment="1">
      <alignment horizontal="center"/>
    </xf>
    <xf numFmtId="0" fontId="41" fillId="2" borderId="0" xfId="0" applyFont="1" applyFill="1" applyBorder="1" applyAlignment="1">
      <alignment horizontal="center"/>
    </xf>
    <xf numFmtId="0" fontId="40" fillId="2" borderId="16" xfId="0" applyFont="1" applyFill="1" applyBorder="1" applyAlignment="1">
      <alignment horizontal="center"/>
    </xf>
    <xf numFmtId="0" fontId="40" fillId="2" borderId="40" xfId="0" applyFont="1" applyFill="1" applyBorder="1" applyAlignment="1">
      <alignment horizontal="center"/>
    </xf>
    <xf numFmtId="0" fontId="11" fillId="2" borderId="45" xfId="0" applyFont="1" applyFill="1" applyBorder="1" applyAlignment="1" applyProtection="1">
      <alignment horizontal="center"/>
      <protection locked="0"/>
    </xf>
    <xf numFmtId="0" fontId="11" fillId="2" borderId="47" xfId="0" applyFont="1" applyFill="1" applyBorder="1" applyAlignment="1" applyProtection="1">
      <alignment horizontal="center"/>
      <protection locked="0"/>
    </xf>
    <xf numFmtId="0" fontId="11" fillId="2" borderId="38" xfId="0" applyFont="1" applyFill="1" applyBorder="1" applyAlignment="1" applyProtection="1">
      <alignment horizontal="center"/>
      <protection locked="0"/>
    </xf>
    <xf numFmtId="0" fontId="11" fillId="2" borderId="41" xfId="0" applyFont="1" applyFill="1" applyBorder="1" applyAlignment="1" applyProtection="1">
      <alignment horizontal="center"/>
      <protection locked="0"/>
    </xf>
    <xf numFmtId="0" fontId="48" fillId="2" borderId="0" xfId="0" applyFont="1" applyFill="1" applyBorder="1" applyAlignment="1">
      <alignment horizontal="center"/>
    </xf>
    <xf numFmtId="0" fontId="39" fillId="3" borderId="3" xfId="0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39" fillId="3" borderId="0" xfId="0" applyFont="1" applyFill="1" applyBorder="1" applyAlignment="1">
      <alignment horizontal="center"/>
    </xf>
    <xf numFmtId="0" fontId="45" fillId="3" borderId="0" xfId="0" applyFont="1" applyFill="1" applyAlignment="1">
      <alignment horizontal="center"/>
    </xf>
    <xf numFmtId="0" fontId="9" fillId="2" borderId="1" xfId="0" applyFont="1" applyFill="1" applyBorder="1" applyAlignment="1">
      <alignment horizontal="left"/>
    </xf>
    <xf numFmtId="10" fontId="0" fillId="2" borderId="5" xfId="4" applyNumberFormat="1" applyFont="1" applyFill="1" applyBorder="1" applyAlignment="1">
      <alignment horizontal="center" vertical="center"/>
    </xf>
    <xf numFmtId="10" fontId="0" fillId="2" borderId="6" xfId="4" applyNumberFormat="1" applyFont="1" applyFill="1" applyBorder="1" applyAlignment="1">
      <alignment horizontal="center" vertical="center"/>
    </xf>
    <xf numFmtId="10" fontId="0" fillId="2" borderId="7" xfId="4" applyNumberFormat="1" applyFont="1" applyFill="1" applyBorder="1" applyAlignment="1">
      <alignment horizontal="center" vertical="center"/>
    </xf>
    <xf numFmtId="10" fontId="0" fillId="2" borderId="10" xfId="4" applyNumberFormat="1" applyFont="1" applyFill="1" applyBorder="1" applyAlignment="1">
      <alignment horizontal="center" vertical="center"/>
    </xf>
    <xf numFmtId="10" fontId="0" fillId="2" borderId="3" xfId="4" applyNumberFormat="1" applyFont="1" applyFill="1" applyBorder="1" applyAlignment="1">
      <alignment horizontal="center" vertical="center"/>
    </xf>
    <xf numFmtId="10" fontId="0" fillId="2" borderId="11" xfId="4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44" fontId="9" fillId="2" borderId="12" xfId="1" applyFont="1" applyFill="1" applyBorder="1" applyAlignment="1" applyProtection="1">
      <alignment horizontal="center"/>
      <protection locked="0"/>
    </xf>
    <xf numFmtId="44" fontId="9" fillId="2" borderId="13" xfId="1" applyFont="1" applyFill="1" applyBorder="1" applyAlignment="1" applyProtection="1">
      <alignment horizontal="center"/>
      <protection locked="0"/>
    </xf>
    <xf numFmtId="0" fontId="9" fillId="2" borderId="31" xfId="0" applyFont="1" applyFill="1" applyBorder="1" applyAlignment="1" applyProtection="1">
      <alignment horizontal="center"/>
      <protection locked="0"/>
    </xf>
    <xf numFmtId="0" fontId="9" fillId="2" borderId="32" xfId="0" applyFont="1" applyFill="1" applyBorder="1" applyAlignment="1" applyProtection="1">
      <alignment horizontal="center"/>
      <protection locked="0"/>
    </xf>
    <xf numFmtId="0" fontId="9" fillId="2" borderId="24" xfId="0" applyFont="1" applyFill="1" applyBorder="1" applyAlignment="1" applyProtection="1">
      <alignment horizontal="center"/>
      <protection locked="0"/>
    </xf>
    <xf numFmtId="0" fontId="9" fillId="2" borderId="25" xfId="0" applyFont="1" applyFill="1" applyBorder="1" applyAlignment="1" applyProtection="1">
      <alignment horizontal="center"/>
      <protection locked="0"/>
    </xf>
    <xf numFmtId="44" fontId="9" fillId="2" borderId="37" xfId="1" applyFont="1" applyFill="1" applyBorder="1" applyAlignment="1" applyProtection="1">
      <alignment horizontal="center"/>
      <protection locked="0"/>
    </xf>
    <xf numFmtId="44" fontId="9" fillId="2" borderId="40" xfId="1" applyFont="1" applyFill="1" applyBorder="1" applyAlignment="1" applyProtection="1">
      <alignment horizontal="center"/>
      <protection locked="0"/>
    </xf>
    <xf numFmtId="2" fontId="9" fillId="2" borderId="12" xfId="2" applyNumberFormat="1" applyFont="1" applyFill="1" applyBorder="1" applyAlignment="1" applyProtection="1">
      <alignment horizontal="center"/>
      <protection locked="0"/>
    </xf>
    <xf numFmtId="2" fontId="9" fillId="2" borderId="13" xfId="2" applyNumberFormat="1" applyFont="1" applyFill="1" applyBorder="1" applyAlignment="1" applyProtection="1">
      <alignment horizontal="center"/>
      <protection locked="0"/>
    </xf>
    <xf numFmtId="2" fontId="9" fillId="2" borderId="38" xfId="2" applyNumberFormat="1" applyFont="1" applyFill="1" applyBorder="1" applyAlignment="1" applyProtection="1">
      <alignment horizontal="center"/>
      <protection locked="0"/>
    </xf>
    <xf numFmtId="2" fontId="9" fillId="2" borderId="41" xfId="2" applyNumberFormat="1" applyFont="1" applyFill="1" applyBorder="1" applyAlignment="1" applyProtection="1">
      <alignment horizontal="center"/>
      <protection locked="0"/>
    </xf>
    <xf numFmtId="0" fontId="28" fillId="2" borderId="5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wrapText="1"/>
    </xf>
    <xf numFmtId="16" fontId="8" fillId="2" borderId="54" xfId="0" applyNumberFormat="1" applyFont="1" applyFill="1" applyBorder="1" applyAlignment="1">
      <alignment horizontal="center" vertical="center"/>
    </xf>
    <xf numFmtId="16" fontId="8" fillId="2" borderId="55" xfId="0" applyNumberFormat="1" applyFont="1" applyFill="1" applyBorder="1" applyAlignment="1">
      <alignment horizontal="center" vertical="center"/>
    </xf>
    <xf numFmtId="0" fontId="9" fillId="2" borderId="12" xfId="2" applyNumberFormat="1" applyFont="1" applyFill="1" applyBorder="1" applyAlignment="1" applyProtection="1">
      <alignment horizontal="center"/>
      <protection locked="0"/>
    </xf>
    <xf numFmtId="0" fontId="9" fillId="2" borderId="13" xfId="2" applyNumberFormat="1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45" fillId="2" borderId="8" xfId="0" applyFont="1" applyFill="1" applyBorder="1" applyAlignment="1">
      <alignment horizontal="center" vertical="center"/>
    </xf>
    <xf numFmtId="0" fontId="45" fillId="2" borderId="0" xfId="0" applyFont="1" applyFill="1" applyBorder="1" applyAlignment="1">
      <alignment horizontal="center" vertical="center"/>
    </xf>
    <xf numFmtId="0" fontId="45" fillId="2" borderId="9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2" borderId="0" xfId="3" applyFill="1" applyBorder="1" applyAlignment="1">
      <alignment horizontal="left"/>
    </xf>
    <xf numFmtId="0" fontId="0" fillId="0" borderId="0" xfId="0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0" xfId="0" applyAlignment="1">
      <alignment horizontal="center"/>
    </xf>
  </cellXfs>
  <cellStyles count="5">
    <cellStyle name="Hiperlink" xfId="3" builtinId="8"/>
    <cellStyle name="Moeda" xfId="1" builtinId="4"/>
    <cellStyle name="Normal" xfId="0" builtinId="0"/>
    <cellStyle name="Porcentagem" xfId="4" builtinId="5"/>
    <cellStyle name="Vírgula" xfId="2" builtinId="3"/>
  </cellStyles>
  <dxfs count="24">
    <dxf>
      <numFmt numFmtId="168" formatCode="&quot;R$&quot;\ #,##0.00"/>
    </dxf>
    <dxf>
      <numFmt numFmtId="169" formatCode="#,##0.00\ [$€-1]"/>
    </dxf>
    <dxf>
      <numFmt numFmtId="170" formatCode="[$$-409]#,##0.00"/>
    </dxf>
    <dxf>
      <numFmt numFmtId="168" formatCode="&quot;R$&quot;\ #,##0.00"/>
    </dxf>
    <dxf>
      <numFmt numFmtId="169" formatCode="#,##0.00\ [$€-1]"/>
    </dxf>
    <dxf>
      <numFmt numFmtId="170" formatCode="[$$-409]#,##0.00"/>
    </dxf>
    <dxf>
      <font>
        <color rgb="FFFF0000"/>
      </font>
      <numFmt numFmtId="30" formatCode="@"/>
      <border>
        <left/>
        <right/>
        <top/>
        <bottom/>
        <vertical/>
        <horizontal/>
      </border>
    </dxf>
    <dxf>
      <font>
        <color rgb="FFFF0000"/>
      </font>
    </dxf>
    <dxf>
      <numFmt numFmtId="168" formatCode="&quot;R$&quot;\ #,##0.00"/>
    </dxf>
    <dxf>
      <numFmt numFmtId="169" formatCode="#,##0.00\ [$€-1]"/>
    </dxf>
    <dxf>
      <numFmt numFmtId="170" formatCode="[$$-409]#,##0.00"/>
    </dxf>
    <dxf>
      <numFmt numFmtId="168" formatCode="&quot;R$&quot;\ #,##0.00"/>
    </dxf>
    <dxf>
      <numFmt numFmtId="169" formatCode="#,##0.00\ [$€-1]"/>
    </dxf>
    <dxf>
      <numFmt numFmtId="170" formatCode="[$$-409]#,##0.00"/>
    </dxf>
    <dxf>
      <numFmt numFmtId="168" formatCode="&quot;R$&quot;\ #,##0.00"/>
    </dxf>
    <dxf>
      <numFmt numFmtId="169" formatCode="#,##0.00\ [$€-1]"/>
    </dxf>
    <dxf>
      <numFmt numFmtId="170" formatCode="[$$-409]#,##0.00"/>
    </dxf>
    <dxf>
      <numFmt numFmtId="168" formatCode="&quot;R$&quot;\ #,##0.00"/>
    </dxf>
    <dxf>
      <numFmt numFmtId="169" formatCode="#,##0.00\ [$€-1]"/>
    </dxf>
    <dxf>
      <numFmt numFmtId="170" formatCode="[$$-409]#,##0.00"/>
    </dxf>
    <dxf>
      <numFmt numFmtId="168" formatCode="&quot;R$&quot;\ #,##0.00"/>
    </dxf>
    <dxf>
      <numFmt numFmtId="169" formatCode="#,##0.00\ [$€-1]"/>
    </dxf>
    <dxf>
      <numFmt numFmtId="170" formatCode="[$$-409]#,##0.00"/>
    </dxf>
    <dxf>
      <font>
        <color rgb="FF9C0006"/>
      </font>
    </dxf>
  </dxfs>
  <tableStyles count="0" defaultTableStyle="TableStyleMedium9" defaultPivotStyle="PivotStyleLight16"/>
  <colors>
    <mruColors>
      <color rgb="FFFFD215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400"/>
              <a:t>Evolução do Consumo (Km/L)</a:t>
            </a:r>
          </a:p>
        </c:rich>
      </c:tx>
      <c:layout>
        <c:manualLayout>
          <c:xMode val="edge"/>
          <c:yMode val="edge"/>
          <c:x val="0.19700549258545216"/>
          <c:y val="5.315300055498617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070901871116972"/>
          <c:y val="0.15855643044619447"/>
          <c:w val="0.81059476609740766"/>
          <c:h val="0.70607186969275904"/>
        </c:manualLayout>
      </c:layout>
      <c:lineChart>
        <c:grouping val="standard"/>
        <c:varyColors val="0"/>
        <c:ser>
          <c:idx val="1"/>
          <c:order val="0"/>
          <c:tx>
            <c:strRef>
              <c:f>Parâmetros!$H$27</c:f>
              <c:strCache>
                <c:ptCount val="1"/>
                <c:pt idx="0">
                  <c:v>Consumo mensal aprox (Km/L)</c:v>
                </c:pt>
              </c:strCache>
            </c:strRef>
          </c:tx>
          <c:marker>
            <c:symbol val="none"/>
          </c:marker>
          <c:cat>
            <c:strRef>
              <c:f>Parâmetros!$I$20:$T$20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Parâmetros!$I$27:$T$27</c:f>
              <c:numCache>
                <c:formatCode>0.00</c:formatCode>
                <c:ptCount val="12"/>
                <c:pt idx="0">
                  <c:v>0</c:v>
                </c:pt>
                <c:pt idx="1">
                  <c:v>10.199999999999999</c:v>
                </c:pt>
                <c:pt idx="2">
                  <c:v>10.199999999999999</c:v>
                </c:pt>
                <c:pt idx="3">
                  <c:v>7.08</c:v>
                </c:pt>
                <c:pt idx="4">
                  <c:v>7.08</c:v>
                </c:pt>
                <c:pt idx="5">
                  <c:v>28.32</c:v>
                </c:pt>
                <c:pt idx="6">
                  <c:v>11.52</c:v>
                </c:pt>
                <c:pt idx="7">
                  <c:v>11.52</c:v>
                </c:pt>
                <c:pt idx="8">
                  <c:v>11.52</c:v>
                </c:pt>
                <c:pt idx="9">
                  <c:v>11.52</c:v>
                </c:pt>
                <c:pt idx="10">
                  <c:v>11.52</c:v>
                </c:pt>
                <c:pt idx="11">
                  <c:v>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Parâmetros!$H$28</c:f>
              <c:strCache>
                <c:ptCount val="1"/>
                <c:pt idx="0">
                  <c:v>Média anual</c:v>
                </c:pt>
              </c:strCache>
            </c:strRef>
          </c:tx>
          <c:marker>
            <c:symbol val="none"/>
          </c:marker>
          <c:val>
            <c:numRef>
              <c:f>Parâmetros!$I$28:$T$28</c:f>
              <c:numCache>
                <c:formatCode>#,##0.00_ ;\-#,##0.00\ </c:formatCode>
                <c:ptCount val="12"/>
                <c:pt idx="0">
                  <c:v>12.047999999999998</c:v>
                </c:pt>
                <c:pt idx="1">
                  <c:v>12.047999999999998</c:v>
                </c:pt>
                <c:pt idx="2">
                  <c:v>12.047999999999998</c:v>
                </c:pt>
                <c:pt idx="3">
                  <c:v>12.047999999999998</c:v>
                </c:pt>
                <c:pt idx="4">
                  <c:v>12.047999999999998</c:v>
                </c:pt>
                <c:pt idx="5">
                  <c:v>12.047999999999998</c:v>
                </c:pt>
                <c:pt idx="6">
                  <c:v>12.047999999999998</c:v>
                </c:pt>
                <c:pt idx="7">
                  <c:v>12.047999999999998</c:v>
                </c:pt>
                <c:pt idx="8">
                  <c:v>12.047999999999998</c:v>
                </c:pt>
                <c:pt idx="9">
                  <c:v>12.047999999999998</c:v>
                </c:pt>
                <c:pt idx="10">
                  <c:v>12.047999999999998</c:v>
                </c:pt>
                <c:pt idx="11">
                  <c:v>12.047999999999998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19936"/>
        <c:axId val="108121472"/>
      </c:lineChart>
      <c:catAx>
        <c:axId val="108119936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nextTo"/>
        <c:crossAx val="108121472"/>
        <c:crosses val="autoZero"/>
        <c:auto val="1"/>
        <c:lblAlgn val="ctr"/>
        <c:lblOffset val="100"/>
        <c:noMultiLvlLbl val="1"/>
      </c:catAx>
      <c:valAx>
        <c:axId val="1081214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Autonomia (Km/L)</a:t>
                </a:r>
              </a:p>
            </c:rich>
          </c:tx>
          <c:layout>
            <c:manualLayout>
              <c:xMode val="edge"/>
              <c:yMode val="edge"/>
              <c:x val="2.1764018369280751E-3"/>
              <c:y val="0.2938335649220319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08119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3520098126136273"/>
          <c:y val="0.14798655544046466"/>
          <c:w val="0.45162957078360827"/>
          <c:h val="0.14267476717694552"/>
        </c:manualLayout>
      </c:layout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/>
      </a:pPr>
      <a:endParaRPr lang="pt-BR"/>
    </a:p>
  </c:tx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400"/>
              <a:t>Gastos com combustível</a:t>
            </a:r>
          </a:p>
        </c:rich>
      </c:tx>
      <c:layout>
        <c:manualLayout>
          <c:xMode val="edge"/>
          <c:yMode val="edge"/>
          <c:x val="2.5390173004094217E-2"/>
          <c:y val="1.522842639593908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623622683926732"/>
          <c:y val="0.158556339627097"/>
          <c:w val="0.77095304529465181"/>
          <c:h val="0.70607186969275904"/>
        </c:manualLayout>
      </c:layout>
      <c:lineChart>
        <c:grouping val="standard"/>
        <c:varyColors val="0"/>
        <c:ser>
          <c:idx val="1"/>
          <c:order val="0"/>
          <c:tx>
            <c:v>Gasto mensal</c:v>
          </c:tx>
          <c:marker>
            <c:symbol val="none"/>
          </c:marker>
          <c:cat>
            <c:strRef>
              <c:f>'Análise geral'!$D$12:$P$12</c:f>
              <c:strCache>
                <c:ptCount val="13"/>
                <c:pt idx="0">
                  <c:v>Jan</c:v>
                </c:pt>
                <c:pt idx="1">
                  <c:v>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</c:strCache>
            </c:strRef>
          </c:cat>
          <c:val>
            <c:numRef>
              <c:f>Parâmetros!$I$23:$T$23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0</c:v>
                </c:pt>
              </c:numCache>
            </c:numRef>
          </c:val>
          <c:smooth val="0"/>
        </c:ser>
        <c:ser>
          <c:idx val="0"/>
          <c:order val="1"/>
          <c:tx>
            <c:v>Média anual</c:v>
          </c:tx>
          <c:marker>
            <c:symbol val="none"/>
          </c:marker>
          <c:cat>
            <c:strRef>
              <c:f>'Análise geral'!$D$12:$P$12</c:f>
              <c:strCache>
                <c:ptCount val="13"/>
                <c:pt idx="0">
                  <c:v>Jan</c:v>
                </c:pt>
                <c:pt idx="1">
                  <c:v>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</c:strCache>
            </c:strRef>
          </c:cat>
          <c:val>
            <c:numRef>
              <c:f>Parâmetros!$I$29:$T$29</c:f>
              <c:numCache>
                <c:formatCode>#,##0.00_ ;\-#,##0.00\ </c:formatCode>
                <c:ptCount val="12"/>
                <c:pt idx="0">
                  <c:v>62.5</c:v>
                </c:pt>
                <c:pt idx="1">
                  <c:v>62.5</c:v>
                </c:pt>
                <c:pt idx="2">
                  <c:v>62.5</c:v>
                </c:pt>
                <c:pt idx="3">
                  <c:v>62.5</c:v>
                </c:pt>
                <c:pt idx="4">
                  <c:v>62.5</c:v>
                </c:pt>
                <c:pt idx="5">
                  <c:v>62.5</c:v>
                </c:pt>
                <c:pt idx="6">
                  <c:v>62.5</c:v>
                </c:pt>
                <c:pt idx="7">
                  <c:v>62.5</c:v>
                </c:pt>
                <c:pt idx="8">
                  <c:v>62.5</c:v>
                </c:pt>
                <c:pt idx="9">
                  <c:v>62.5</c:v>
                </c:pt>
                <c:pt idx="10">
                  <c:v>62.5</c:v>
                </c:pt>
                <c:pt idx="11">
                  <c:v>62.5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43360"/>
        <c:axId val="108144896"/>
      </c:lineChart>
      <c:catAx>
        <c:axId val="108143360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nextTo"/>
        <c:crossAx val="108144896"/>
        <c:crosses val="autoZero"/>
        <c:auto val="1"/>
        <c:lblAlgn val="ctr"/>
        <c:lblOffset val="100"/>
        <c:noMultiLvlLbl val="1"/>
      </c:catAx>
      <c:valAx>
        <c:axId val="108144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Gastos</a:t>
                </a:r>
              </a:p>
            </c:rich>
          </c:tx>
          <c:layout>
            <c:manualLayout>
              <c:xMode val="edge"/>
              <c:yMode val="edge"/>
              <c:x val="1.1278856527975674E-2"/>
              <c:y val="0.41316520399150586"/>
            </c:manualLayout>
          </c:layout>
          <c:overlay val="0"/>
        </c:title>
        <c:numFmt formatCode="_(&quot;R$&quot;* #,##0_);_(&quot;R$&quot;* \(#,##0\);_(&quot;R$&quot;* &quot;-&quot;_);_(@_)" sourceLinked="0"/>
        <c:majorTickMark val="out"/>
        <c:minorTickMark val="none"/>
        <c:tickLblPos val="nextTo"/>
        <c:crossAx val="108143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2171007809948542"/>
          <c:y val="1.4396658539509978E-2"/>
          <c:w val="0.36124445506630132"/>
          <c:h val="0.1477509093089252"/>
        </c:manualLayout>
      </c:layout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/>
      </a:pPr>
      <a:endParaRPr lang="pt-BR"/>
    </a:p>
  </c:tx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Manutenção</a:t>
            </a:r>
            <a:r>
              <a:rPr lang="en-US" sz="1400" baseline="0"/>
              <a:t> por tipo de serviço</a:t>
            </a:r>
            <a:endParaRPr lang="en-US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0"/>
          <c:tx>
            <c:strRef>
              <c:f>'Análise geral'!$G$41</c:f>
              <c:strCache>
                <c:ptCount val="1"/>
                <c:pt idx="0">
                  <c:v>Serviço</c:v>
                </c:pt>
              </c:strCache>
            </c:strRef>
          </c:tx>
          <c:dLbls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'Análise geral'!$G$42:$G$55</c:f>
              <c:strCache>
                <c:ptCount val="14"/>
                <c:pt idx="0">
                  <c:v>Pneus</c:v>
                </c:pt>
                <c:pt idx="1">
                  <c:v>Pneus</c:v>
                </c:pt>
                <c:pt idx="2">
                  <c:v>Lataria</c:v>
                </c:pt>
                <c:pt idx="3">
                  <c:v>Motor</c:v>
                </c:pt>
                <c:pt idx="4">
                  <c:v>Vidros</c:v>
                </c:pt>
                <c:pt idx="5">
                  <c:v>Som</c:v>
                </c:pt>
                <c:pt idx="6">
                  <c:v>Câmbio</c:v>
                </c:pt>
                <c:pt idx="7">
                  <c:v>Estofamento</c:v>
                </c:pt>
                <c:pt idx="8">
                  <c:v>Estofamento</c:v>
                </c:pt>
                <c:pt idx="9">
                  <c:v>Escapamento</c:v>
                </c:pt>
                <c:pt idx="10">
                  <c:v>Escapamento</c:v>
                </c:pt>
                <c:pt idx="11">
                  <c:v>Lavagem</c:v>
                </c:pt>
                <c:pt idx="12">
                  <c:v>Lavagem</c:v>
                </c:pt>
                <c:pt idx="13">
                  <c:v>Som</c:v>
                </c:pt>
              </c:strCache>
            </c:strRef>
          </c:cat>
          <c:val>
            <c:numRef>
              <c:f>'Análise geral'!$I$42:$I$55</c:f>
              <c:numCache>
                <c:formatCode>_("R$"* #,##0.00_);_("R$"* \(#,##0.00\);_("R$"* "-"??_);_(@_)</c:formatCode>
                <c:ptCount val="14"/>
                <c:pt idx="0">
                  <c:v>361</c:v>
                </c:pt>
                <c:pt idx="1">
                  <c:v>361</c:v>
                </c:pt>
                <c:pt idx="2">
                  <c:v>150</c:v>
                </c:pt>
                <c:pt idx="3">
                  <c:v>0</c:v>
                </c:pt>
                <c:pt idx="4">
                  <c:v>765</c:v>
                </c:pt>
                <c:pt idx="5">
                  <c:v>0</c:v>
                </c:pt>
                <c:pt idx="6">
                  <c:v>0</c:v>
                </c:pt>
                <c:pt idx="7">
                  <c:v>85</c:v>
                </c:pt>
                <c:pt idx="8">
                  <c:v>85</c:v>
                </c:pt>
                <c:pt idx="9">
                  <c:v>0</c:v>
                </c:pt>
                <c:pt idx="10">
                  <c:v>0</c:v>
                </c:pt>
                <c:pt idx="11">
                  <c:v>36</c:v>
                </c:pt>
                <c:pt idx="12">
                  <c:v>36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783036517606996"/>
          <c:y val="0.21263582157771177"/>
          <c:w val="0.31776285255709091"/>
          <c:h val="0.75462240043213591"/>
        </c:manualLayout>
      </c:layout>
      <c:overlay val="0"/>
      <c:txPr>
        <a:bodyPr/>
        <a:lstStyle/>
        <a:p>
          <a:pPr rtl="0">
            <a:defRPr sz="900"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Custo da Troca de Óleo</a:t>
            </a:r>
            <a:r>
              <a:rPr lang="en-US" sz="1400" baseline="0"/>
              <a:t> por estabelecimento</a:t>
            </a:r>
            <a:endParaRPr lang="en-US" sz="1400"/>
          </a:p>
        </c:rich>
      </c:tx>
      <c:layout>
        <c:manualLayout>
          <c:xMode val="edge"/>
          <c:yMode val="edge"/>
          <c:x val="0.1773231480393309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46115877306382"/>
          <c:y val="0.43936842540351745"/>
          <c:w val="0.41428241469816285"/>
          <c:h val="0.52186738285621226"/>
        </c:manualLayout>
      </c:layout>
      <c:pieChart>
        <c:varyColors val="1"/>
        <c:ser>
          <c:idx val="1"/>
          <c:order val="0"/>
          <c:tx>
            <c:strRef>
              <c:f>'Análise geral'!$C$69:$C$82</c:f>
              <c:strCache>
                <c:ptCount val="1"/>
                <c:pt idx="0">
                  <c:v>Posto 1 Posto 2 Posto 3 Posto 4 Posto 5 Posto 6 Posto 7 Posto 8 Posto 9 Posto 10 Posto 11 Posto 12 Posto 13 Posto 14</c:v>
                </c:pt>
              </c:strCache>
            </c:strRef>
          </c:tx>
          <c:dPt>
            <c:idx val="0"/>
            <c:bubble3D val="0"/>
            <c:explosion val="4"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'Análise geral'!$C$69:$C$82</c:f>
              <c:strCache>
                <c:ptCount val="14"/>
                <c:pt idx="0">
                  <c:v>Posto 1</c:v>
                </c:pt>
                <c:pt idx="1">
                  <c:v>Posto 2</c:v>
                </c:pt>
                <c:pt idx="2">
                  <c:v>Posto 3</c:v>
                </c:pt>
                <c:pt idx="3">
                  <c:v>Posto 4</c:v>
                </c:pt>
                <c:pt idx="4">
                  <c:v>Posto 5</c:v>
                </c:pt>
                <c:pt idx="5">
                  <c:v>Posto 6</c:v>
                </c:pt>
                <c:pt idx="6">
                  <c:v>Posto 7</c:v>
                </c:pt>
                <c:pt idx="7">
                  <c:v>Posto 8</c:v>
                </c:pt>
                <c:pt idx="8">
                  <c:v>Posto 9</c:v>
                </c:pt>
                <c:pt idx="9">
                  <c:v>Posto 10</c:v>
                </c:pt>
                <c:pt idx="10">
                  <c:v>Posto 11</c:v>
                </c:pt>
                <c:pt idx="11">
                  <c:v>Posto 12</c:v>
                </c:pt>
                <c:pt idx="12">
                  <c:v>Posto 13</c:v>
                </c:pt>
                <c:pt idx="13">
                  <c:v>Posto 14</c:v>
                </c:pt>
              </c:strCache>
            </c:strRef>
          </c:cat>
          <c:val>
            <c:numRef>
              <c:f>'Análise geral'!$E$69:$E$82</c:f>
              <c:numCache>
                <c:formatCode>_("R$"* #,##0.00_);_("R$"* \(#,##0.00\);_("R$"* "-"??_);_(@_)</c:formatCode>
                <c:ptCount val="14"/>
                <c:pt idx="0">
                  <c:v>173</c:v>
                </c:pt>
                <c:pt idx="1">
                  <c:v>102</c:v>
                </c:pt>
                <c:pt idx="2">
                  <c:v>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9070816995153863"/>
          <c:y val="0.24938764544195755"/>
          <c:w val="0.38481868514977918"/>
          <c:h val="0.73314071961477256"/>
        </c:manualLayout>
      </c:layout>
      <c:overlay val="0"/>
      <c:txPr>
        <a:bodyPr/>
        <a:lstStyle/>
        <a:p>
          <a:pPr rtl="0">
            <a:defRPr sz="900"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Custo da</a:t>
            </a:r>
            <a:r>
              <a:rPr lang="en-US" sz="1400" baseline="0"/>
              <a:t> T</a:t>
            </a:r>
            <a:r>
              <a:rPr lang="en-US" sz="1400"/>
              <a:t>roca de Óleo</a:t>
            </a:r>
            <a:r>
              <a:rPr lang="en-US" sz="1400" baseline="0"/>
              <a:t> por tipo de óleo </a:t>
            </a:r>
            <a:endParaRPr lang="en-US" sz="1400"/>
          </a:p>
        </c:rich>
      </c:tx>
      <c:layout>
        <c:manualLayout>
          <c:xMode val="edge"/>
          <c:yMode val="edge"/>
          <c:x val="0.12483592969726504"/>
          <c:y val="5.698008254484713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34613365636999"/>
          <c:y val="0.34488026206026612"/>
          <c:w val="0.41428241469816285"/>
          <c:h val="0.52186738285621226"/>
        </c:manualLayout>
      </c:layout>
      <c:pieChart>
        <c:varyColors val="1"/>
        <c:ser>
          <c:idx val="1"/>
          <c:order val="0"/>
          <c:tx>
            <c:strRef>
              <c:f>'Análise geral'!$G$68</c:f>
              <c:strCache>
                <c:ptCount val="1"/>
                <c:pt idx="0">
                  <c:v>Estabelecimento</c:v>
                </c:pt>
              </c:strCache>
            </c:strRef>
          </c:tx>
          <c:dPt>
            <c:idx val="0"/>
            <c:bubble3D val="0"/>
            <c:explosion val="4"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'Análise geral'!$G$69:$H$74</c:f>
              <c:strCache>
                <c:ptCount val="5"/>
                <c:pt idx="0">
                  <c:v>Mineral SM 25w50</c:v>
                </c:pt>
                <c:pt idx="1">
                  <c:v>Semi-sintético 10w40</c:v>
                </c:pt>
                <c:pt idx="2">
                  <c:v>Sintético 0w30</c:v>
                </c:pt>
                <c:pt idx="4">
                  <c:v>completar...</c:v>
                </c:pt>
              </c:strCache>
            </c:strRef>
          </c:cat>
          <c:val>
            <c:numRef>
              <c:f>'Análise geral'!$J$69:$J$74</c:f>
              <c:numCache>
                <c:formatCode>_("R$"* #,##0.00_);_("R$"* \(#,##0.00\);_("R$"* "-"??_);_(@_)</c:formatCode>
                <c:ptCount val="6"/>
                <c:pt idx="0">
                  <c:v>142</c:v>
                </c:pt>
                <c:pt idx="1">
                  <c:v>195</c:v>
                </c:pt>
                <c:pt idx="2">
                  <c:v>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9935534781573974"/>
          <c:y val="0.20275403569276795"/>
          <c:w val="0.37617150728557813"/>
          <c:h val="0.73217002887831628"/>
        </c:manualLayout>
      </c:layout>
      <c:overlay val="0"/>
      <c:txPr>
        <a:bodyPr/>
        <a:lstStyle/>
        <a:p>
          <a:pPr rtl="0">
            <a:defRPr sz="900"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400"/>
              <a:t>Evolução do Preços</a:t>
            </a:r>
          </a:p>
        </c:rich>
      </c:tx>
      <c:layout>
        <c:manualLayout>
          <c:xMode val="edge"/>
          <c:yMode val="edge"/>
          <c:x val="0.23202728419015181"/>
          <c:y val="5.315287973480601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2000581917137035"/>
          <c:y val="0.15855643044619447"/>
          <c:w val="0.73452745105025008"/>
          <c:h val="0.7060718696927590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'1- Combustivel'!$F$4</c:f>
              <c:strCache>
                <c:ptCount val="1"/>
                <c:pt idx="0">
                  <c:v> Preço na Bomba R$/L </c:v>
                </c:pt>
              </c:strCache>
            </c:strRef>
          </c:tx>
          <c:xVal>
            <c:numRef>
              <c:f>'1- Combustivel'!$B$6:$B$153</c:f>
              <c:numCache>
                <c:formatCode>m/d/yyyy</c:formatCode>
                <c:ptCount val="148"/>
                <c:pt idx="0">
                  <c:v>41282</c:v>
                </c:pt>
                <c:pt idx="1">
                  <c:v>41677</c:v>
                </c:pt>
                <c:pt idx="2">
                  <c:v>41707</c:v>
                </c:pt>
                <c:pt idx="3">
                  <c:v>41737</c:v>
                </c:pt>
                <c:pt idx="4">
                  <c:v>41767</c:v>
                </c:pt>
                <c:pt idx="5">
                  <c:v>41797</c:v>
                </c:pt>
                <c:pt idx="6">
                  <c:v>41827</c:v>
                </c:pt>
                <c:pt idx="7">
                  <c:v>41857</c:v>
                </c:pt>
                <c:pt idx="8">
                  <c:v>41887</c:v>
                </c:pt>
                <c:pt idx="9">
                  <c:v>41917</c:v>
                </c:pt>
                <c:pt idx="10">
                  <c:v>41947</c:v>
                </c:pt>
                <c:pt idx="11">
                  <c:v>41977</c:v>
                </c:pt>
              </c:numCache>
            </c:numRef>
          </c:xVal>
          <c:yVal>
            <c:numRef>
              <c:f>'1- Combustivel'!$F$6:$F$153</c:f>
              <c:numCache>
                <c:formatCode>_("R$"* #,##0.00_);_("R$"* \(#,##0.00\);_("R$"* "-"??_);_(@_)</c:formatCode>
                <c:ptCount val="148"/>
                <c:pt idx="0">
                  <c:v>2.5499999999999998</c:v>
                </c:pt>
                <c:pt idx="1">
                  <c:v>2.5499999999999998</c:v>
                </c:pt>
                <c:pt idx="2">
                  <c:v>2.5499999999999998</c:v>
                </c:pt>
                <c:pt idx="3">
                  <c:v>1.77</c:v>
                </c:pt>
                <c:pt idx="4">
                  <c:v>1.77</c:v>
                </c:pt>
                <c:pt idx="5">
                  <c:v>1.77</c:v>
                </c:pt>
                <c:pt idx="6">
                  <c:v>2.88</c:v>
                </c:pt>
                <c:pt idx="7">
                  <c:v>2.88</c:v>
                </c:pt>
                <c:pt idx="8">
                  <c:v>2.88</c:v>
                </c:pt>
                <c:pt idx="9">
                  <c:v>2.88</c:v>
                </c:pt>
                <c:pt idx="10">
                  <c:v>2.88</c:v>
                </c:pt>
                <c:pt idx="11">
                  <c:v>2.88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487424"/>
        <c:axId val="110488960"/>
      </c:scatterChart>
      <c:valAx>
        <c:axId val="110487424"/>
        <c:scaling>
          <c:orientation val="minMax"/>
        </c:scaling>
        <c:delete val="0"/>
        <c:axPos val="b"/>
        <c:numFmt formatCode="[$-416]d\-mmm;@" sourceLinked="0"/>
        <c:majorTickMark val="out"/>
        <c:minorTickMark val="none"/>
        <c:tickLblPos val="nextTo"/>
        <c:crossAx val="110488960"/>
        <c:crosses val="autoZero"/>
        <c:crossBetween val="midCat"/>
      </c:valAx>
      <c:valAx>
        <c:axId val="110488960"/>
        <c:scaling>
          <c:orientation val="minMax"/>
          <c:min val="1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Preço Combustível ($/L)</a:t>
                </a:r>
              </a:p>
            </c:rich>
          </c:tx>
          <c:layout>
            <c:manualLayout>
              <c:xMode val="edge"/>
              <c:yMode val="edge"/>
              <c:x val="2.1764503136901623E-3"/>
              <c:y val="0.2440638984090712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104874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8520099685075044"/>
          <c:y val="0.65589369152717569"/>
          <c:w val="0.32486446845542899"/>
          <c:h val="0.14140271493212669"/>
        </c:manualLayout>
      </c:layout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/>
      </a:pPr>
      <a:endParaRPr lang="pt-BR"/>
    </a:p>
  </c:tx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1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12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3.xml"/><Relationship Id="rId7" Type="http://schemas.microsoft.com/office/2007/relationships/hdphoto" Target="../media/hdphoto1.wdp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3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223159</xdr:colOff>
      <xdr:row>2</xdr:row>
      <xdr:rowOff>1</xdr:rowOff>
    </xdr:from>
    <xdr:to>
      <xdr:col>6</xdr:col>
      <xdr:colOff>213634</xdr:colOff>
      <xdr:row>6</xdr:row>
      <xdr:rowOff>106265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859" y="361951"/>
          <a:ext cx="3038475" cy="753964"/>
        </a:xfrm>
        <a:prstGeom prst="rect">
          <a:avLst/>
        </a:prstGeom>
      </xdr:spPr>
    </xdr:pic>
    <xdr:clientData/>
  </xdr:twoCellAnchor>
  <xdr:twoCellAnchor editAs="oneCell">
    <xdr:from>
      <xdr:col>7</xdr:col>
      <xdr:colOff>376644</xdr:colOff>
      <xdr:row>10</xdr:row>
      <xdr:rowOff>44711</xdr:rowOff>
    </xdr:from>
    <xdr:to>
      <xdr:col>8</xdr:col>
      <xdr:colOff>436515</xdr:colOff>
      <xdr:row>10</xdr:row>
      <xdr:rowOff>149552</xdr:rowOff>
    </xdr:to>
    <xdr:pic>
      <xdr:nvPicPr>
        <xdr:cNvPr id="4" name="Imagem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699" b="-1"/>
        <a:stretch/>
      </xdr:blipFill>
      <xdr:spPr bwMode="auto">
        <a:xfrm>
          <a:off x="4281894" y="1993006"/>
          <a:ext cx="666007" cy="104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235525</xdr:colOff>
      <xdr:row>18</xdr:row>
      <xdr:rowOff>151198</xdr:rowOff>
    </xdr:from>
    <xdr:to>
      <xdr:col>11</xdr:col>
      <xdr:colOff>286202</xdr:colOff>
      <xdr:row>19</xdr:row>
      <xdr:rowOff>152400</xdr:rowOff>
    </xdr:to>
    <xdr:pic>
      <xdr:nvPicPr>
        <xdr:cNvPr id="10" name="Imagem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8625" y="3370648"/>
          <a:ext cx="660277" cy="1631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581707</xdr:colOff>
      <xdr:row>4</xdr:row>
      <xdr:rowOff>110899</xdr:rowOff>
    </xdr:from>
    <xdr:to>
      <xdr:col>11</xdr:col>
      <xdr:colOff>163095</xdr:colOff>
      <xdr:row>6</xdr:row>
      <xdr:rowOff>0</xdr:rowOff>
    </xdr:to>
    <xdr:pic>
      <xdr:nvPicPr>
        <xdr:cNvPr id="11" name="Imagem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7323" y="801462"/>
          <a:ext cx="190308" cy="215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569801</xdr:colOff>
      <xdr:row>5</xdr:row>
      <xdr:rowOff>119065</xdr:rowOff>
    </xdr:from>
    <xdr:to>
      <xdr:col>11</xdr:col>
      <xdr:colOff>214378</xdr:colOff>
      <xdr:row>7</xdr:row>
      <xdr:rowOff>51027</xdr:rowOff>
    </xdr:to>
    <xdr:pic>
      <xdr:nvPicPr>
        <xdr:cNvPr id="14" name="Imagem 13" descr="http://www.marketingpilgrim.com/wp-content/uploads/2010/11/Official-Twitter-Logo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4332" y="969511"/>
          <a:ext cx="256899" cy="255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323849</xdr:colOff>
      <xdr:row>12</xdr:row>
      <xdr:rowOff>8659</xdr:rowOff>
    </xdr:from>
    <xdr:to>
      <xdr:col>8</xdr:col>
      <xdr:colOff>580788</xdr:colOff>
      <xdr:row>12</xdr:row>
      <xdr:rowOff>143657</xdr:rowOff>
    </xdr:to>
    <xdr:pic>
      <xdr:nvPicPr>
        <xdr:cNvPr id="15" name="Imagem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099" y="2286000"/>
          <a:ext cx="863075" cy="134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320386</xdr:colOff>
      <xdr:row>13</xdr:row>
      <xdr:rowOff>0</xdr:rowOff>
    </xdr:from>
    <xdr:to>
      <xdr:col>9</xdr:col>
      <xdr:colOff>28118</xdr:colOff>
      <xdr:row>14</xdr:row>
      <xdr:rowOff>1689</xdr:rowOff>
    </xdr:to>
    <xdr:pic>
      <xdr:nvPicPr>
        <xdr:cNvPr id="17" name="Imagem 1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5636" y="2441864"/>
          <a:ext cx="920005" cy="1636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320386</xdr:colOff>
      <xdr:row>14</xdr:row>
      <xdr:rowOff>25978</xdr:rowOff>
    </xdr:from>
    <xdr:to>
      <xdr:col>8</xdr:col>
      <xdr:colOff>279627</xdr:colOff>
      <xdr:row>15</xdr:row>
      <xdr:rowOff>30043</xdr:rowOff>
    </xdr:to>
    <xdr:pic>
      <xdr:nvPicPr>
        <xdr:cNvPr id="18" name="Imagem 1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5636" y="2632364"/>
          <a:ext cx="565377" cy="168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216477</xdr:colOff>
      <xdr:row>28</xdr:row>
      <xdr:rowOff>43295</xdr:rowOff>
    </xdr:from>
    <xdr:to>
      <xdr:col>2</xdr:col>
      <xdr:colOff>445078</xdr:colOff>
      <xdr:row>30</xdr:row>
      <xdr:rowOff>9525</xdr:rowOff>
    </xdr:to>
    <xdr:pic>
      <xdr:nvPicPr>
        <xdr:cNvPr id="12" name="Imagem 11" descr="Licença Creative Commons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909" y="4978977"/>
          <a:ext cx="834737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47625</xdr:rowOff>
    </xdr:from>
    <xdr:to>
      <xdr:col>1</xdr:col>
      <xdr:colOff>650493</xdr:colOff>
      <xdr:row>4</xdr:row>
      <xdr:rowOff>38100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64" t="13001" r="76920" b="11989"/>
        <a:stretch/>
      </xdr:blipFill>
      <xdr:spPr>
        <a:xfrm>
          <a:off x="666750" y="209550"/>
          <a:ext cx="593343" cy="609600"/>
        </a:xfrm>
        <a:prstGeom prst="rect">
          <a:avLst/>
        </a:prstGeom>
      </xdr:spPr>
    </xdr:pic>
    <xdr:clientData/>
  </xdr:twoCellAnchor>
  <xdr:twoCellAnchor editAs="oneCell">
    <xdr:from>
      <xdr:col>9</xdr:col>
      <xdr:colOff>581025</xdr:colOff>
      <xdr:row>1</xdr:row>
      <xdr:rowOff>66675</xdr:rowOff>
    </xdr:from>
    <xdr:to>
      <xdr:col>10</xdr:col>
      <xdr:colOff>288543</xdr:colOff>
      <xdr:row>4</xdr:row>
      <xdr:rowOff>57150</xdr:rowOff>
    </xdr:to>
    <xdr:pic>
      <xdr:nvPicPr>
        <xdr:cNvPr id="4" name="Imagem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64" t="13001" r="76920" b="11989"/>
        <a:stretch/>
      </xdr:blipFill>
      <xdr:spPr>
        <a:xfrm>
          <a:off x="8067675" y="228600"/>
          <a:ext cx="593343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4764</xdr:colOff>
      <xdr:row>0</xdr:row>
      <xdr:rowOff>26194</xdr:rowOff>
    </xdr:from>
    <xdr:to>
      <xdr:col>1</xdr:col>
      <xdr:colOff>152400</xdr:colOff>
      <xdr:row>2</xdr:row>
      <xdr:rowOff>60314</xdr:rowOff>
    </xdr:to>
    <xdr:pic>
      <xdr:nvPicPr>
        <xdr:cNvPr id="6" name="Imagem 5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64" t="13001" r="76920" b="11989"/>
        <a:stretch/>
      </xdr:blipFill>
      <xdr:spPr>
        <a:xfrm>
          <a:off x="4764" y="26194"/>
          <a:ext cx="376236" cy="386545"/>
        </a:xfrm>
        <a:prstGeom prst="rect">
          <a:avLst/>
        </a:prstGeom>
      </xdr:spPr>
    </xdr:pic>
    <xdr:clientData/>
  </xdr:twoCellAnchor>
  <xdr:twoCellAnchor editAs="oneCell">
    <xdr:from>
      <xdr:col>7</xdr:col>
      <xdr:colOff>1133475</xdr:colOff>
      <xdr:row>0</xdr:row>
      <xdr:rowOff>8224</xdr:rowOff>
    </xdr:from>
    <xdr:to>
      <xdr:col>9</xdr:col>
      <xdr:colOff>0</xdr:colOff>
      <xdr:row>2</xdr:row>
      <xdr:rowOff>76200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8224"/>
          <a:ext cx="1171575" cy="420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685800</xdr:colOff>
      <xdr:row>0</xdr:row>
      <xdr:rowOff>1353</xdr:rowOff>
    </xdr:from>
    <xdr:to>
      <xdr:col>6</xdr:col>
      <xdr:colOff>353126</xdr:colOff>
      <xdr:row>2</xdr:row>
      <xdr:rowOff>122512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20000" contrast="-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826221" y="-52718"/>
          <a:ext cx="473584" cy="581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119061</xdr:colOff>
      <xdr:row>2</xdr:row>
      <xdr:rowOff>72220</xdr:rowOff>
    </xdr:to>
    <xdr:pic>
      <xdr:nvPicPr>
        <xdr:cNvPr id="4" name="Imagem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964" t="13001" r="76920" b="11989"/>
        <a:stretch/>
      </xdr:blipFill>
      <xdr:spPr>
        <a:xfrm>
          <a:off x="19050" y="38100"/>
          <a:ext cx="376236" cy="3865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609600</xdr:colOff>
      <xdr:row>0</xdr:row>
      <xdr:rowOff>0</xdr:rowOff>
    </xdr:from>
    <xdr:to>
      <xdr:col>11</xdr:col>
      <xdr:colOff>0</xdr:colOff>
      <xdr:row>2</xdr:row>
      <xdr:rowOff>143860</xdr:rowOff>
    </xdr:to>
    <xdr:pic>
      <xdr:nvPicPr>
        <xdr:cNvPr id="4" name="Imagem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20000" contrast="-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72"/>
        <a:stretch/>
      </xdr:blipFill>
      <xdr:spPr bwMode="auto">
        <a:xfrm>
          <a:off x="7839075" y="0"/>
          <a:ext cx="438150" cy="543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28575</xdr:rowOff>
    </xdr:from>
    <xdr:to>
      <xdr:col>1</xdr:col>
      <xdr:colOff>195261</xdr:colOff>
      <xdr:row>2</xdr:row>
      <xdr:rowOff>15070</xdr:rowOff>
    </xdr:to>
    <xdr:pic>
      <xdr:nvPicPr>
        <xdr:cNvPr id="5" name="Imagem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964" t="13001" r="76920" b="11989"/>
        <a:stretch/>
      </xdr:blipFill>
      <xdr:spPr>
        <a:xfrm>
          <a:off x="38100" y="28575"/>
          <a:ext cx="376236" cy="3865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25401</xdr:colOff>
      <xdr:row>21</xdr:row>
      <xdr:rowOff>9524</xdr:rowOff>
    </xdr:from>
    <xdr:to>
      <xdr:col>12</xdr:col>
      <xdr:colOff>254000</xdr:colOff>
      <xdr:row>38</xdr:row>
      <xdr:rowOff>158750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12</xdr:col>
      <xdr:colOff>365127</xdr:colOff>
      <xdr:row>21</xdr:row>
      <xdr:rowOff>10582</xdr:rowOff>
    </xdr:from>
    <xdr:to>
      <xdr:col>16</xdr:col>
      <xdr:colOff>634999</xdr:colOff>
      <xdr:row>38</xdr:row>
      <xdr:rowOff>148165</xdr:rowOff>
    </xdr:to>
    <xdr:graphicFrame macro="">
      <xdr:nvGraphicFramePr>
        <xdr:cNvPr id="4" name="Gráfico 3" title="='Análise geral'!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13</xdr:col>
      <xdr:colOff>169333</xdr:colOff>
      <xdr:row>43</xdr:row>
      <xdr:rowOff>31751</xdr:rowOff>
    </xdr:from>
    <xdr:to>
      <xdr:col>16</xdr:col>
      <xdr:colOff>739255</xdr:colOff>
      <xdr:row>57</xdr:row>
      <xdr:rowOff>92510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12</xdr:col>
      <xdr:colOff>317501</xdr:colOff>
      <xdr:row>58</xdr:row>
      <xdr:rowOff>82550</xdr:rowOff>
    </xdr:from>
    <xdr:to>
      <xdr:col>16</xdr:col>
      <xdr:colOff>748242</xdr:colOff>
      <xdr:row>72</xdr:row>
      <xdr:rowOff>67733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12</xdr:col>
      <xdr:colOff>328084</xdr:colOff>
      <xdr:row>73</xdr:row>
      <xdr:rowOff>57151</xdr:rowOff>
    </xdr:from>
    <xdr:to>
      <xdr:col>16</xdr:col>
      <xdr:colOff>748243</xdr:colOff>
      <xdr:row>87</xdr:row>
      <xdr:rowOff>63500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oneCell">
    <xdr:from>
      <xdr:col>12</xdr:col>
      <xdr:colOff>713314</xdr:colOff>
      <xdr:row>1</xdr:row>
      <xdr:rowOff>10584</xdr:rowOff>
    </xdr:from>
    <xdr:to>
      <xdr:col>16</xdr:col>
      <xdr:colOff>808417</xdr:colOff>
      <xdr:row>5</xdr:row>
      <xdr:rowOff>31750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2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11314" y="169334"/>
          <a:ext cx="3090186" cy="761999"/>
        </a:xfrm>
        <a:prstGeom prst="rect">
          <a:avLst/>
        </a:prstGeom>
      </xdr:spPr>
    </xdr:pic>
    <xdr:clientData/>
  </xdr:twoCellAnchor>
  <xdr:twoCellAnchor>
    <xdr:from>
      <xdr:col>9</xdr:col>
      <xdr:colOff>370417</xdr:colOff>
      <xdr:row>43</xdr:row>
      <xdr:rowOff>31750</xdr:rowOff>
    </xdr:from>
    <xdr:to>
      <xdr:col>13</xdr:col>
      <xdr:colOff>116416</xdr:colOff>
      <xdr:row>57</xdr:row>
      <xdr:rowOff>84666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57150</xdr:rowOff>
    </xdr:from>
    <xdr:to>
      <xdr:col>6</xdr:col>
      <xdr:colOff>371475</xdr:colOff>
      <xdr:row>4</xdr:row>
      <xdr:rowOff>163414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247650"/>
          <a:ext cx="3038475" cy="7539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38100</xdr:rowOff>
    </xdr:from>
    <xdr:to>
      <xdr:col>5</xdr:col>
      <xdr:colOff>66675</xdr:colOff>
      <xdr:row>5</xdr:row>
      <xdr:rowOff>30064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8100"/>
          <a:ext cx="3038475" cy="753964"/>
        </a:xfrm>
        <a:prstGeom prst="rect">
          <a:avLst/>
        </a:prstGeom>
      </xdr:spPr>
    </xdr:pic>
    <xdr:clientData/>
  </xdr:twoCellAnchor>
  <xdr:twoCellAnchor editAs="oneCell">
    <xdr:from>
      <xdr:col>7</xdr:col>
      <xdr:colOff>590550</xdr:colOff>
      <xdr:row>35</xdr:row>
      <xdr:rowOff>66675</xdr:rowOff>
    </xdr:from>
    <xdr:to>
      <xdr:col>8</xdr:col>
      <xdr:colOff>600075</xdr:colOff>
      <xdr:row>36</xdr:row>
      <xdr:rowOff>171450</xdr:rowOff>
    </xdr:to>
    <xdr:pic>
      <xdr:nvPicPr>
        <xdr:cNvPr id="3" name="Imagem 2" descr="Licença Creative Common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6734175"/>
          <a:ext cx="838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acebook.com/pages/Oleo-Para-Carros/165391920207667" TargetMode="External"/><Relationship Id="rId2" Type="http://schemas.openxmlformats.org/officeDocument/2006/relationships/hyperlink" Target="http://oleoparacarros.com.br/2012/02/controle-de-oleo-combustivel-e-manutencao-com-planilhas-do-excel" TargetMode="External"/><Relationship Id="rId1" Type="http://schemas.openxmlformats.org/officeDocument/2006/relationships/hyperlink" Target="http://oleoparacarros.com.br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witter.com/oleoparacarro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oleoparacarros.com.br/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acebook.com/pages/Oleo-Para-Carros/165391920207667" TargetMode="External"/><Relationship Id="rId2" Type="http://schemas.openxmlformats.org/officeDocument/2006/relationships/hyperlink" Target="mailto:oleoparacarros@gmail.com" TargetMode="External"/><Relationship Id="rId1" Type="http://schemas.openxmlformats.org/officeDocument/2006/relationships/hyperlink" Target="http://www.oleoparacarros.com.br/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theme="0"/>
  </sheetPr>
  <dimension ref="A1:O35"/>
  <sheetViews>
    <sheetView tabSelected="1" zoomScaleNormal="100" workbookViewId="0">
      <selection activeCell="C6" sqref="C6"/>
    </sheetView>
  </sheetViews>
  <sheetFormatPr defaultColWidth="0" defaultRowHeight="12.75" zeroHeight="1" x14ac:dyDescent="0.2"/>
  <cols>
    <col min="1" max="1" width="4" style="22" customWidth="1"/>
    <col min="2" max="14" width="9.140625" style="22" customWidth="1"/>
    <col min="15" max="15" width="3.7109375" style="22" customWidth="1"/>
    <col min="16" max="16384" width="9.140625" style="22" hidden="1"/>
  </cols>
  <sheetData>
    <row r="1" spans="1:15" ht="15.75" customHeight="1" x14ac:dyDescent="0.2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x14ac:dyDescent="0.2">
      <c r="A2" s="126"/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21"/>
      <c r="O2" s="126"/>
    </row>
    <row r="3" spans="1:15" x14ac:dyDescent="0.2">
      <c r="A3" s="126"/>
      <c r="B3" s="24"/>
      <c r="C3" s="25"/>
      <c r="D3" s="25"/>
      <c r="E3" s="25"/>
      <c r="F3" s="25"/>
      <c r="G3" s="25"/>
      <c r="H3" s="25"/>
      <c r="I3" s="25" t="s">
        <v>42</v>
      </c>
      <c r="J3" s="33" t="s">
        <v>43</v>
      </c>
      <c r="K3" s="25"/>
      <c r="L3" s="25"/>
      <c r="M3" s="25"/>
      <c r="N3" s="23" t="s">
        <v>48</v>
      </c>
      <c r="O3" s="126"/>
    </row>
    <row r="4" spans="1:15" x14ac:dyDescent="0.2">
      <c r="A4" s="126"/>
      <c r="B4" s="24"/>
      <c r="C4" s="25"/>
      <c r="D4" s="25"/>
      <c r="E4" s="25"/>
      <c r="F4" s="25"/>
      <c r="G4" s="25"/>
      <c r="H4" s="25"/>
      <c r="I4" s="25" t="s">
        <v>108</v>
      </c>
      <c r="J4" s="25"/>
      <c r="K4" s="25"/>
      <c r="L4" s="25"/>
      <c r="M4" s="25"/>
      <c r="N4" s="23" t="s">
        <v>241</v>
      </c>
      <c r="O4" s="126"/>
    </row>
    <row r="5" spans="1:15" x14ac:dyDescent="0.2">
      <c r="A5" s="126"/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3"/>
      <c r="O5" s="126"/>
    </row>
    <row r="6" spans="1:15" x14ac:dyDescent="0.2">
      <c r="A6" s="126"/>
      <c r="B6" s="24"/>
      <c r="C6" s="25"/>
      <c r="D6" s="25"/>
      <c r="E6" s="25"/>
      <c r="F6" s="25"/>
      <c r="G6" s="25"/>
      <c r="H6" s="25"/>
      <c r="I6" s="25" t="s">
        <v>161</v>
      </c>
      <c r="J6" s="25"/>
      <c r="K6" s="33" t="s">
        <v>162</v>
      </c>
      <c r="L6" s="25"/>
      <c r="M6" s="25"/>
      <c r="N6" s="23"/>
      <c r="O6" s="126"/>
    </row>
    <row r="7" spans="1:15" x14ac:dyDescent="0.2">
      <c r="A7" s="126"/>
      <c r="B7" s="24"/>
      <c r="C7" s="25"/>
      <c r="D7" s="25"/>
      <c r="E7" s="25"/>
      <c r="F7" s="25"/>
      <c r="G7" s="25"/>
      <c r="H7" s="25"/>
      <c r="I7" s="25"/>
      <c r="J7" s="140" t="s">
        <v>163</v>
      </c>
      <c r="K7" s="33" t="s">
        <v>164</v>
      </c>
      <c r="L7" s="25"/>
      <c r="M7" s="25"/>
      <c r="N7" s="23"/>
      <c r="O7" s="126"/>
    </row>
    <row r="8" spans="1:15" x14ac:dyDescent="0.2">
      <c r="A8" s="126"/>
      <c r="B8" s="24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3"/>
      <c r="O8" s="126"/>
    </row>
    <row r="9" spans="1:15" ht="21" x14ac:dyDescent="0.35">
      <c r="A9" s="126"/>
      <c r="B9" s="287" t="s">
        <v>49</v>
      </c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9"/>
      <c r="O9" s="126"/>
    </row>
    <row r="10" spans="1:15" x14ac:dyDescent="0.2">
      <c r="A10" s="126"/>
      <c r="B10" s="24"/>
      <c r="C10" s="34" t="s">
        <v>41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3"/>
      <c r="O10" s="126"/>
    </row>
    <row r="11" spans="1:15" x14ac:dyDescent="0.2">
      <c r="A11" s="126"/>
      <c r="B11" s="24"/>
      <c r="C11" s="34"/>
      <c r="D11" s="35" t="s">
        <v>165</v>
      </c>
      <c r="E11" s="25"/>
      <c r="F11" s="25"/>
      <c r="G11" s="25"/>
      <c r="H11" s="25"/>
      <c r="I11" s="25"/>
      <c r="J11" s="25"/>
      <c r="K11" s="25"/>
      <c r="L11" s="25"/>
      <c r="M11" s="25"/>
      <c r="N11" s="23"/>
      <c r="O11" s="126"/>
    </row>
    <row r="12" spans="1:15" x14ac:dyDescent="0.2">
      <c r="A12" s="126"/>
      <c r="B12" s="24"/>
      <c r="C12" s="25"/>
      <c r="D12" s="35" t="s">
        <v>252</v>
      </c>
      <c r="E12" s="25"/>
      <c r="F12" s="25"/>
      <c r="G12" s="25"/>
      <c r="H12" s="25"/>
      <c r="I12" s="25"/>
      <c r="J12" s="25"/>
      <c r="K12" s="25"/>
      <c r="L12" s="25"/>
      <c r="M12" s="25"/>
      <c r="N12" s="23"/>
      <c r="O12" s="126"/>
    </row>
    <row r="13" spans="1:15" x14ac:dyDescent="0.2">
      <c r="A13" s="126"/>
      <c r="B13" s="24"/>
      <c r="C13" s="25"/>
      <c r="D13" s="25"/>
      <c r="E13" s="35" t="s">
        <v>93</v>
      </c>
      <c r="F13" s="25"/>
      <c r="G13" s="25"/>
      <c r="H13" s="25"/>
      <c r="I13" s="25"/>
      <c r="J13" s="25"/>
      <c r="K13" s="25"/>
      <c r="L13" s="25"/>
      <c r="M13" s="25"/>
      <c r="N13" s="23"/>
      <c r="O13" s="126"/>
    </row>
    <row r="14" spans="1:15" x14ac:dyDescent="0.2">
      <c r="A14" s="126"/>
      <c r="B14" s="24"/>
      <c r="C14" s="25"/>
      <c r="D14" s="25"/>
      <c r="E14" s="35" t="s">
        <v>200</v>
      </c>
      <c r="F14" s="25"/>
      <c r="G14" s="25"/>
      <c r="H14" s="25"/>
      <c r="I14" s="25"/>
      <c r="J14" s="25"/>
      <c r="K14" s="25"/>
      <c r="L14" s="25"/>
      <c r="M14" s="25"/>
      <c r="N14" s="23"/>
      <c r="O14" s="126"/>
    </row>
    <row r="15" spans="1:15" x14ac:dyDescent="0.2">
      <c r="A15" s="126"/>
      <c r="B15" s="24"/>
      <c r="D15" s="25"/>
      <c r="E15" s="35" t="s">
        <v>201</v>
      </c>
      <c r="F15" s="25"/>
      <c r="G15" s="25"/>
      <c r="H15" s="25"/>
      <c r="I15" s="25"/>
      <c r="J15" s="25"/>
      <c r="K15" s="25"/>
      <c r="L15" s="25"/>
      <c r="M15" s="25"/>
      <c r="N15" s="23"/>
      <c r="O15" s="126"/>
    </row>
    <row r="16" spans="1:15" x14ac:dyDescent="0.2">
      <c r="A16" s="126"/>
      <c r="B16" s="24"/>
      <c r="C16" s="25"/>
      <c r="D16" s="35" t="s">
        <v>253</v>
      </c>
      <c r="E16" s="25"/>
      <c r="F16" s="25"/>
      <c r="G16" s="25"/>
      <c r="H16" s="25"/>
      <c r="I16" s="25"/>
      <c r="J16" s="25"/>
      <c r="K16" s="25"/>
      <c r="L16" s="25"/>
      <c r="M16" s="25"/>
      <c r="N16" s="23"/>
      <c r="O16" s="126"/>
    </row>
    <row r="17" spans="1:15" x14ac:dyDescent="0.2">
      <c r="A17" s="126"/>
      <c r="B17" s="24"/>
      <c r="C17" s="25"/>
      <c r="D17" s="35" t="s">
        <v>251</v>
      </c>
      <c r="E17" s="25"/>
      <c r="F17" s="25"/>
      <c r="G17" s="25"/>
      <c r="H17" s="25"/>
      <c r="I17" s="25"/>
      <c r="J17" s="25"/>
      <c r="K17" s="25"/>
      <c r="L17" s="25"/>
      <c r="M17" s="25"/>
      <c r="N17" s="23"/>
      <c r="O17" s="126"/>
    </row>
    <row r="18" spans="1:15" x14ac:dyDescent="0.2">
      <c r="A18" s="126"/>
      <c r="B18" s="24"/>
      <c r="C18" s="25"/>
      <c r="D18" s="35" t="s">
        <v>250</v>
      </c>
      <c r="E18" s="25"/>
      <c r="F18" s="25"/>
      <c r="G18" s="25"/>
      <c r="H18" s="25"/>
      <c r="I18" s="25"/>
      <c r="J18" s="25"/>
      <c r="K18" s="25"/>
      <c r="L18" s="25"/>
      <c r="M18" s="25"/>
      <c r="N18" s="23"/>
      <c r="O18" s="126"/>
    </row>
    <row r="19" spans="1:15" x14ac:dyDescent="0.2">
      <c r="A19" s="126"/>
      <c r="B19" s="24"/>
      <c r="C19" s="25"/>
      <c r="D19" s="35" t="s">
        <v>230</v>
      </c>
      <c r="E19" s="25"/>
      <c r="F19" s="25"/>
      <c r="G19" s="25"/>
      <c r="H19" s="25"/>
      <c r="I19" s="25"/>
      <c r="J19" s="25"/>
      <c r="K19" s="25"/>
      <c r="L19" s="25"/>
      <c r="M19" s="25"/>
      <c r="N19" s="23"/>
      <c r="O19" s="126"/>
    </row>
    <row r="20" spans="1:15" x14ac:dyDescent="0.2">
      <c r="A20" s="126"/>
      <c r="B20" s="24"/>
      <c r="C20" s="25"/>
      <c r="D20" s="35" t="s">
        <v>248</v>
      </c>
      <c r="E20" s="25"/>
      <c r="F20" s="25"/>
      <c r="G20" s="25"/>
      <c r="H20" s="25"/>
      <c r="I20" s="25"/>
      <c r="J20" s="25"/>
      <c r="K20" s="25"/>
      <c r="L20" s="25"/>
      <c r="M20" s="25"/>
      <c r="N20" s="23"/>
      <c r="O20" s="126"/>
    </row>
    <row r="21" spans="1:15" x14ac:dyDescent="0.2">
      <c r="A21" s="126"/>
      <c r="B21" s="24"/>
      <c r="C21" s="25"/>
      <c r="D21" s="35" t="s">
        <v>57</v>
      </c>
      <c r="E21" s="25"/>
      <c r="F21" s="25"/>
      <c r="G21" s="25"/>
      <c r="H21" s="25"/>
      <c r="I21" s="25"/>
      <c r="J21" s="25"/>
      <c r="K21" s="25"/>
      <c r="L21" s="25"/>
      <c r="M21" s="25"/>
      <c r="N21" s="23"/>
      <c r="O21" s="126"/>
    </row>
    <row r="22" spans="1:15" x14ac:dyDescent="0.2">
      <c r="A22" s="126"/>
      <c r="B22" s="24"/>
      <c r="C22" s="25"/>
      <c r="D22" s="35" t="s">
        <v>245</v>
      </c>
      <c r="E22" s="25"/>
      <c r="F22" s="25"/>
      <c r="G22" s="25"/>
      <c r="H22" s="25"/>
      <c r="I22" s="25"/>
      <c r="J22" s="25"/>
      <c r="K22" s="25"/>
      <c r="L22" s="25"/>
      <c r="M22" s="25"/>
      <c r="N22" s="23"/>
      <c r="O22" s="126"/>
    </row>
    <row r="23" spans="1:15" x14ac:dyDescent="0.2">
      <c r="A23" s="126"/>
      <c r="B23" s="24"/>
      <c r="C23" s="25"/>
      <c r="D23" s="35" t="s">
        <v>249</v>
      </c>
      <c r="E23" s="25"/>
      <c r="F23" s="25"/>
      <c r="G23" s="25"/>
      <c r="H23" s="25"/>
      <c r="I23" s="25"/>
      <c r="J23" s="25"/>
      <c r="K23" s="25"/>
      <c r="L23" s="25"/>
      <c r="M23" s="25"/>
      <c r="N23" s="23"/>
      <c r="O23" s="126"/>
    </row>
    <row r="24" spans="1:15" x14ac:dyDescent="0.2">
      <c r="A24" s="126"/>
      <c r="B24" s="24"/>
      <c r="C24" s="25"/>
      <c r="D24" s="35" t="s">
        <v>205</v>
      </c>
      <c r="E24" s="25"/>
      <c r="F24" s="25"/>
      <c r="G24" s="25"/>
      <c r="H24" s="25"/>
      <c r="I24" s="25"/>
      <c r="J24" s="25"/>
      <c r="K24" s="25"/>
      <c r="L24" s="25"/>
      <c r="M24" s="25"/>
      <c r="N24" s="23"/>
      <c r="O24" s="126"/>
    </row>
    <row r="25" spans="1:15" x14ac:dyDescent="0.2">
      <c r="A25" s="126"/>
      <c r="B25" s="24"/>
      <c r="C25" s="25"/>
      <c r="E25" s="30"/>
      <c r="F25" s="30"/>
      <c r="G25" s="30"/>
      <c r="H25" s="30"/>
      <c r="I25" s="30"/>
      <c r="J25" s="30"/>
      <c r="K25" s="25"/>
      <c r="L25" s="25"/>
      <c r="M25" s="25"/>
      <c r="N25" s="23"/>
      <c r="O25" s="126"/>
    </row>
    <row r="26" spans="1:15" x14ac:dyDescent="0.2">
      <c r="A26" s="126"/>
      <c r="B26" s="24"/>
      <c r="C26" s="25"/>
      <c r="D26" s="25" t="s">
        <v>45</v>
      </c>
      <c r="E26" s="25"/>
      <c r="F26" s="25"/>
      <c r="G26" s="25"/>
      <c r="H26" s="25"/>
      <c r="I26" s="25"/>
      <c r="J26" s="25"/>
      <c r="K26" s="25"/>
      <c r="L26" s="25"/>
      <c r="M26" s="25"/>
      <c r="N26" s="23"/>
      <c r="O26" s="126"/>
    </row>
    <row r="27" spans="1:15" ht="15" x14ac:dyDescent="0.25">
      <c r="A27" s="126"/>
      <c r="B27" s="24"/>
      <c r="C27" s="25"/>
      <c r="D27" s="25" t="s">
        <v>46</v>
      </c>
      <c r="E27" s="25"/>
      <c r="F27" s="25"/>
      <c r="G27" s="25"/>
      <c r="H27" s="25"/>
      <c r="I27"/>
      <c r="J27" s="25"/>
      <c r="K27" s="25"/>
      <c r="L27" s="25"/>
      <c r="M27" s="25"/>
      <c r="N27" s="23"/>
      <c r="O27" s="126"/>
    </row>
    <row r="28" spans="1:15" x14ac:dyDescent="0.2">
      <c r="A28" s="126"/>
      <c r="B28" s="24"/>
      <c r="C28" s="25"/>
      <c r="E28" s="25"/>
      <c r="F28" s="25"/>
      <c r="G28" s="25"/>
      <c r="H28" s="25"/>
      <c r="I28" s="25"/>
      <c r="J28" s="25"/>
      <c r="K28" s="25"/>
      <c r="M28" s="25"/>
      <c r="N28" s="23"/>
      <c r="O28" s="126"/>
    </row>
    <row r="29" spans="1:15" x14ac:dyDescent="0.2">
      <c r="A29" s="126"/>
      <c r="B29" s="24"/>
      <c r="D29" s="260" t="s">
        <v>246</v>
      </c>
      <c r="E29" s="25"/>
      <c r="F29" s="25"/>
      <c r="G29" s="25"/>
      <c r="H29" s="25"/>
      <c r="I29" s="25"/>
      <c r="J29" s="25"/>
      <c r="K29" s="25"/>
      <c r="L29" s="25" t="s">
        <v>47</v>
      </c>
      <c r="N29" s="23"/>
      <c r="O29" s="126"/>
    </row>
    <row r="30" spans="1:15" x14ac:dyDescent="0.2">
      <c r="A30" s="126"/>
      <c r="B30" s="24"/>
      <c r="C30" s="25"/>
      <c r="D30" s="260" t="s">
        <v>247</v>
      </c>
      <c r="E30" s="25"/>
      <c r="F30" s="25"/>
      <c r="G30" s="25"/>
      <c r="H30" s="25"/>
      <c r="I30" s="25"/>
      <c r="J30" s="25"/>
      <c r="K30" s="25"/>
      <c r="L30" s="290" t="s">
        <v>50</v>
      </c>
      <c r="M30" s="290"/>
      <c r="N30" s="23"/>
      <c r="O30" s="126"/>
    </row>
    <row r="31" spans="1:15" x14ac:dyDescent="0.2">
      <c r="A31" s="126"/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8"/>
      <c r="O31" s="126"/>
    </row>
    <row r="32" spans="1:15" x14ac:dyDescent="0.2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</row>
    <row r="33" hidden="1" x14ac:dyDescent="0.2"/>
    <row r="34" hidden="1" x14ac:dyDescent="0.2"/>
    <row r="35" hidden="1" x14ac:dyDescent="0.2"/>
  </sheetData>
  <sheetProtection password="E0DE" sheet="1" objects="1" scenarios="1" selectLockedCells="1"/>
  <mergeCells count="2">
    <mergeCell ref="B9:N9"/>
    <mergeCell ref="L30:M30"/>
  </mergeCells>
  <hyperlinks>
    <hyperlink ref="J3" r:id="rId1"/>
    <hyperlink ref="L30" r:id="rId2"/>
    <hyperlink ref="K6" r:id="rId3"/>
    <hyperlink ref="K7" r:id="rId4"/>
  </hyperlinks>
  <pageMargins left="0.511811024" right="0.511811024" top="0.78740157499999996" bottom="0.78740157499999996" header="0.31496062000000002" footer="0.31496062000000002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>
    <tabColor theme="9" tint="-0.249977111117893"/>
  </sheetPr>
  <dimension ref="A1:L33"/>
  <sheetViews>
    <sheetView workbookViewId="0">
      <selection activeCell="G21" sqref="G21"/>
    </sheetView>
  </sheetViews>
  <sheetFormatPr defaultColWidth="0" defaultRowHeight="12.75" zeroHeight="1" x14ac:dyDescent="0.2"/>
  <cols>
    <col min="1" max="1" width="3.42578125" style="22" customWidth="1"/>
    <col min="2" max="2" width="34.28515625" style="22" bestFit="1" customWidth="1"/>
    <col min="3" max="3" width="17.7109375" style="22" bestFit="1" customWidth="1"/>
    <col min="4" max="4" width="3.140625" style="22" customWidth="1"/>
    <col min="5" max="5" width="23.28515625" style="22" customWidth="1"/>
    <col min="6" max="6" width="3.85546875" style="22" customWidth="1"/>
    <col min="7" max="7" width="18.28515625" style="22" customWidth="1"/>
    <col min="8" max="8" width="12.42578125" style="22" bestFit="1" customWidth="1"/>
    <col min="9" max="9" width="3.42578125" style="22" customWidth="1"/>
    <col min="10" max="10" width="13.28515625" style="22" customWidth="1"/>
    <col min="11" max="11" width="5.28515625" style="22" customWidth="1"/>
    <col min="12" max="12" width="2.85546875" style="22" customWidth="1"/>
    <col min="13" max="15" width="9.140625" style="22" hidden="1" customWidth="1"/>
    <col min="16" max="16384" width="9.140625" style="22" hidden="1"/>
  </cols>
  <sheetData>
    <row r="1" spans="1:12" x14ac:dyDescent="0.2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x14ac:dyDescent="0.2">
      <c r="A2" s="126"/>
      <c r="B2" s="19"/>
      <c r="C2" s="20"/>
      <c r="D2" s="20"/>
      <c r="E2" s="20"/>
      <c r="F2" s="20"/>
      <c r="G2" s="20"/>
      <c r="H2" s="20"/>
      <c r="I2" s="20"/>
      <c r="J2" s="20"/>
      <c r="K2" s="21"/>
      <c r="L2" s="126"/>
    </row>
    <row r="3" spans="1:12" ht="23.25" x14ac:dyDescent="0.35">
      <c r="A3" s="126"/>
      <c r="B3" s="296" t="s">
        <v>80</v>
      </c>
      <c r="C3" s="297"/>
      <c r="D3" s="297"/>
      <c r="E3" s="297"/>
      <c r="F3" s="297"/>
      <c r="G3" s="297"/>
      <c r="H3" s="297"/>
      <c r="I3" s="297"/>
      <c r="J3" s="297"/>
      <c r="K3" s="23"/>
      <c r="L3" s="126"/>
    </row>
    <row r="4" spans="1:12" x14ac:dyDescent="0.2">
      <c r="A4" s="126"/>
      <c r="B4" s="24"/>
      <c r="C4" s="25"/>
      <c r="D4" s="25"/>
      <c r="E4" s="25"/>
      <c r="F4" s="25"/>
      <c r="G4" s="25"/>
      <c r="H4" s="25"/>
      <c r="I4" s="25"/>
      <c r="J4" s="25"/>
      <c r="K4" s="23"/>
      <c r="L4" s="126"/>
    </row>
    <row r="5" spans="1:12" x14ac:dyDescent="0.2">
      <c r="A5" s="126"/>
      <c r="B5" s="24"/>
      <c r="C5" s="304" t="str">
        <f>IF(OR(B8="Usuário Teste",J8="ABC-1234"),"Exclua os valores hipotéticos abaixo e preencha com os de seu veículo","")</f>
        <v>Exclua os valores hipotéticos abaixo e preencha com os de seu veículo</v>
      </c>
      <c r="D5" s="304"/>
      <c r="E5" s="304"/>
      <c r="F5" s="304"/>
      <c r="G5" s="304"/>
      <c r="H5" s="304"/>
      <c r="I5" s="25"/>
      <c r="J5" s="25"/>
      <c r="K5" s="23"/>
      <c r="L5" s="126"/>
    </row>
    <row r="6" spans="1:12" ht="13.5" thickBot="1" x14ac:dyDescent="0.25">
      <c r="A6" s="126"/>
      <c r="B6" s="261" t="s">
        <v>51</v>
      </c>
      <c r="C6" s="26"/>
      <c r="D6" s="26"/>
      <c r="E6" s="26"/>
      <c r="F6" s="26"/>
      <c r="G6" s="26"/>
      <c r="H6" s="26"/>
      <c r="I6" s="26"/>
      <c r="J6" s="26"/>
      <c r="K6" s="23"/>
      <c r="L6" s="126"/>
    </row>
    <row r="7" spans="1:12" ht="15" customHeight="1" x14ac:dyDescent="0.2">
      <c r="A7" s="126"/>
      <c r="B7" s="262" t="s">
        <v>56</v>
      </c>
      <c r="C7" s="99"/>
      <c r="D7" s="99"/>
      <c r="E7" s="298" t="s">
        <v>52</v>
      </c>
      <c r="F7" s="299"/>
      <c r="G7" s="265" t="s">
        <v>53</v>
      </c>
      <c r="H7" s="294" t="s">
        <v>54</v>
      </c>
      <c r="I7" s="299"/>
      <c r="J7" s="266" t="s">
        <v>55</v>
      </c>
      <c r="K7" s="23"/>
      <c r="L7" s="126"/>
    </row>
    <row r="8" spans="1:12" ht="15.75" customHeight="1" thickBot="1" x14ac:dyDescent="0.25">
      <c r="A8" s="126"/>
      <c r="B8" s="291" t="s">
        <v>147</v>
      </c>
      <c r="C8" s="292"/>
      <c r="D8" s="293"/>
      <c r="E8" s="300" t="s">
        <v>148</v>
      </c>
      <c r="F8" s="301"/>
      <c r="G8" s="118" t="s">
        <v>149</v>
      </c>
      <c r="H8" s="302">
        <v>2003</v>
      </c>
      <c r="I8" s="303"/>
      <c r="J8" s="135" t="s">
        <v>150</v>
      </c>
      <c r="K8" s="23"/>
      <c r="L8" s="126"/>
    </row>
    <row r="9" spans="1:12" x14ac:dyDescent="0.2">
      <c r="A9" s="126"/>
      <c r="B9" s="27"/>
      <c r="C9" s="28"/>
      <c r="D9" s="28"/>
      <c r="E9" s="28"/>
      <c r="F9" s="29"/>
      <c r="G9" s="28"/>
      <c r="H9" s="29"/>
      <c r="I9" s="29"/>
      <c r="J9" s="26"/>
      <c r="K9" s="23"/>
      <c r="L9" s="126"/>
    </row>
    <row r="10" spans="1:12" ht="13.5" thickBot="1" x14ac:dyDescent="0.25">
      <c r="A10" s="126"/>
      <c r="B10" s="261" t="s">
        <v>82</v>
      </c>
      <c r="C10" s="26"/>
      <c r="D10" s="26"/>
      <c r="E10" s="26"/>
      <c r="F10" s="26"/>
      <c r="G10" s="30"/>
      <c r="H10" s="30"/>
      <c r="I10" s="26"/>
      <c r="J10" s="26"/>
      <c r="K10" s="23"/>
      <c r="L10" s="126"/>
    </row>
    <row r="11" spans="1:12" ht="13.5" thickBot="1" x14ac:dyDescent="0.25">
      <c r="A11" s="126"/>
      <c r="B11" s="263" t="s">
        <v>24</v>
      </c>
      <c r="C11" s="264" t="s">
        <v>58</v>
      </c>
      <c r="D11" s="26"/>
      <c r="E11" s="264" t="s">
        <v>234</v>
      </c>
      <c r="F11" s="26"/>
      <c r="G11" s="267" t="s">
        <v>81</v>
      </c>
      <c r="H11" s="294" t="s">
        <v>85</v>
      </c>
      <c r="I11" s="295"/>
      <c r="J11" s="30"/>
      <c r="K11" s="23"/>
      <c r="L11" s="126"/>
    </row>
    <row r="12" spans="1:12" x14ac:dyDescent="0.2">
      <c r="A12" s="126"/>
      <c r="B12" s="141" t="s">
        <v>143</v>
      </c>
      <c r="C12" s="142" t="s">
        <v>9</v>
      </c>
      <c r="D12" s="26"/>
      <c r="E12" s="71" t="s">
        <v>235</v>
      </c>
      <c r="F12" s="26"/>
      <c r="G12" s="74" t="s">
        <v>128</v>
      </c>
      <c r="H12" s="75">
        <v>5000</v>
      </c>
      <c r="I12" s="285" t="s">
        <v>86</v>
      </c>
      <c r="J12" s="30"/>
      <c r="K12" s="23"/>
      <c r="L12" s="126"/>
    </row>
    <row r="13" spans="1:12" x14ac:dyDescent="0.2">
      <c r="A13" s="126"/>
      <c r="B13" s="143" t="s">
        <v>144</v>
      </c>
      <c r="C13" s="67" t="s">
        <v>9</v>
      </c>
      <c r="D13" s="26"/>
      <c r="E13" s="72" t="s">
        <v>236</v>
      </c>
      <c r="F13" s="26"/>
      <c r="G13" s="76" t="s">
        <v>129</v>
      </c>
      <c r="H13" s="75">
        <v>7500</v>
      </c>
      <c r="I13" s="285" t="s">
        <v>86</v>
      </c>
      <c r="J13" s="26" t="str">
        <f ca="1">IF(Parâmetros!F33="",IF(YEAR(TODAY())&gt;=Parâmetros!E33,"&lt;- Preencher",""),"")</f>
        <v/>
      </c>
      <c r="K13" s="23"/>
      <c r="L13" s="126"/>
    </row>
    <row r="14" spans="1:12" x14ac:dyDescent="0.2">
      <c r="A14" s="126"/>
      <c r="B14" s="144" t="s">
        <v>145</v>
      </c>
      <c r="C14" s="66" t="s">
        <v>120</v>
      </c>
      <c r="D14" s="26"/>
      <c r="E14" s="71" t="s">
        <v>237</v>
      </c>
      <c r="F14" s="26"/>
      <c r="G14" s="76" t="s">
        <v>130</v>
      </c>
      <c r="H14" s="75">
        <v>10000</v>
      </c>
      <c r="I14" s="285" t="s">
        <v>86</v>
      </c>
      <c r="J14" s="26" t="str">
        <f ca="1">IF(Parâmetros!F34="",IF(YEAR(TODAY())&gt;=Parâmetros!E34,"&lt;- Preencher",""),"")</f>
        <v/>
      </c>
      <c r="K14" s="23"/>
      <c r="L14" s="126"/>
    </row>
    <row r="15" spans="1:12" x14ac:dyDescent="0.2">
      <c r="A15" s="126"/>
      <c r="B15" s="144" t="s">
        <v>146</v>
      </c>
      <c r="C15" s="66" t="s">
        <v>121</v>
      </c>
      <c r="D15" s="26"/>
      <c r="E15" s="71" t="s">
        <v>238</v>
      </c>
      <c r="F15" s="26"/>
      <c r="G15" s="76"/>
      <c r="H15" s="75"/>
      <c r="I15" s="285" t="s">
        <v>86</v>
      </c>
      <c r="J15" s="26" t="str">
        <f ca="1">IF(Parâmetros!F35="",IF(YEAR(TODAY())&gt;=Parâmetros!E35,"&lt;- Preencher",""),"")</f>
        <v/>
      </c>
      <c r="K15" s="23"/>
      <c r="L15" s="126"/>
    </row>
    <row r="16" spans="1:12" x14ac:dyDescent="0.2">
      <c r="A16" s="126"/>
      <c r="B16" s="144" t="s">
        <v>166</v>
      </c>
      <c r="C16" s="66" t="s">
        <v>122</v>
      </c>
      <c r="D16" s="26"/>
      <c r="E16" s="71" t="s">
        <v>239</v>
      </c>
      <c r="F16" s="26"/>
      <c r="G16" s="77" t="s">
        <v>124</v>
      </c>
      <c r="H16" s="75" t="s">
        <v>0</v>
      </c>
      <c r="I16" s="285" t="s">
        <v>86</v>
      </c>
      <c r="J16" s="26" t="str">
        <f ca="1">IF(Parâmetros!F36="",IF(YEAR(TODAY())&gt;=Parâmetros!E36,"&lt;- Preencher",""),"")</f>
        <v/>
      </c>
      <c r="K16" s="23"/>
      <c r="L16" s="126"/>
    </row>
    <row r="17" spans="1:12" ht="13.5" thickBot="1" x14ac:dyDescent="0.25">
      <c r="A17" s="126"/>
      <c r="B17" s="144" t="s">
        <v>167</v>
      </c>
      <c r="C17" s="66" t="s">
        <v>123</v>
      </c>
      <c r="D17" s="26"/>
      <c r="E17" s="71" t="s">
        <v>176</v>
      </c>
      <c r="F17" s="26"/>
      <c r="G17" s="78"/>
      <c r="H17" s="79"/>
      <c r="I17" s="286" t="s">
        <v>86</v>
      </c>
      <c r="J17" s="26"/>
      <c r="K17" s="23"/>
      <c r="L17" s="126"/>
    </row>
    <row r="18" spans="1:12" x14ac:dyDescent="0.2">
      <c r="A18" s="126"/>
      <c r="B18" s="144" t="s">
        <v>168</v>
      </c>
      <c r="C18" s="66" t="s">
        <v>125</v>
      </c>
      <c r="D18" s="26"/>
      <c r="E18" s="71" t="s">
        <v>177</v>
      </c>
      <c r="F18" s="26"/>
      <c r="G18" s="26"/>
      <c r="H18" s="26"/>
      <c r="I18" s="26"/>
      <c r="J18" s="26"/>
      <c r="K18" s="23"/>
      <c r="L18" s="126"/>
    </row>
    <row r="19" spans="1:12" ht="13.5" thickBot="1" x14ac:dyDescent="0.25">
      <c r="A19" s="126"/>
      <c r="B19" s="144" t="s">
        <v>169</v>
      </c>
      <c r="C19" s="66" t="s">
        <v>126</v>
      </c>
      <c r="D19" s="26"/>
      <c r="E19" s="71" t="s">
        <v>178</v>
      </c>
      <c r="F19" s="26"/>
      <c r="G19" s="30"/>
      <c r="H19" s="30"/>
      <c r="I19" s="30"/>
      <c r="J19" s="26"/>
      <c r="K19" s="23"/>
      <c r="L19" s="126"/>
    </row>
    <row r="20" spans="1:12" x14ac:dyDescent="0.2">
      <c r="A20" s="126"/>
      <c r="B20" s="144" t="s">
        <v>170</v>
      </c>
      <c r="C20" s="69" t="s">
        <v>126</v>
      </c>
      <c r="D20" s="26"/>
      <c r="E20" s="71" t="s">
        <v>179</v>
      </c>
      <c r="F20" s="26"/>
      <c r="G20" s="268" t="s">
        <v>152</v>
      </c>
      <c r="H20" s="30"/>
      <c r="I20" s="30"/>
      <c r="J20" s="26"/>
      <c r="K20" s="23"/>
      <c r="L20" s="126"/>
    </row>
    <row r="21" spans="1:12" ht="13.5" thickBot="1" x14ac:dyDescent="0.25">
      <c r="A21" s="126"/>
      <c r="B21" s="144" t="s">
        <v>171</v>
      </c>
      <c r="C21" s="66" t="s">
        <v>127</v>
      </c>
      <c r="D21" s="25"/>
      <c r="E21" s="71" t="s">
        <v>180</v>
      </c>
      <c r="F21" s="26"/>
      <c r="G21" s="146" t="s">
        <v>153</v>
      </c>
      <c r="H21" s="30"/>
      <c r="I21" s="30"/>
      <c r="J21" s="25"/>
      <c r="K21" s="23"/>
      <c r="L21" s="126"/>
    </row>
    <row r="22" spans="1:12" ht="13.5" thickBot="1" x14ac:dyDescent="0.25">
      <c r="A22" s="126"/>
      <c r="B22" s="144" t="s">
        <v>172</v>
      </c>
      <c r="C22" s="69" t="s">
        <v>127</v>
      </c>
      <c r="D22" s="25"/>
      <c r="E22" s="71" t="s">
        <v>181</v>
      </c>
      <c r="F22" s="26"/>
      <c r="G22" s="30"/>
      <c r="H22" s="30"/>
      <c r="I22" s="30"/>
      <c r="J22" s="25"/>
      <c r="K22" s="23"/>
      <c r="L22" s="126"/>
    </row>
    <row r="23" spans="1:12" x14ac:dyDescent="0.2">
      <c r="A23" s="126"/>
      <c r="B23" s="144" t="s">
        <v>173</v>
      </c>
      <c r="C23" s="68" t="s">
        <v>13</v>
      </c>
      <c r="D23" s="25"/>
      <c r="E23" s="71" t="s">
        <v>182</v>
      </c>
      <c r="F23" s="26"/>
      <c r="G23" s="268" t="s">
        <v>226</v>
      </c>
      <c r="H23" s="30"/>
      <c r="I23" s="30"/>
      <c r="J23" s="25"/>
      <c r="K23" s="23"/>
      <c r="L23" s="126"/>
    </row>
    <row r="24" spans="1:12" ht="13.5" thickBot="1" x14ac:dyDescent="0.25">
      <c r="A24" s="126"/>
      <c r="B24" s="144" t="s">
        <v>174</v>
      </c>
      <c r="C24" s="69" t="s">
        <v>13</v>
      </c>
      <c r="D24" s="25"/>
      <c r="E24" s="71" t="s">
        <v>183</v>
      </c>
      <c r="F24" s="26"/>
      <c r="G24" s="146" t="s">
        <v>228</v>
      </c>
      <c r="H24" s="30"/>
      <c r="I24" s="30"/>
      <c r="J24" s="30"/>
      <c r="K24" s="23"/>
      <c r="L24" s="126"/>
    </row>
    <row r="25" spans="1:12" ht="13.5" thickBot="1" x14ac:dyDescent="0.25">
      <c r="A25" s="126"/>
      <c r="B25" s="145" t="s">
        <v>175</v>
      </c>
      <c r="C25" s="70" t="s">
        <v>123</v>
      </c>
      <c r="D25" s="25"/>
      <c r="E25" s="73" t="s">
        <v>184</v>
      </c>
      <c r="F25" s="26"/>
      <c r="G25" s="30"/>
      <c r="H25" s="30"/>
      <c r="I25" s="30"/>
      <c r="K25" s="23"/>
      <c r="L25" s="126"/>
    </row>
    <row r="26" spans="1:12" x14ac:dyDescent="0.2">
      <c r="A26" s="126"/>
      <c r="B26" s="36"/>
      <c r="C26" s="37"/>
      <c r="D26" s="37"/>
      <c r="E26" s="37"/>
      <c r="F26" s="37"/>
      <c r="G26" s="37"/>
      <c r="H26" s="37"/>
      <c r="I26" s="37"/>
      <c r="J26" s="37"/>
      <c r="K26" s="38"/>
      <c r="L26" s="126"/>
    </row>
    <row r="27" spans="1:12" x14ac:dyDescent="0.2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</row>
    <row r="28" spans="1:12" hidden="1" x14ac:dyDescent="0.2"/>
    <row r="29" spans="1:12" hidden="1" x14ac:dyDescent="0.2"/>
    <row r="30" spans="1:12" hidden="1" x14ac:dyDescent="0.2"/>
    <row r="31" spans="1:12" hidden="1" x14ac:dyDescent="0.2"/>
    <row r="32" spans="1:12" hidden="1" x14ac:dyDescent="0.2"/>
    <row r="33" hidden="1" x14ac:dyDescent="0.2"/>
  </sheetData>
  <sheetProtection password="E0DE" sheet="1" objects="1" scenarios="1" selectLockedCells="1"/>
  <mergeCells count="8">
    <mergeCell ref="B8:D8"/>
    <mergeCell ref="H11:I11"/>
    <mergeCell ref="B3:J3"/>
    <mergeCell ref="E7:F7"/>
    <mergeCell ref="E8:F8"/>
    <mergeCell ref="H7:I7"/>
    <mergeCell ref="H8:I8"/>
    <mergeCell ref="C5:H5"/>
  </mergeCells>
  <conditionalFormatting sqref="J13:J16 F11:F25">
    <cfRule type="containsText" dxfId="23" priority="7" operator="containsText" text="&lt;- Preencher">
      <formula>NOT(ISERROR(SEARCH("&lt;- Preencher",F11)))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Parâmetros!$A$19:$A$83</xm:f>
          </x14:formula1>
          <xm:sqref>H8:H9 I9</xm:sqref>
        </x14:dataValidation>
        <x14:dataValidation type="list" allowBlank="1" showInputMessage="1" showErrorMessage="1">
          <x14:formula1>
            <xm:f>Parâmetros!$B$19:$B$38</xm:f>
          </x14:formula1>
          <xm:sqref>F9 E8</xm:sqref>
        </x14:dataValidation>
        <x14:dataValidation type="list" allowBlank="1" showInputMessage="1" showErrorMessage="1">
          <x14:formula1>
            <xm:f>Parâmetros!$E$12:$E$14</xm:f>
          </x14:formula1>
          <xm:sqref>G21</xm:sqref>
        </x14:dataValidation>
        <x14:dataValidation type="list" allowBlank="1" showInputMessage="1" showErrorMessage="1">
          <x14:formula1>
            <xm:f>Parâmetros!$A$15:$A$16</xm:f>
          </x14:formula1>
          <xm:sqref>G24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">
    <tabColor theme="7" tint="0.39997558519241921"/>
  </sheetPr>
  <dimension ref="A1:N154"/>
  <sheetViews>
    <sheetView topLeftCell="A2" zoomScaleNormal="100" workbookViewId="0">
      <selection activeCell="G11" sqref="G11"/>
    </sheetView>
  </sheetViews>
  <sheetFormatPr defaultColWidth="0" defaultRowHeight="12.75" zeroHeight="1" x14ac:dyDescent="0.2"/>
  <cols>
    <col min="1" max="1" width="3.42578125" style="126" customWidth="1"/>
    <col min="2" max="2" width="13.140625" style="22" customWidth="1"/>
    <col min="3" max="3" width="16.28515625" style="22" customWidth="1"/>
    <col min="4" max="4" width="16" style="22" customWidth="1"/>
    <col min="5" max="5" width="12" style="213" customWidth="1"/>
    <col min="6" max="6" width="10.42578125" style="213" customWidth="1"/>
    <col min="7" max="7" width="13.7109375" style="52" customWidth="1"/>
    <col min="8" max="8" width="31.5703125" style="22" customWidth="1"/>
    <col min="9" max="9" width="3" style="126" customWidth="1"/>
    <col min="10" max="11" width="10.85546875" style="22" hidden="1" customWidth="1"/>
    <col min="12" max="13" width="10.5703125" style="22" hidden="1" customWidth="1"/>
    <col min="14" max="14" width="10.42578125" style="22" hidden="1" customWidth="1"/>
    <col min="15" max="16384" width="9.140625" style="22" hidden="1"/>
  </cols>
  <sheetData>
    <row r="1" spans="1:14" ht="15" customHeight="1" x14ac:dyDescent="0.2">
      <c r="B1" s="306" t="s">
        <v>198</v>
      </c>
      <c r="C1" s="306"/>
      <c r="D1" s="306"/>
      <c r="E1" s="306"/>
      <c r="F1" s="306"/>
      <c r="G1" s="306"/>
      <c r="H1" s="306"/>
    </row>
    <row r="2" spans="1:14" x14ac:dyDescent="0.2">
      <c r="B2" s="126"/>
      <c r="C2" s="126"/>
      <c r="D2" s="126"/>
      <c r="E2" s="210"/>
      <c r="F2" s="210"/>
      <c r="G2" s="132"/>
      <c r="H2" s="126"/>
    </row>
    <row r="3" spans="1:14" s="126" customFormat="1" x14ac:dyDescent="0.2">
      <c r="B3" s="305" t="str">
        <f>IF(B6=41282,"Exclua os valores hipotéticos abaixo e preencha com os dados reais de seu veículo","")</f>
        <v>Exclua os valores hipotéticos abaixo e preencha com os dados reais de seu veículo</v>
      </c>
      <c r="C3" s="305"/>
      <c r="D3" s="305"/>
      <c r="E3" s="305"/>
      <c r="F3" s="305"/>
      <c r="G3" s="305"/>
      <c r="H3" s="305"/>
    </row>
    <row r="4" spans="1:14" s="40" customFormat="1" ht="38.25" customHeight="1" x14ac:dyDescent="0.25">
      <c r="A4" s="128"/>
      <c r="B4" s="269" t="s">
        <v>16</v>
      </c>
      <c r="C4" s="270" t="s">
        <v>2</v>
      </c>
      <c r="D4" s="270" t="s">
        <v>3</v>
      </c>
      <c r="E4" s="271" t="str">
        <f>CONCATENATE("Custo total",IF(CADASTRO!G21="Euro (€)"," €",IF(CADASTRO!G21="Real (R$)"," R$",IF(CADASTRO!G21="Dólar (US$)"," US$",))))</f>
        <v>Custo total R$</v>
      </c>
      <c r="F4" s="271" t="str">
        <f>CONCATENATE("Preço na Bomba",IF(CADASTRO!G21="Euro (€)"," €/L",IF(CADASTRO!G21="Real (R$)"," R$/L",IF(CADASTRO!G21="Dólar (US$)"," US$/L",))))</f>
        <v>Preço na Bomba R$/L</v>
      </c>
      <c r="G4" s="270" t="s">
        <v>84</v>
      </c>
      <c r="H4" s="39" t="s">
        <v>97</v>
      </c>
      <c r="I4" s="128"/>
    </row>
    <row r="5" spans="1:14" s="53" customFormat="1" ht="12.75" hidden="1" customHeight="1" x14ac:dyDescent="0.2">
      <c r="A5" s="129"/>
      <c r="B5" s="104">
        <v>40909</v>
      </c>
      <c r="C5" s="105" t="s">
        <v>116</v>
      </c>
      <c r="D5" s="105" t="s">
        <v>38</v>
      </c>
      <c r="E5" s="211">
        <v>0</v>
      </c>
      <c r="F5" s="211" t="s">
        <v>44</v>
      </c>
      <c r="G5" s="106">
        <f>Parâmetros!F32</f>
        <v>100</v>
      </c>
      <c r="H5" s="107" t="str">
        <f>IF(D5="Gás","Gás GLP ainda não está funcionando","")</f>
        <v/>
      </c>
      <c r="I5" s="129"/>
    </row>
    <row r="6" spans="1:14" x14ac:dyDescent="0.2">
      <c r="B6" s="82">
        <v>41282</v>
      </c>
      <c r="C6" s="83" t="s">
        <v>235</v>
      </c>
      <c r="D6" s="83" t="s">
        <v>4</v>
      </c>
      <c r="E6" s="138">
        <v>25</v>
      </c>
      <c r="F6" s="138">
        <v>2.5499999999999998</v>
      </c>
      <c r="G6" s="85">
        <v>0</v>
      </c>
      <c r="H6" s="272" t="str">
        <f>IF(D5="Gás","Gás GLP ainda não está funcionando",IF(G6="","",IF(G6&lt;G5,"Checar kilometragem, parece menor","")))</f>
        <v>Checar kilometragem, parece menor</v>
      </c>
    </row>
    <row r="7" spans="1:14" x14ac:dyDescent="0.2">
      <c r="B7" s="82">
        <v>41677</v>
      </c>
      <c r="C7" s="83" t="s">
        <v>235</v>
      </c>
      <c r="D7" s="83" t="s">
        <v>5</v>
      </c>
      <c r="E7" s="138">
        <v>25</v>
      </c>
      <c r="F7" s="138">
        <v>2.5499999999999998</v>
      </c>
      <c r="G7" s="85">
        <v>100</v>
      </c>
      <c r="H7" s="272" t="str">
        <f t="shared" ref="H7:H37" si="0">IF(D6="Gás","Gás GLP ainda não está funcionando",IF(G7="","",IF(G7&lt;G6,"Checar kilometragem, parece menor","")))</f>
        <v/>
      </c>
    </row>
    <row r="8" spans="1:14" x14ac:dyDescent="0.2">
      <c r="B8" s="82">
        <v>41707</v>
      </c>
      <c r="C8" s="83" t="s">
        <v>235</v>
      </c>
      <c r="D8" s="83" t="s">
        <v>5</v>
      </c>
      <c r="E8" s="138">
        <v>25</v>
      </c>
      <c r="F8" s="138">
        <v>2.5499999999999998</v>
      </c>
      <c r="G8" s="85">
        <f>G7+100</f>
        <v>200</v>
      </c>
      <c r="H8" s="272" t="str">
        <f t="shared" si="0"/>
        <v/>
      </c>
    </row>
    <row r="9" spans="1:14" x14ac:dyDescent="0.2">
      <c r="B9" s="82">
        <v>41737</v>
      </c>
      <c r="C9" s="83" t="s">
        <v>236</v>
      </c>
      <c r="D9" s="83" t="s">
        <v>6</v>
      </c>
      <c r="E9" s="138">
        <v>25</v>
      </c>
      <c r="F9" s="138">
        <v>1.77</v>
      </c>
      <c r="G9" s="85">
        <f t="shared" ref="G9:G10" si="1">G8+100</f>
        <v>300</v>
      </c>
      <c r="H9" s="272" t="str">
        <f t="shared" si="0"/>
        <v/>
      </c>
    </row>
    <row r="10" spans="1:14" x14ac:dyDescent="0.2">
      <c r="B10" s="82">
        <v>41767</v>
      </c>
      <c r="C10" s="83" t="s">
        <v>236</v>
      </c>
      <c r="D10" s="83" t="s">
        <v>6</v>
      </c>
      <c r="E10" s="138">
        <v>25</v>
      </c>
      <c r="F10" s="138">
        <v>1.77</v>
      </c>
      <c r="G10" s="85">
        <f t="shared" si="1"/>
        <v>400</v>
      </c>
      <c r="H10" s="272" t="str">
        <f t="shared" ref="H10:H19" si="2">IF(D9="Gás","Gás GLP ainda não está funcionando",IF(G10="","",IF(G10&lt;G9,"Checar kilometragem, parece menor","")))</f>
        <v/>
      </c>
      <c r="I10" s="130"/>
    </row>
    <row r="11" spans="1:14" x14ac:dyDescent="0.2">
      <c r="B11" s="82">
        <v>41797</v>
      </c>
      <c r="C11" s="83" t="s">
        <v>236</v>
      </c>
      <c r="D11" s="83" t="s">
        <v>6</v>
      </c>
      <c r="E11" s="138">
        <v>25</v>
      </c>
      <c r="F11" s="138">
        <v>1.77</v>
      </c>
      <c r="G11" s="85">
        <f>G10+100</f>
        <v>500</v>
      </c>
      <c r="H11" s="272" t="str">
        <f t="shared" si="2"/>
        <v/>
      </c>
    </row>
    <row r="12" spans="1:14" x14ac:dyDescent="0.2">
      <c r="B12" s="82">
        <f>B11+30</f>
        <v>41827</v>
      </c>
      <c r="C12" s="83" t="s">
        <v>235</v>
      </c>
      <c r="D12" s="83" t="s">
        <v>5</v>
      </c>
      <c r="E12" s="138">
        <v>100</v>
      </c>
      <c r="F12" s="138">
        <v>2.88</v>
      </c>
      <c r="G12" s="85">
        <f>G11+400</f>
        <v>900</v>
      </c>
      <c r="H12" s="272"/>
    </row>
    <row r="13" spans="1:14" x14ac:dyDescent="0.2">
      <c r="B13" s="82">
        <f t="shared" ref="B13:B50" si="3">B12+30</f>
        <v>41857</v>
      </c>
      <c r="C13" s="83" t="s">
        <v>235</v>
      </c>
      <c r="D13" s="83" t="s">
        <v>5</v>
      </c>
      <c r="E13" s="138">
        <v>100</v>
      </c>
      <c r="F13" s="138">
        <v>2.88</v>
      </c>
      <c r="G13" s="85">
        <f t="shared" ref="G13:G24" si="4">G12+400</f>
        <v>1300</v>
      </c>
      <c r="H13" s="272"/>
    </row>
    <row r="14" spans="1:14" x14ac:dyDescent="0.2">
      <c r="B14" s="82">
        <f t="shared" si="3"/>
        <v>41887</v>
      </c>
      <c r="C14" s="83" t="s">
        <v>235</v>
      </c>
      <c r="D14" s="83" t="s">
        <v>5</v>
      </c>
      <c r="E14" s="138">
        <v>100</v>
      </c>
      <c r="F14" s="138">
        <v>2.88</v>
      </c>
      <c r="G14" s="85">
        <f t="shared" si="4"/>
        <v>1700</v>
      </c>
      <c r="H14" s="272" t="str">
        <f t="shared" si="2"/>
        <v/>
      </c>
    </row>
    <row r="15" spans="1:14" x14ac:dyDescent="0.2">
      <c r="B15" s="82">
        <f t="shared" si="3"/>
        <v>41917</v>
      </c>
      <c r="C15" s="83" t="s">
        <v>235</v>
      </c>
      <c r="D15" s="83" t="s">
        <v>5</v>
      </c>
      <c r="E15" s="138">
        <v>100</v>
      </c>
      <c r="F15" s="138">
        <v>2.88</v>
      </c>
      <c r="G15" s="85">
        <f t="shared" si="4"/>
        <v>2100</v>
      </c>
      <c r="H15" s="272" t="str">
        <f t="shared" si="2"/>
        <v/>
      </c>
    </row>
    <row r="16" spans="1:14" x14ac:dyDescent="0.2">
      <c r="B16" s="82">
        <f t="shared" si="3"/>
        <v>41947</v>
      </c>
      <c r="C16" s="83" t="s">
        <v>235</v>
      </c>
      <c r="D16" s="83" t="s">
        <v>5</v>
      </c>
      <c r="E16" s="138">
        <v>100</v>
      </c>
      <c r="F16" s="138">
        <v>2.88</v>
      </c>
      <c r="G16" s="85">
        <f t="shared" si="4"/>
        <v>2500</v>
      </c>
      <c r="H16" s="272" t="str">
        <f t="shared" si="2"/>
        <v/>
      </c>
      <c r="I16" s="131"/>
      <c r="J16" s="41"/>
      <c r="K16" s="41"/>
      <c r="L16" s="41"/>
      <c r="M16" s="41"/>
      <c r="N16" s="41"/>
    </row>
    <row r="17" spans="2:8" x14ac:dyDescent="0.2">
      <c r="B17" s="82">
        <f t="shared" si="3"/>
        <v>41977</v>
      </c>
      <c r="C17" s="83" t="s">
        <v>235</v>
      </c>
      <c r="D17" s="83" t="s">
        <v>5</v>
      </c>
      <c r="E17" s="138">
        <v>100</v>
      </c>
      <c r="F17" s="138">
        <v>2.88</v>
      </c>
      <c r="G17" s="85">
        <f t="shared" si="4"/>
        <v>2900</v>
      </c>
      <c r="H17" s="272" t="str">
        <f t="shared" si="2"/>
        <v/>
      </c>
    </row>
    <row r="18" spans="2:8" x14ac:dyDescent="0.2">
      <c r="B18" s="82"/>
      <c r="C18" s="83"/>
      <c r="D18" s="83"/>
      <c r="E18" s="138"/>
      <c r="F18" s="138"/>
      <c r="G18" s="85"/>
      <c r="H18" s="272" t="str">
        <f t="shared" si="2"/>
        <v/>
      </c>
    </row>
    <row r="19" spans="2:8" ht="12.75" customHeight="1" x14ac:dyDescent="0.2">
      <c r="B19" s="82"/>
      <c r="C19" s="83"/>
      <c r="D19" s="83"/>
      <c r="E19" s="138"/>
      <c r="F19" s="138"/>
      <c r="G19" s="85"/>
      <c r="H19" s="272" t="str">
        <f t="shared" si="2"/>
        <v/>
      </c>
    </row>
    <row r="20" spans="2:8" x14ac:dyDescent="0.2">
      <c r="B20" s="82"/>
      <c r="C20" s="83"/>
      <c r="D20" s="83"/>
      <c r="E20" s="138"/>
      <c r="F20" s="138"/>
      <c r="G20" s="85"/>
      <c r="H20" s="272" t="str">
        <f t="shared" si="0"/>
        <v/>
      </c>
    </row>
    <row r="21" spans="2:8" x14ac:dyDescent="0.2">
      <c r="B21" s="82"/>
      <c r="C21" s="83"/>
      <c r="D21" s="83"/>
      <c r="E21" s="138"/>
      <c r="F21" s="138"/>
      <c r="G21" s="85"/>
      <c r="H21" s="272" t="str">
        <f t="shared" si="0"/>
        <v/>
      </c>
    </row>
    <row r="22" spans="2:8" x14ac:dyDescent="0.2">
      <c r="B22" s="82"/>
      <c r="C22" s="83"/>
      <c r="D22" s="83"/>
      <c r="E22" s="138"/>
      <c r="F22" s="138"/>
      <c r="G22" s="85"/>
      <c r="H22" s="272" t="str">
        <f t="shared" si="0"/>
        <v/>
      </c>
    </row>
    <row r="23" spans="2:8" x14ac:dyDescent="0.2">
      <c r="B23" s="82"/>
      <c r="C23" s="83"/>
      <c r="D23" s="83"/>
      <c r="E23" s="138"/>
      <c r="F23" s="138"/>
      <c r="G23" s="85"/>
      <c r="H23" s="272" t="str">
        <f t="shared" si="0"/>
        <v/>
      </c>
    </row>
    <row r="24" spans="2:8" x14ac:dyDescent="0.2">
      <c r="B24" s="82"/>
      <c r="C24" s="83"/>
      <c r="D24" s="83"/>
      <c r="E24" s="138"/>
      <c r="F24" s="138"/>
      <c r="G24" s="85"/>
      <c r="H24" s="272" t="str">
        <f t="shared" si="0"/>
        <v/>
      </c>
    </row>
    <row r="25" spans="2:8" x14ac:dyDescent="0.2">
      <c r="B25" s="82"/>
      <c r="C25" s="83"/>
      <c r="D25" s="83"/>
      <c r="E25" s="138"/>
      <c r="F25" s="138"/>
      <c r="G25" s="85"/>
      <c r="H25" s="272" t="str">
        <f t="shared" si="0"/>
        <v/>
      </c>
    </row>
    <row r="26" spans="2:8" x14ac:dyDescent="0.2">
      <c r="B26" s="82"/>
      <c r="C26" s="83"/>
      <c r="D26" s="83"/>
      <c r="E26" s="138"/>
      <c r="F26" s="138"/>
      <c r="G26" s="85"/>
      <c r="H26" s="272" t="str">
        <f t="shared" si="0"/>
        <v/>
      </c>
    </row>
    <row r="27" spans="2:8" x14ac:dyDescent="0.2">
      <c r="B27" s="82"/>
      <c r="C27" s="83"/>
      <c r="D27" s="83"/>
      <c r="E27" s="138"/>
      <c r="F27" s="138"/>
      <c r="G27" s="85"/>
      <c r="H27" s="272" t="str">
        <f t="shared" si="0"/>
        <v/>
      </c>
    </row>
    <row r="28" spans="2:8" x14ac:dyDescent="0.2">
      <c r="B28" s="82"/>
      <c r="C28" s="83"/>
      <c r="D28" s="83"/>
      <c r="E28" s="138"/>
      <c r="F28" s="138"/>
      <c r="G28" s="85"/>
      <c r="H28" s="272" t="str">
        <f t="shared" si="0"/>
        <v/>
      </c>
    </row>
    <row r="29" spans="2:8" x14ac:dyDescent="0.2">
      <c r="B29" s="82"/>
      <c r="C29" s="83"/>
      <c r="D29" s="83"/>
      <c r="E29" s="138"/>
      <c r="F29" s="138"/>
      <c r="G29" s="85"/>
      <c r="H29" s="272" t="str">
        <f t="shared" si="0"/>
        <v/>
      </c>
    </row>
    <row r="30" spans="2:8" x14ac:dyDescent="0.2">
      <c r="B30" s="82"/>
      <c r="C30" s="83"/>
      <c r="D30" s="83"/>
      <c r="E30" s="138"/>
      <c r="F30" s="138"/>
      <c r="G30" s="85"/>
      <c r="H30" s="272" t="str">
        <f t="shared" si="0"/>
        <v/>
      </c>
    </row>
    <row r="31" spans="2:8" x14ac:dyDescent="0.2">
      <c r="B31" s="82"/>
      <c r="C31" s="83"/>
      <c r="D31" s="83"/>
      <c r="E31" s="138"/>
      <c r="F31" s="138"/>
      <c r="G31" s="85"/>
      <c r="H31" s="272" t="str">
        <f t="shared" si="0"/>
        <v/>
      </c>
    </row>
    <row r="32" spans="2:8" x14ac:dyDescent="0.2">
      <c r="B32" s="82"/>
      <c r="C32" s="83"/>
      <c r="D32" s="83"/>
      <c r="E32" s="138"/>
      <c r="F32" s="138"/>
      <c r="G32" s="85"/>
      <c r="H32" s="272" t="str">
        <f t="shared" si="0"/>
        <v/>
      </c>
    </row>
    <row r="33" spans="2:8" x14ac:dyDescent="0.2">
      <c r="B33" s="82"/>
      <c r="C33" s="83"/>
      <c r="D33" s="83"/>
      <c r="E33" s="138"/>
      <c r="F33" s="138"/>
      <c r="G33" s="85"/>
      <c r="H33" s="272" t="str">
        <f t="shared" si="0"/>
        <v/>
      </c>
    </row>
    <row r="34" spans="2:8" x14ac:dyDescent="0.2">
      <c r="B34" s="82"/>
      <c r="C34" s="83"/>
      <c r="D34" s="83"/>
      <c r="E34" s="138"/>
      <c r="F34" s="138"/>
      <c r="G34" s="85"/>
      <c r="H34" s="272" t="str">
        <f t="shared" si="0"/>
        <v/>
      </c>
    </row>
    <row r="35" spans="2:8" x14ac:dyDescent="0.2">
      <c r="B35" s="82"/>
      <c r="C35" s="83"/>
      <c r="D35" s="83"/>
      <c r="E35" s="138"/>
      <c r="F35" s="138"/>
      <c r="G35" s="85"/>
      <c r="H35" s="272" t="str">
        <f t="shared" si="0"/>
        <v/>
      </c>
    </row>
    <row r="36" spans="2:8" x14ac:dyDescent="0.2">
      <c r="B36" s="82"/>
      <c r="C36" s="83"/>
      <c r="D36" s="83"/>
      <c r="E36" s="138"/>
      <c r="F36" s="138"/>
      <c r="G36" s="85"/>
      <c r="H36" s="272" t="str">
        <f t="shared" si="0"/>
        <v/>
      </c>
    </row>
    <row r="37" spans="2:8" x14ac:dyDescent="0.2">
      <c r="B37" s="82"/>
      <c r="C37" s="83"/>
      <c r="D37" s="83"/>
      <c r="E37" s="138"/>
      <c r="F37" s="138"/>
      <c r="G37" s="85"/>
      <c r="H37" s="272" t="str">
        <f t="shared" si="0"/>
        <v/>
      </c>
    </row>
    <row r="38" spans="2:8" x14ac:dyDescent="0.2">
      <c r="B38" s="82"/>
      <c r="C38" s="83"/>
      <c r="D38" s="83"/>
      <c r="E38" s="138"/>
      <c r="F38" s="138"/>
      <c r="G38" s="85"/>
      <c r="H38" s="272" t="str">
        <f t="shared" ref="H38:H69" si="5">IF(D37="Gás","Gás GLP ainda não está funcionando",IF(G38="","",IF(G38&lt;G37,"Checar kilometragem, parece menor","")))</f>
        <v/>
      </c>
    </row>
    <row r="39" spans="2:8" x14ac:dyDescent="0.2">
      <c r="B39" s="82"/>
      <c r="C39" s="83"/>
      <c r="D39" s="83"/>
      <c r="E39" s="138"/>
      <c r="F39" s="138"/>
      <c r="G39" s="85"/>
      <c r="H39" s="272" t="str">
        <f t="shared" si="5"/>
        <v/>
      </c>
    </row>
    <row r="40" spans="2:8" x14ac:dyDescent="0.2">
      <c r="B40" s="82"/>
      <c r="C40" s="83"/>
      <c r="D40" s="83"/>
      <c r="E40" s="138"/>
      <c r="F40" s="138"/>
      <c r="G40" s="85"/>
      <c r="H40" s="272" t="str">
        <f t="shared" si="5"/>
        <v/>
      </c>
    </row>
    <row r="41" spans="2:8" x14ac:dyDescent="0.2">
      <c r="B41" s="82"/>
      <c r="C41" s="83"/>
      <c r="D41" s="83"/>
      <c r="E41" s="138"/>
      <c r="F41" s="138"/>
      <c r="G41" s="85"/>
      <c r="H41" s="272" t="str">
        <f t="shared" si="5"/>
        <v/>
      </c>
    </row>
    <row r="42" spans="2:8" x14ac:dyDescent="0.2">
      <c r="B42" s="82"/>
      <c r="C42" s="83"/>
      <c r="D42" s="83"/>
      <c r="E42" s="138"/>
      <c r="F42" s="138"/>
      <c r="G42" s="85"/>
      <c r="H42" s="272" t="str">
        <f t="shared" si="5"/>
        <v/>
      </c>
    </row>
    <row r="43" spans="2:8" x14ac:dyDescent="0.2">
      <c r="B43" s="82"/>
      <c r="C43" s="83"/>
      <c r="D43" s="83"/>
      <c r="E43" s="138"/>
      <c r="F43" s="138"/>
      <c r="G43" s="85"/>
      <c r="H43" s="272" t="str">
        <f t="shared" si="5"/>
        <v/>
      </c>
    </row>
    <row r="44" spans="2:8" x14ac:dyDescent="0.2">
      <c r="B44" s="82"/>
      <c r="C44" s="83"/>
      <c r="D44" s="83"/>
      <c r="E44" s="138"/>
      <c r="F44" s="138"/>
      <c r="G44" s="85"/>
      <c r="H44" s="272" t="str">
        <f t="shared" si="5"/>
        <v/>
      </c>
    </row>
    <row r="45" spans="2:8" x14ac:dyDescent="0.2">
      <c r="B45" s="82"/>
      <c r="C45" s="83"/>
      <c r="D45" s="83"/>
      <c r="E45" s="138"/>
      <c r="F45" s="138"/>
      <c r="G45" s="85"/>
      <c r="H45" s="272" t="str">
        <f t="shared" si="5"/>
        <v/>
      </c>
    </row>
    <row r="46" spans="2:8" x14ac:dyDescent="0.2">
      <c r="B46" s="82"/>
      <c r="C46" s="83"/>
      <c r="D46" s="83"/>
      <c r="E46" s="138"/>
      <c r="F46" s="138"/>
      <c r="G46" s="85"/>
      <c r="H46" s="272" t="str">
        <f t="shared" si="5"/>
        <v/>
      </c>
    </row>
    <row r="47" spans="2:8" x14ac:dyDescent="0.2">
      <c r="B47" s="82"/>
      <c r="C47" s="83"/>
      <c r="D47" s="83"/>
      <c r="E47" s="138"/>
      <c r="F47" s="138"/>
      <c r="G47" s="85"/>
      <c r="H47" s="272" t="str">
        <f t="shared" si="5"/>
        <v/>
      </c>
    </row>
    <row r="48" spans="2:8" x14ac:dyDescent="0.2">
      <c r="B48" s="82"/>
      <c r="C48" s="83"/>
      <c r="D48" s="83"/>
      <c r="E48" s="138"/>
      <c r="F48" s="138"/>
      <c r="G48" s="85"/>
      <c r="H48" s="272" t="str">
        <f t="shared" si="5"/>
        <v/>
      </c>
    </row>
    <row r="49" spans="1:8" x14ac:dyDescent="0.2">
      <c r="B49" s="82"/>
      <c r="C49" s="83"/>
      <c r="D49" s="83"/>
      <c r="E49" s="138"/>
      <c r="F49" s="138"/>
      <c r="G49" s="85"/>
      <c r="H49" s="272" t="str">
        <f t="shared" si="5"/>
        <v/>
      </c>
    </row>
    <row r="50" spans="1:8" x14ac:dyDescent="0.2">
      <c r="B50" s="82"/>
      <c r="C50" s="83"/>
      <c r="D50" s="83"/>
      <c r="E50" s="138"/>
      <c r="F50" s="138"/>
      <c r="G50" s="85"/>
      <c r="H50" s="272" t="str">
        <f t="shared" si="5"/>
        <v/>
      </c>
    </row>
    <row r="51" spans="1:8" x14ac:dyDescent="0.2">
      <c r="B51" s="82"/>
      <c r="C51" s="83"/>
      <c r="D51" s="83"/>
      <c r="E51" s="138"/>
      <c r="F51" s="138"/>
      <c r="G51" s="85"/>
      <c r="H51" s="272" t="str">
        <f t="shared" si="5"/>
        <v/>
      </c>
    </row>
    <row r="52" spans="1:8" x14ac:dyDescent="0.2">
      <c r="B52" s="82"/>
      <c r="C52" s="83"/>
      <c r="D52" s="83"/>
      <c r="E52" s="138"/>
      <c r="F52" s="138"/>
      <c r="G52" s="85"/>
      <c r="H52" s="272" t="str">
        <f t="shared" si="5"/>
        <v/>
      </c>
    </row>
    <row r="53" spans="1:8" x14ac:dyDescent="0.2">
      <c r="B53" s="82"/>
      <c r="C53" s="83"/>
      <c r="D53" s="83"/>
      <c r="E53" s="138"/>
      <c r="F53" s="138"/>
      <c r="G53" s="85"/>
      <c r="H53" s="272" t="str">
        <f t="shared" si="5"/>
        <v/>
      </c>
    </row>
    <row r="54" spans="1:8" x14ac:dyDescent="0.2">
      <c r="B54" s="82"/>
      <c r="C54" s="83"/>
      <c r="D54" s="83"/>
      <c r="E54" s="138"/>
      <c r="F54" s="138"/>
      <c r="G54" s="85"/>
      <c r="H54" s="272" t="str">
        <f t="shared" si="5"/>
        <v/>
      </c>
    </row>
    <row r="55" spans="1:8" x14ac:dyDescent="0.2">
      <c r="B55" s="82"/>
      <c r="C55" s="83"/>
      <c r="D55" s="83"/>
      <c r="E55" s="138"/>
      <c r="F55" s="138"/>
      <c r="G55" s="85"/>
      <c r="H55" s="272" t="str">
        <f t="shared" si="5"/>
        <v/>
      </c>
    </row>
    <row r="56" spans="1:8" x14ac:dyDescent="0.2">
      <c r="B56" s="82"/>
      <c r="C56" s="83"/>
      <c r="D56" s="83"/>
      <c r="E56" s="138"/>
      <c r="F56" s="138"/>
      <c r="G56" s="85"/>
      <c r="H56" s="272" t="str">
        <f t="shared" si="5"/>
        <v/>
      </c>
    </row>
    <row r="57" spans="1:8" x14ac:dyDescent="0.2">
      <c r="B57" s="82"/>
      <c r="C57" s="83"/>
      <c r="D57" s="83"/>
      <c r="E57" s="138"/>
      <c r="F57" s="138"/>
      <c r="G57" s="85"/>
      <c r="H57" s="272" t="str">
        <f t="shared" si="5"/>
        <v/>
      </c>
    </row>
    <row r="58" spans="1:8" x14ac:dyDescent="0.2">
      <c r="B58" s="82"/>
      <c r="C58" s="83"/>
      <c r="D58" s="83"/>
      <c r="E58" s="138"/>
      <c r="F58" s="138"/>
      <c r="G58" s="85"/>
      <c r="H58" s="272" t="str">
        <f t="shared" si="5"/>
        <v/>
      </c>
    </row>
    <row r="59" spans="1:8" x14ac:dyDescent="0.2">
      <c r="A59" s="126">
        <v>1</v>
      </c>
      <c r="B59" s="82"/>
      <c r="C59" s="83"/>
      <c r="D59" s="83"/>
      <c r="E59" s="138"/>
      <c r="F59" s="138"/>
      <c r="G59" s="85"/>
      <c r="H59" s="272" t="str">
        <f t="shared" si="5"/>
        <v/>
      </c>
    </row>
    <row r="60" spans="1:8" x14ac:dyDescent="0.2">
      <c r="B60" s="82"/>
      <c r="C60" s="83"/>
      <c r="D60" s="83"/>
      <c r="E60" s="138"/>
      <c r="F60" s="138"/>
      <c r="G60" s="85"/>
      <c r="H60" s="272" t="str">
        <f t="shared" si="5"/>
        <v/>
      </c>
    </row>
    <row r="61" spans="1:8" x14ac:dyDescent="0.2">
      <c r="B61" s="82"/>
      <c r="C61" s="83"/>
      <c r="D61" s="83"/>
      <c r="E61" s="138"/>
      <c r="F61" s="138"/>
      <c r="G61" s="85"/>
      <c r="H61" s="272" t="str">
        <f t="shared" si="5"/>
        <v/>
      </c>
    </row>
    <row r="62" spans="1:8" x14ac:dyDescent="0.2">
      <c r="B62" s="82"/>
      <c r="C62" s="83"/>
      <c r="D62" s="83"/>
      <c r="E62" s="138"/>
      <c r="F62" s="138"/>
      <c r="G62" s="85"/>
      <c r="H62" s="272" t="str">
        <f t="shared" si="5"/>
        <v/>
      </c>
    </row>
    <row r="63" spans="1:8" x14ac:dyDescent="0.2">
      <c r="B63" s="82"/>
      <c r="C63" s="83"/>
      <c r="D63" s="83"/>
      <c r="E63" s="138"/>
      <c r="F63" s="138"/>
      <c r="G63" s="85"/>
      <c r="H63" s="272" t="str">
        <f t="shared" si="5"/>
        <v/>
      </c>
    </row>
    <row r="64" spans="1:8" x14ac:dyDescent="0.2">
      <c r="B64" s="82"/>
      <c r="C64" s="83"/>
      <c r="D64" s="83"/>
      <c r="E64" s="138"/>
      <c r="F64" s="138"/>
      <c r="G64" s="85"/>
      <c r="H64" s="272" t="str">
        <f t="shared" si="5"/>
        <v/>
      </c>
    </row>
    <row r="65" spans="2:8" x14ac:dyDescent="0.2">
      <c r="B65" s="82"/>
      <c r="C65" s="83"/>
      <c r="D65" s="83"/>
      <c r="E65" s="138"/>
      <c r="F65" s="138"/>
      <c r="G65" s="85"/>
      <c r="H65" s="272" t="str">
        <f t="shared" si="5"/>
        <v/>
      </c>
    </row>
    <row r="66" spans="2:8" x14ac:dyDescent="0.2">
      <c r="B66" s="82"/>
      <c r="C66" s="83"/>
      <c r="D66" s="83"/>
      <c r="E66" s="138"/>
      <c r="F66" s="138"/>
      <c r="G66" s="85"/>
      <c r="H66" s="272" t="str">
        <f t="shared" si="5"/>
        <v/>
      </c>
    </row>
    <row r="67" spans="2:8" x14ac:dyDescent="0.2">
      <c r="B67" s="82"/>
      <c r="C67" s="83"/>
      <c r="D67" s="83"/>
      <c r="E67" s="138"/>
      <c r="F67" s="138"/>
      <c r="G67" s="85"/>
      <c r="H67" s="272" t="str">
        <f t="shared" si="5"/>
        <v/>
      </c>
    </row>
    <row r="68" spans="2:8" x14ac:dyDescent="0.2">
      <c r="B68" s="82"/>
      <c r="C68" s="83"/>
      <c r="D68" s="83"/>
      <c r="E68" s="138"/>
      <c r="F68" s="138"/>
      <c r="G68" s="85"/>
      <c r="H68" s="272" t="str">
        <f t="shared" si="5"/>
        <v/>
      </c>
    </row>
    <row r="69" spans="2:8" x14ac:dyDescent="0.2">
      <c r="B69" s="82"/>
      <c r="C69" s="83"/>
      <c r="D69" s="83"/>
      <c r="E69" s="138"/>
      <c r="F69" s="138"/>
      <c r="G69" s="85"/>
      <c r="H69" s="272" t="str">
        <f t="shared" si="5"/>
        <v/>
      </c>
    </row>
    <row r="70" spans="2:8" x14ac:dyDescent="0.2">
      <c r="B70" s="82"/>
      <c r="C70" s="83"/>
      <c r="D70" s="83"/>
      <c r="E70" s="138"/>
      <c r="F70" s="138"/>
      <c r="G70" s="85"/>
      <c r="H70" s="272" t="str">
        <f t="shared" ref="H70:H101" si="6">IF(D69="Gás","Gás GLP ainda não está funcionando",IF(G70="","",IF(G70&lt;G69,"Checar kilometragem, parece menor","")))</f>
        <v/>
      </c>
    </row>
    <row r="71" spans="2:8" x14ac:dyDescent="0.2">
      <c r="B71" s="82"/>
      <c r="C71" s="83"/>
      <c r="D71" s="83"/>
      <c r="E71" s="138"/>
      <c r="F71" s="138"/>
      <c r="G71" s="85"/>
      <c r="H71" s="272" t="str">
        <f t="shared" si="6"/>
        <v/>
      </c>
    </row>
    <row r="72" spans="2:8" x14ac:dyDescent="0.2">
      <c r="B72" s="82"/>
      <c r="C72" s="83"/>
      <c r="D72" s="83"/>
      <c r="E72" s="138"/>
      <c r="F72" s="138"/>
      <c r="G72" s="85"/>
      <c r="H72" s="272" t="str">
        <f t="shared" si="6"/>
        <v/>
      </c>
    </row>
    <row r="73" spans="2:8" x14ac:dyDescent="0.2">
      <c r="B73" s="82"/>
      <c r="C73" s="83"/>
      <c r="D73" s="83"/>
      <c r="E73" s="138"/>
      <c r="F73" s="138"/>
      <c r="G73" s="85"/>
      <c r="H73" s="272" t="str">
        <f t="shared" si="6"/>
        <v/>
      </c>
    </row>
    <row r="74" spans="2:8" x14ac:dyDescent="0.2">
      <c r="B74" s="82"/>
      <c r="C74" s="83"/>
      <c r="D74" s="83"/>
      <c r="E74" s="138"/>
      <c r="F74" s="138"/>
      <c r="G74" s="85"/>
      <c r="H74" s="272" t="str">
        <f t="shared" si="6"/>
        <v/>
      </c>
    </row>
    <row r="75" spans="2:8" x14ac:dyDescent="0.2">
      <c r="B75" s="82"/>
      <c r="C75" s="83"/>
      <c r="D75" s="83"/>
      <c r="E75" s="138"/>
      <c r="F75" s="138"/>
      <c r="G75" s="85"/>
      <c r="H75" s="272" t="str">
        <f t="shared" si="6"/>
        <v/>
      </c>
    </row>
    <row r="76" spans="2:8" x14ac:dyDescent="0.2">
      <c r="B76" s="82"/>
      <c r="C76" s="83"/>
      <c r="D76" s="83"/>
      <c r="E76" s="138"/>
      <c r="F76" s="138"/>
      <c r="G76" s="85"/>
      <c r="H76" s="272" t="str">
        <f t="shared" si="6"/>
        <v/>
      </c>
    </row>
    <row r="77" spans="2:8" x14ac:dyDescent="0.2">
      <c r="B77" s="82"/>
      <c r="C77" s="83"/>
      <c r="D77" s="83"/>
      <c r="E77" s="138"/>
      <c r="F77" s="138"/>
      <c r="G77" s="85"/>
      <c r="H77" s="272" t="str">
        <f t="shared" si="6"/>
        <v/>
      </c>
    </row>
    <row r="78" spans="2:8" x14ac:dyDescent="0.2">
      <c r="B78" s="82"/>
      <c r="C78" s="83"/>
      <c r="D78" s="83"/>
      <c r="E78" s="138"/>
      <c r="F78" s="138"/>
      <c r="G78" s="85"/>
      <c r="H78" s="272" t="str">
        <f t="shared" si="6"/>
        <v/>
      </c>
    </row>
    <row r="79" spans="2:8" x14ac:dyDescent="0.2">
      <c r="B79" s="82"/>
      <c r="C79" s="83"/>
      <c r="D79" s="83"/>
      <c r="E79" s="138"/>
      <c r="F79" s="138"/>
      <c r="G79" s="85"/>
      <c r="H79" s="272" t="str">
        <f t="shared" si="6"/>
        <v/>
      </c>
    </row>
    <row r="80" spans="2:8" x14ac:dyDescent="0.2">
      <c r="B80" s="82"/>
      <c r="C80" s="83"/>
      <c r="D80" s="83"/>
      <c r="E80" s="138"/>
      <c r="F80" s="138"/>
      <c r="G80" s="85"/>
      <c r="H80" s="272" t="str">
        <f t="shared" si="6"/>
        <v/>
      </c>
    </row>
    <row r="81" spans="2:8" x14ac:dyDescent="0.2">
      <c r="B81" s="82"/>
      <c r="C81" s="83"/>
      <c r="D81" s="83"/>
      <c r="E81" s="138"/>
      <c r="F81" s="138"/>
      <c r="G81" s="85"/>
      <c r="H81" s="272" t="str">
        <f t="shared" si="6"/>
        <v/>
      </c>
    </row>
    <row r="82" spans="2:8" x14ac:dyDescent="0.2">
      <c r="B82" s="82"/>
      <c r="C82" s="83"/>
      <c r="D82" s="83"/>
      <c r="E82" s="138"/>
      <c r="F82" s="138"/>
      <c r="G82" s="85"/>
      <c r="H82" s="272" t="str">
        <f t="shared" si="6"/>
        <v/>
      </c>
    </row>
    <row r="83" spans="2:8" x14ac:dyDescent="0.2">
      <c r="B83" s="82"/>
      <c r="C83" s="83"/>
      <c r="D83" s="83"/>
      <c r="E83" s="138"/>
      <c r="F83" s="138"/>
      <c r="G83" s="85"/>
      <c r="H83" s="272" t="str">
        <f t="shared" si="6"/>
        <v/>
      </c>
    </row>
    <row r="84" spans="2:8" x14ac:dyDescent="0.2">
      <c r="B84" s="82"/>
      <c r="C84" s="83"/>
      <c r="D84" s="83"/>
      <c r="E84" s="138"/>
      <c r="F84" s="138"/>
      <c r="G84" s="85"/>
      <c r="H84" s="272" t="str">
        <f t="shared" si="6"/>
        <v/>
      </c>
    </row>
    <row r="85" spans="2:8" x14ac:dyDescent="0.2">
      <c r="B85" s="82"/>
      <c r="C85" s="83"/>
      <c r="D85" s="83"/>
      <c r="E85" s="138"/>
      <c r="F85" s="138"/>
      <c r="G85" s="85"/>
      <c r="H85" s="272" t="str">
        <f t="shared" si="6"/>
        <v/>
      </c>
    </row>
    <row r="86" spans="2:8" x14ac:dyDescent="0.2">
      <c r="B86" s="82"/>
      <c r="C86" s="83"/>
      <c r="D86" s="83"/>
      <c r="E86" s="138"/>
      <c r="F86" s="138"/>
      <c r="G86" s="85"/>
      <c r="H86" s="272" t="str">
        <f t="shared" si="6"/>
        <v/>
      </c>
    </row>
    <row r="87" spans="2:8" x14ac:dyDescent="0.2">
      <c r="B87" s="82"/>
      <c r="C87" s="83"/>
      <c r="D87" s="83"/>
      <c r="E87" s="138"/>
      <c r="F87" s="138"/>
      <c r="G87" s="85"/>
      <c r="H87" s="272" t="str">
        <f t="shared" si="6"/>
        <v/>
      </c>
    </row>
    <row r="88" spans="2:8" x14ac:dyDescent="0.2">
      <c r="B88" s="82"/>
      <c r="C88" s="83"/>
      <c r="D88" s="83"/>
      <c r="E88" s="138"/>
      <c r="F88" s="138"/>
      <c r="G88" s="85"/>
      <c r="H88" s="272" t="str">
        <f t="shared" si="6"/>
        <v/>
      </c>
    </row>
    <row r="89" spans="2:8" x14ac:dyDescent="0.2">
      <c r="B89" s="82"/>
      <c r="C89" s="83"/>
      <c r="D89" s="83"/>
      <c r="E89" s="138"/>
      <c r="F89" s="138"/>
      <c r="G89" s="85"/>
      <c r="H89" s="272" t="str">
        <f t="shared" si="6"/>
        <v/>
      </c>
    </row>
    <row r="90" spans="2:8" x14ac:dyDescent="0.2">
      <c r="B90" s="82"/>
      <c r="C90" s="83"/>
      <c r="D90" s="83"/>
      <c r="E90" s="138"/>
      <c r="F90" s="138"/>
      <c r="G90" s="85"/>
      <c r="H90" s="272" t="str">
        <f t="shared" si="6"/>
        <v/>
      </c>
    </row>
    <row r="91" spans="2:8" x14ac:dyDescent="0.2">
      <c r="B91" s="82"/>
      <c r="C91" s="83"/>
      <c r="D91" s="83"/>
      <c r="E91" s="138"/>
      <c r="F91" s="138"/>
      <c r="G91" s="85"/>
      <c r="H91" s="272" t="str">
        <f t="shared" si="6"/>
        <v/>
      </c>
    </row>
    <row r="92" spans="2:8" x14ac:dyDescent="0.2">
      <c r="B92" s="82"/>
      <c r="C92" s="83"/>
      <c r="D92" s="83"/>
      <c r="E92" s="138"/>
      <c r="F92" s="138"/>
      <c r="G92" s="85"/>
      <c r="H92" s="272" t="str">
        <f t="shared" si="6"/>
        <v/>
      </c>
    </row>
    <row r="93" spans="2:8" x14ac:dyDescent="0.2">
      <c r="B93" s="82"/>
      <c r="C93" s="83"/>
      <c r="D93" s="83"/>
      <c r="E93" s="138"/>
      <c r="F93" s="138"/>
      <c r="G93" s="85"/>
      <c r="H93" s="272" t="str">
        <f t="shared" si="6"/>
        <v/>
      </c>
    </row>
    <row r="94" spans="2:8" x14ac:dyDescent="0.2">
      <c r="B94" s="82"/>
      <c r="C94" s="83"/>
      <c r="D94" s="83"/>
      <c r="E94" s="138"/>
      <c r="F94" s="138"/>
      <c r="G94" s="85"/>
      <c r="H94" s="272" t="str">
        <f t="shared" si="6"/>
        <v/>
      </c>
    </row>
    <row r="95" spans="2:8" x14ac:dyDescent="0.2">
      <c r="B95" s="86"/>
      <c r="C95" s="83"/>
      <c r="D95" s="83"/>
      <c r="E95" s="138"/>
      <c r="F95" s="138"/>
      <c r="G95" s="85"/>
      <c r="H95" s="272" t="str">
        <f t="shared" si="6"/>
        <v/>
      </c>
    </row>
    <row r="96" spans="2:8" x14ac:dyDescent="0.2">
      <c r="B96" s="86"/>
      <c r="C96" s="83"/>
      <c r="D96" s="83"/>
      <c r="E96" s="138"/>
      <c r="F96" s="138"/>
      <c r="G96" s="85"/>
      <c r="H96" s="272" t="str">
        <f t="shared" si="6"/>
        <v/>
      </c>
    </row>
    <row r="97" spans="2:8" x14ac:dyDescent="0.2">
      <c r="B97" s="86"/>
      <c r="C97" s="83"/>
      <c r="D97" s="83"/>
      <c r="E97" s="138"/>
      <c r="F97" s="138"/>
      <c r="G97" s="85"/>
      <c r="H97" s="272" t="str">
        <f t="shared" si="6"/>
        <v/>
      </c>
    </row>
    <row r="98" spans="2:8" x14ac:dyDescent="0.2">
      <c r="B98" s="86"/>
      <c r="C98" s="83"/>
      <c r="D98" s="83"/>
      <c r="E98" s="138"/>
      <c r="F98" s="138"/>
      <c r="G98" s="92"/>
      <c r="H98" s="272" t="str">
        <f t="shared" si="6"/>
        <v/>
      </c>
    </row>
    <row r="99" spans="2:8" x14ac:dyDescent="0.2">
      <c r="B99" s="86"/>
      <c r="C99" s="83"/>
      <c r="D99" s="83"/>
      <c r="E99" s="138"/>
      <c r="F99" s="138"/>
      <c r="G99" s="92"/>
      <c r="H99" s="272" t="str">
        <f t="shared" si="6"/>
        <v/>
      </c>
    </row>
    <row r="100" spans="2:8" x14ac:dyDescent="0.2">
      <c r="B100" s="86"/>
      <c r="C100" s="83"/>
      <c r="D100" s="83"/>
      <c r="E100" s="138"/>
      <c r="F100" s="138"/>
      <c r="G100" s="92"/>
      <c r="H100" s="272" t="str">
        <f t="shared" si="6"/>
        <v/>
      </c>
    </row>
    <row r="101" spans="2:8" x14ac:dyDescent="0.2">
      <c r="B101" s="86"/>
      <c r="C101" s="83"/>
      <c r="D101" s="83"/>
      <c r="E101" s="138"/>
      <c r="F101" s="138"/>
      <c r="G101" s="92"/>
      <c r="H101" s="272" t="str">
        <f t="shared" si="6"/>
        <v/>
      </c>
    </row>
    <row r="102" spans="2:8" x14ac:dyDescent="0.2">
      <c r="B102" s="86"/>
      <c r="C102" s="83"/>
      <c r="D102" s="83"/>
      <c r="E102" s="138"/>
      <c r="F102" s="138"/>
      <c r="G102" s="92"/>
      <c r="H102" s="272" t="str">
        <f t="shared" ref="H102:H133" si="7">IF(D101="Gás","Gás GLP ainda não está funcionando",IF(G102="","",IF(G102&lt;G101,"Checar kilometragem, parece menor","")))</f>
        <v/>
      </c>
    </row>
    <row r="103" spans="2:8" x14ac:dyDescent="0.2">
      <c r="B103" s="86"/>
      <c r="C103" s="83"/>
      <c r="D103" s="83"/>
      <c r="E103" s="138"/>
      <c r="F103" s="138"/>
      <c r="G103" s="92"/>
      <c r="H103" s="272" t="str">
        <f t="shared" si="7"/>
        <v/>
      </c>
    </row>
    <row r="104" spans="2:8" x14ac:dyDescent="0.2">
      <c r="B104" s="86"/>
      <c r="C104" s="83"/>
      <c r="D104" s="83"/>
      <c r="E104" s="138"/>
      <c r="F104" s="138"/>
      <c r="G104" s="92"/>
      <c r="H104" s="272" t="str">
        <f t="shared" si="7"/>
        <v/>
      </c>
    </row>
    <row r="105" spans="2:8" x14ac:dyDescent="0.2">
      <c r="B105" s="86"/>
      <c r="C105" s="83"/>
      <c r="D105" s="83"/>
      <c r="E105" s="138"/>
      <c r="F105" s="138"/>
      <c r="G105" s="92"/>
      <c r="H105" s="272" t="str">
        <f t="shared" si="7"/>
        <v/>
      </c>
    </row>
    <row r="106" spans="2:8" x14ac:dyDescent="0.2">
      <c r="B106" s="86"/>
      <c r="C106" s="83"/>
      <c r="D106" s="83"/>
      <c r="E106" s="138"/>
      <c r="F106" s="138"/>
      <c r="G106" s="92"/>
      <c r="H106" s="272" t="str">
        <f t="shared" si="7"/>
        <v/>
      </c>
    </row>
    <row r="107" spans="2:8" x14ac:dyDescent="0.2">
      <c r="B107" s="86"/>
      <c r="C107" s="83"/>
      <c r="D107" s="83"/>
      <c r="E107" s="138"/>
      <c r="F107" s="138"/>
      <c r="G107" s="92"/>
      <c r="H107" s="272" t="str">
        <f t="shared" si="7"/>
        <v/>
      </c>
    </row>
    <row r="108" spans="2:8" x14ac:dyDescent="0.2">
      <c r="B108" s="86"/>
      <c r="C108" s="83"/>
      <c r="D108" s="83"/>
      <c r="E108" s="138"/>
      <c r="F108" s="138"/>
      <c r="G108" s="92"/>
      <c r="H108" s="272" t="str">
        <f t="shared" si="7"/>
        <v/>
      </c>
    </row>
    <row r="109" spans="2:8" x14ac:dyDescent="0.2">
      <c r="B109" s="86"/>
      <c r="C109" s="83"/>
      <c r="D109" s="83"/>
      <c r="E109" s="138"/>
      <c r="F109" s="138"/>
      <c r="G109" s="92"/>
      <c r="H109" s="272" t="str">
        <f t="shared" si="7"/>
        <v/>
      </c>
    </row>
    <row r="110" spans="2:8" x14ac:dyDescent="0.2">
      <c r="B110" s="86"/>
      <c r="C110" s="83"/>
      <c r="D110" s="83"/>
      <c r="E110" s="138"/>
      <c r="F110" s="138"/>
      <c r="G110" s="92"/>
      <c r="H110" s="272" t="str">
        <f t="shared" si="7"/>
        <v/>
      </c>
    </row>
    <row r="111" spans="2:8" x14ac:dyDescent="0.2">
      <c r="B111" s="86"/>
      <c r="C111" s="83"/>
      <c r="D111" s="83"/>
      <c r="E111" s="138"/>
      <c r="F111" s="138"/>
      <c r="G111" s="92"/>
      <c r="H111" s="272" t="str">
        <f t="shared" si="7"/>
        <v/>
      </c>
    </row>
    <row r="112" spans="2:8" x14ac:dyDescent="0.2">
      <c r="B112" s="86"/>
      <c r="C112" s="83"/>
      <c r="D112" s="83"/>
      <c r="E112" s="138"/>
      <c r="F112" s="138"/>
      <c r="G112" s="92"/>
      <c r="H112" s="272" t="str">
        <f t="shared" si="7"/>
        <v/>
      </c>
    </row>
    <row r="113" spans="1:8" x14ac:dyDescent="0.2">
      <c r="B113" s="86"/>
      <c r="C113" s="83"/>
      <c r="D113" s="83"/>
      <c r="E113" s="138"/>
      <c r="F113" s="138"/>
      <c r="G113" s="92"/>
      <c r="H113" s="272" t="str">
        <f t="shared" si="7"/>
        <v/>
      </c>
    </row>
    <row r="114" spans="1:8" x14ac:dyDescent="0.2">
      <c r="B114" s="86"/>
      <c r="C114" s="83"/>
      <c r="D114" s="83"/>
      <c r="E114" s="138"/>
      <c r="F114" s="138"/>
      <c r="G114" s="92"/>
      <c r="H114" s="272" t="str">
        <f t="shared" si="7"/>
        <v/>
      </c>
    </row>
    <row r="115" spans="1:8" x14ac:dyDescent="0.2">
      <c r="B115" s="86"/>
      <c r="C115" s="83"/>
      <c r="D115" s="83"/>
      <c r="E115" s="138"/>
      <c r="F115" s="138"/>
      <c r="G115" s="92"/>
      <c r="H115" s="272" t="str">
        <f t="shared" si="7"/>
        <v/>
      </c>
    </row>
    <row r="116" spans="1:8" x14ac:dyDescent="0.2">
      <c r="B116" s="86"/>
      <c r="C116" s="83"/>
      <c r="D116" s="83"/>
      <c r="E116" s="138"/>
      <c r="F116" s="138"/>
      <c r="G116" s="92"/>
      <c r="H116" s="272" t="str">
        <f t="shared" si="7"/>
        <v/>
      </c>
    </row>
    <row r="117" spans="1:8" x14ac:dyDescent="0.2">
      <c r="B117" s="86"/>
      <c r="C117" s="83"/>
      <c r="D117" s="83"/>
      <c r="E117" s="138"/>
      <c r="F117" s="138"/>
      <c r="G117" s="92"/>
      <c r="H117" s="272" t="str">
        <f t="shared" si="7"/>
        <v/>
      </c>
    </row>
    <row r="118" spans="1:8" x14ac:dyDescent="0.2">
      <c r="A118" s="126">
        <v>2</v>
      </c>
      <c r="B118" s="86"/>
      <c r="C118" s="83"/>
      <c r="D118" s="83"/>
      <c r="E118" s="138"/>
      <c r="F118" s="138"/>
      <c r="G118" s="92"/>
      <c r="H118" s="272" t="str">
        <f t="shared" si="7"/>
        <v/>
      </c>
    </row>
    <row r="119" spans="1:8" x14ac:dyDescent="0.2">
      <c r="B119" s="86"/>
      <c r="C119" s="83"/>
      <c r="D119" s="83"/>
      <c r="E119" s="138"/>
      <c r="F119" s="138"/>
      <c r="G119" s="92"/>
      <c r="H119" s="272" t="str">
        <f t="shared" si="7"/>
        <v/>
      </c>
    </row>
    <row r="120" spans="1:8" x14ac:dyDescent="0.2">
      <c r="B120" s="86"/>
      <c r="C120" s="83"/>
      <c r="D120" s="83"/>
      <c r="E120" s="138"/>
      <c r="F120" s="138"/>
      <c r="G120" s="92"/>
      <c r="H120" s="272" t="str">
        <f t="shared" si="7"/>
        <v/>
      </c>
    </row>
    <row r="121" spans="1:8" x14ac:dyDescent="0.2">
      <c r="B121" s="86"/>
      <c r="C121" s="83"/>
      <c r="D121" s="83"/>
      <c r="E121" s="138"/>
      <c r="F121" s="138"/>
      <c r="G121" s="92"/>
      <c r="H121" s="272" t="str">
        <f t="shared" si="7"/>
        <v/>
      </c>
    </row>
    <row r="122" spans="1:8" x14ac:dyDescent="0.2">
      <c r="B122" s="86"/>
      <c r="C122" s="83"/>
      <c r="D122" s="83"/>
      <c r="E122" s="138"/>
      <c r="F122" s="138"/>
      <c r="G122" s="92"/>
      <c r="H122" s="272" t="str">
        <f t="shared" si="7"/>
        <v/>
      </c>
    </row>
    <row r="123" spans="1:8" x14ac:dyDescent="0.2">
      <c r="B123" s="86"/>
      <c r="C123" s="83"/>
      <c r="D123" s="83"/>
      <c r="E123" s="138"/>
      <c r="F123" s="138"/>
      <c r="G123" s="92"/>
      <c r="H123" s="272" t="str">
        <f t="shared" si="7"/>
        <v/>
      </c>
    </row>
    <row r="124" spans="1:8" x14ac:dyDescent="0.2">
      <c r="B124" s="86"/>
      <c r="C124" s="83"/>
      <c r="D124" s="83"/>
      <c r="E124" s="138"/>
      <c r="F124" s="138"/>
      <c r="G124" s="92"/>
      <c r="H124" s="272" t="str">
        <f t="shared" si="7"/>
        <v/>
      </c>
    </row>
    <row r="125" spans="1:8" x14ac:dyDescent="0.2">
      <c r="B125" s="86"/>
      <c r="C125" s="83"/>
      <c r="D125" s="83"/>
      <c r="E125" s="138"/>
      <c r="F125" s="138"/>
      <c r="G125" s="92"/>
      <c r="H125" s="272" t="str">
        <f t="shared" si="7"/>
        <v/>
      </c>
    </row>
    <row r="126" spans="1:8" x14ac:dyDescent="0.2">
      <c r="B126" s="86"/>
      <c r="C126" s="83"/>
      <c r="D126" s="83"/>
      <c r="E126" s="138"/>
      <c r="F126" s="138"/>
      <c r="G126" s="92"/>
      <c r="H126" s="272" t="str">
        <f t="shared" si="7"/>
        <v/>
      </c>
    </row>
    <row r="127" spans="1:8" x14ac:dyDescent="0.2">
      <c r="B127" s="86"/>
      <c r="C127" s="83"/>
      <c r="D127" s="83"/>
      <c r="E127" s="138"/>
      <c r="F127" s="138"/>
      <c r="G127" s="92"/>
      <c r="H127" s="272" t="str">
        <f t="shared" si="7"/>
        <v/>
      </c>
    </row>
    <row r="128" spans="1:8" x14ac:dyDescent="0.2">
      <c r="B128" s="86"/>
      <c r="C128" s="83"/>
      <c r="D128" s="83"/>
      <c r="E128" s="138"/>
      <c r="F128" s="138"/>
      <c r="G128" s="92"/>
      <c r="H128" s="272" t="str">
        <f t="shared" si="7"/>
        <v/>
      </c>
    </row>
    <row r="129" spans="2:8" x14ac:dyDescent="0.2">
      <c r="B129" s="86"/>
      <c r="C129" s="83"/>
      <c r="D129" s="83"/>
      <c r="E129" s="138"/>
      <c r="F129" s="138"/>
      <c r="G129" s="92"/>
      <c r="H129" s="272" t="str">
        <f t="shared" si="7"/>
        <v/>
      </c>
    </row>
    <row r="130" spans="2:8" x14ac:dyDescent="0.2">
      <c r="B130" s="86"/>
      <c r="C130" s="83"/>
      <c r="D130" s="83"/>
      <c r="E130" s="138"/>
      <c r="F130" s="138"/>
      <c r="G130" s="92"/>
      <c r="H130" s="272" t="str">
        <f t="shared" si="7"/>
        <v/>
      </c>
    </row>
    <row r="131" spans="2:8" x14ac:dyDescent="0.2">
      <c r="B131" s="86"/>
      <c r="C131" s="83"/>
      <c r="D131" s="83"/>
      <c r="E131" s="138"/>
      <c r="F131" s="138"/>
      <c r="G131" s="92"/>
      <c r="H131" s="272" t="str">
        <f t="shared" si="7"/>
        <v/>
      </c>
    </row>
    <row r="132" spans="2:8" x14ac:dyDescent="0.2">
      <c r="B132" s="86"/>
      <c r="C132" s="83"/>
      <c r="D132" s="83"/>
      <c r="E132" s="138"/>
      <c r="F132" s="138"/>
      <c r="G132" s="92"/>
      <c r="H132" s="272" t="str">
        <f t="shared" si="7"/>
        <v/>
      </c>
    </row>
    <row r="133" spans="2:8" x14ac:dyDescent="0.2">
      <c r="B133" s="86"/>
      <c r="C133" s="83"/>
      <c r="D133" s="83"/>
      <c r="E133" s="138"/>
      <c r="F133" s="138"/>
      <c r="G133" s="92"/>
      <c r="H133" s="272" t="str">
        <f t="shared" si="7"/>
        <v/>
      </c>
    </row>
    <row r="134" spans="2:8" x14ac:dyDescent="0.2">
      <c r="B134" s="86"/>
      <c r="C134" s="83"/>
      <c r="D134" s="83"/>
      <c r="E134" s="138"/>
      <c r="F134" s="138"/>
      <c r="G134" s="92"/>
      <c r="H134" s="272" t="str">
        <f t="shared" ref="H134:H153" si="8">IF(D133="Gás","Gás GLP ainda não está funcionando",IF(G134="","",IF(G134&lt;G133,"Checar kilometragem, parece menor","")))</f>
        <v/>
      </c>
    </row>
    <row r="135" spans="2:8" x14ac:dyDescent="0.2">
      <c r="B135" s="86"/>
      <c r="C135" s="83"/>
      <c r="D135" s="83"/>
      <c r="E135" s="138"/>
      <c r="F135" s="138"/>
      <c r="G135" s="92"/>
      <c r="H135" s="272" t="str">
        <f t="shared" si="8"/>
        <v/>
      </c>
    </row>
    <row r="136" spans="2:8" x14ac:dyDescent="0.2">
      <c r="B136" s="86"/>
      <c r="C136" s="83"/>
      <c r="D136" s="83"/>
      <c r="E136" s="138"/>
      <c r="F136" s="138"/>
      <c r="G136" s="92"/>
      <c r="H136" s="272" t="str">
        <f t="shared" si="8"/>
        <v/>
      </c>
    </row>
    <row r="137" spans="2:8" x14ac:dyDescent="0.2">
      <c r="B137" s="86"/>
      <c r="C137" s="83"/>
      <c r="D137" s="83"/>
      <c r="E137" s="138"/>
      <c r="F137" s="138"/>
      <c r="G137" s="92"/>
      <c r="H137" s="272" t="str">
        <f t="shared" si="8"/>
        <v/>
      </c>
    </row>
    <row r="138" spans="2:8" x14ac:dyDescent="0.2">
      <c r="B138" s="86"/>
      <c r="C138" s="83"/>
      <c r="D138" s="83"/>
      <c r="E138" s="138"/>
      <c r="F138" s="138"/>
      <c r="G138" s="92"/>
      <c r="H138" s="272" t="str">
        <f t="shared" si="8"/>
        <v/>
      </c>
    </row>
    <row r="139" spans="2:8" x14ac:dyDescent="0.2">
      <c r="B139" s="86"/>
      <c r="C139" s="83"/>
      <c r="D139" s="83"/>
      <c r="E139" s="138"/>
      <c r="F139" s="138"/>
      <c r="G139" s="92"/>
      <c r="H139" s="272" t="str">
        <f t="shared" si="8"/>
        <v/>
      </c>
    </row>
    <row r="140" spans="2:8" x14ac:dyDescent="0.2">
      <c r="B140" s="86"/>
      <c r="C140" s="83"/>
      <c r="D140" s="83"/>
      <c r="E140" s="138"/>
      <c r="F140" s="138"/>
      <c r="G140" s="92"/>
      <c r="H140" s="272" t="str">
        <f t="shared" si="8"/>
        <v/>
      </c>
    </row>
    <row r="141" spans="2:8" x14ac:dyDescent="0.2">
      <c r="B141" s="86"/>
      <c r="C141" s="83"/>
      <c r="D141" s="83"/>
      <c r="E141" s="138"/>
      <c r="F141" s="138"/>
      <c r="G141" s="92"/>
      <c r="H141" s="272" t="str">
        <f t="shared" si="8"/>
        <v/>
      </c>
    </row>
    <row r="142" spans="2:8" x14ac:dyDescent="0.2">
      <c r="B142" s="86"/>
      <c r="C142" s="83"/>
      <c r="D142" s="83"/>
      <c r="E142" s="138"/>
      <c r="F142" s="138"/>
      <c r="G142" s="92"/>
      <c r="H142" s="272" t="str">
        <f t="shared" si="8"/>
        <v/>
      </c>
    </row>
    <row r="143" spans="2:8" x14ac:dyDescent="0.2">
      <c r="B143" s="86"/>
      <c r="C143" s="83"/>
      <c r="D143" s="83"/>
      <c r="E143" s="138"/>
      <c r="F143" s="138"/>
      <c r="G143" s="92"/>
      <c r="H143" s="272" t="str">
        <f t="shared" si="8"/>
        <v/>
      </c>
    </row>
    <row r="144" spans="2:8" x14ac:dyDescent="0.2">
      <c r="B144" s="86"/>
      <c r="C144" s="83"/>
      <c r="D144" s="83"/>
      <c r="E144" s="138"/>
      <c r="F144" s="138"/>
      <c r="G144" s="92"/>
      <c r="H144" s="272" t="str">
        <f t="shared" si="8"/>
        <v/>
      </c>
    </row>
    <row r="145" spans="1:8" x14ac:dyDescent="0.2">
      <c r="B145" s="86"/>
      <c r="C145" s="83"/>
      <c r="D145" s="83"/>
      <c r="E145" s="138"/>
      <c r="F145" s="138"/>
      <c r="G145" s="92"/>
      <c r="H145" s="272" t="str">
        <f t="shared" si="8"/>
        <v/>
      </c>
    </row>
    <row r="146" spans="1:8" x14ac:dyDescent="0.2">
      <c r="B146" s="86"/>
      <c r="C146" s="83"/>
      <c r="D146" s="83"/>
      <c r="E146" s="138"/>
      <c r="F146" s="138"/>
      <c r="G146" s="92"/>
      <c r="H146" s="272" t="str">
        <f t="shared" si="8"/>
        <v/>
      </c>
    </row>
    <row r="147" spans="1:8" x14ac:dyDescent="0.2">
      <c r="B147" s="86"/>
      <c r="C147" s="83"/>
      <c r="D147" s="83"/>
      <c r="E147" s="138"/>
      <c r="F147" s="138"/>
      <c r="G147" s="92"/>
      <c r="H147" s="272" t="str">
        <f t="shared" si="8"/>
        <v/>
      </c>
    </row>
    <row r="148" spans="1:8" x14ac:dyDescent="0.2">
      <c r="B148" s="86"/>
      <c r="C148" s="83"/>
      <c r="D148" s="83"/>
      <c r="E148" s="138"/>
      <c r="F148" s="138"/>
      <c r="G148" s="92"/>
      <c r="H148" s="272" t="str">
        <f t="shared" si="8"/>
        <v/>
      </c>
    </row>
    <row r="149" spans="1:8" x14ac:dyDescent="0.2">
      <c r="B149" s="86"/>
      <c r="C149" s="83"/>
      <c r="D149" s="83"/>
      <c r="E149" s="138"/>
      <c r="F149" s="138"/>
      <c r="G149" s="92"/>
      <c r="H149" s="272" t="str">
        <f t="shared" si="8"/>
        <v/>
      </c>
    </row>
    <row r="150" spans="1:8" x14ac:dyDescent="0.2">
      <c r="B150" s="86"/>
      <c r="C150" s="83"/>
      <c r="D150" s="83"/>
      <c r="E150" s="138"/>
      <c r="F150" s="138"/>
      <c r="G150" s="92"/>
      <c r="H150" s="272" t="str">
        <f t="shared" si="8"/>
        <v/>
      </c>
    </row>
    <row r="151" spans="1:8" x14ac:dyDescent="0.2">
      <c r="B151" s="86"/>
      <c r="C151" s="83"/>
      <c r="D151" s="83"/>
      <c r="E151" s="138"/>
      <c r="F151" s="138"/>
      <c r="G151" s="92"/>
      <c r="H151" s="272" t="str">
        <f t="shared" si="8"/>
        <v/>
      </c>
    </row>
    <row r="152" spans="1:8" x14ac:dyDescent="0.2">
      <c r="B152" s="86"/>
      <c r="C152" s="83"/>
      <c r="D152" s="83"/>
      <c r="E152" s="138"/>
      <c r="F152" s="138"/>
      <c r="G152" s="92"/>
      <c r="H152" s="272" t="str">
        <f t="shared" si="8"/>
        <v/>
      </c>
    </row>
    <row r="153" spans="1:8" x14ac:dyDescent="0.2">
      <c r="A153" s="126">
        <v>3</v>
      </c>
      <c r="B153" s="87"/>
      <c r="C153" s="88"/>
      <c r="D153" s="88"/>
      <c r="E153" s="212"/>
      <c r="F153" s="212"/>
      <c r="G153" s="214"/>
      <c r="H153" s="273" t="str">
        <f t="shared" si="8"/>
        <v/>
      </c>
    </row>
    <row r="154" spans="1:8" s="126" customFormat="1" x14ac:dyDescent="0.2">
      <c r="E154" s="210"/>
      <c r="F154" s="210"/>
      <c r="G154" s="132"/>
    </row>
  </sheetData>
  <sheetProtection password="E0DE" sheet="1" objects="1" scenarios="1" selectLockedCells="1"/>
  <dataConsolidate/>
  <mergeCells count="2">
    <mergeCell ref="B3:H3"/>
    <mergeCell ref="B1:H1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7" id="{67C9C591-E2B0-478F-BE99-B1ED7565E82E}">
            <xm:f>IF(NOT(ISERR(SEARCH(CADASTRO!$G$21,Parâmetros!$E$14,1))),1)=1</xm:f>
            <x14:dxf>
              <numFmt numFmtId="170" formatCode="[$$-409]#,##0.00"/>
            </x14:dxf>
          </x14:cfRule>
          <x14:cfRule type="expression" priority="118" id="{A0CD8267-A28E-424F-B941-EEB91D36CB32}">
            <xm:f>IF(NOT(ISERR(SEARCH(CADASTRO!$G$21,Parâmetros!$E$13,1))),1)=1</xm:f>
            <x14:dxf>
              <numFmt numFmtId="169" formatCode="#,##0.00\ [$€-1]"/>
            </x14:dxf>
          </x14:cfRule>
          <x14:cfRule type="expression" priority="119" id="{B21B9D4B-4549-4B0A-AE89-45C52BC45D95}">
            <xm:f>IF(NOT(ISERR(SEARCH(CADASTRO!$G$21,Parâmetros!$E$12,1))),1)=1</xm:f>
            <x14:dxf>
              <numFmt numFmtId="168" formatCode="&quot;R$&quot;\ #,##0.00"/>
            </x14:dxf>
          </x14:cfRule>
          <xm:sqref>E6:F11 E51:F153</xm:sqref>
        </x14:conditionalFormatting>
        <x14:conditionalFormatting xmlns:xm="http://schemas.microsoft.com/office/excel/2006/main">
          <x14:cfRule type="expression" priority="4" id="{27039403-E4A2-4D79-9AF0-A220883CF742}">
            <xm:f>IF(NOT(ISERR(SEARCH(CADASTRO!$G$21,Parâmetros!$E$14,1))),1)=1</xm:f>
            <x14:dxf>
              <numFmt numFmtId="170" formatCode="[$$-409]#,##0.00"/>
            </x14:dxf>
          </x14:cfRule>
          <x14:cfRule type="expression" priority="5" id="{0E8D450B-423F-4E33-A69D-CAEDF59F94D1}">
            <xm:f>IF(NOT(ISERR(SEARCH(CADASTRO!$G$21,Parâmetros!$E$13,1))),1)=1</xm:f>
            <x14:dxf>
              <numFmt numFmtId="169" formatCode="#,##0.00\ [$€-1]"/>
            </x14:dxf>
          </x14:cfRule>
          <x14:cfRule type="expression" priority="6" id="{ADF69AC4-BF77-4064-9565-92D108BEA5D5}">
            <xm:f>IF(NOT(ISERR(SEARCH(CADASTRO!$G$21,Parâmetros!$E$12,1))),1)=1</xm:f>
            <x14:dxf>
              <numFmt numFmtId="168" formatCode="&quot;R$&quot;\ #,##0.00"/>
            </x14:dxf>
          </x14:cfRule>
          <xm:sqref>F12:F50</xm:sqref>
        </x14:conditionalFormatting>
        <x14:conditionalFormatting xmlns:xm="http://schemas.microsoft.com/office/excel/2006/main">
          <x14:cfRule type="expression" priority="1" id="{C46C52B0-139B-40AF-A73D-BD7A4A83AA5E}">
            <xm:f>IF(NOT(ISERR(SEARCH(CADASTRO!$G$21,Parâmetros!$E$14,1))),1)=1</xm:f>
            <x14:dxf>
              <numFmt numFmtId="170" formatCode="[$$-409]#,##0.00"/>
            </x14:dxf>
          </x14:cfRule>
          <x14:cfRule type="expression" priority="2" id="{B4E9E915-0B7A-46EC-9B79-33CF3701805F}">
            <xm:f>IF(NOT(ISERR(SEARCH(CADASTRO!$G$21,Parâmetros!$E$13,1))),1)=1</xm:f>
            <x14:dxf>
              <numFmt numFmtId="169" formatCode="#,##0.00\ [$€-1]"/>
            </x14:dxf>
          </x14:cfRule>
          <x14:cfRule type="expression" priority="3" id="{6A8324C6-AA64-4F16-98CB-627FBEBE5D67}">
            <xm:f>IF(NOT(ISERR(SEARCH(CADASTRO!$G$21,Parâmetros!$E$12,1))),1)=1</xm:f>
            <x14:dxf>
              <numFmt numFmtId="168" formatCode="&quot;R$&quot;\ #,##0.00"/>
            </x14:dxf>
          </x14:cfRule>
          <xm:sqref>E12:E50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Parâmetros!$A$3:$A$8</xm:f>
          </x14:formula1>
          <xm:sqref>D5</xm:sqref>
        </x14:dataValidation>
        <x14:dataValidation type="list" allowBlank="1" showInputMessage="1" showErrorMessage="1">
          <x14:formula1>
            <xm:f>CADASTRO!$E$12:$E$16</xm:f>
          </x14:formula1>
          <xm:sqref>C5</xm:sqref>
        </x14:dataValidation>
        <x14:dataValidation type="list" allowBlank="1" showInputMessage="1" showErrorMessage="1">
          <x14:formula1>
            <xm:f>CADASTRO!$E$12:$E$25</xm:f>
          </x14:formula1>
          <xm:sqref>C6:C153</xm:sqref>
        </x14:dataValidation>
        <x14:dataValidation type="list" allowBlank="1" showInputMessage="1" showErrorMessage="1">
          <x14:formula1>
            <xm:f>Parâmetros!$A$3:$A$7</xm:f>
          </x14:formula1>
          <xm:sqref>D6:D153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4">
    <tabColor theme="6" tint="0.39997558519241921"/>
  </sheetPr>
  <dimension ref="A1:G153"/>
  <sheetViews>
    <sheetView zoomScaleNormal="100" workbookViewId="0">
      <selection activeCell="C8" sqref="C8"/>
    </sheetView>
  </sheetViews>
  <sheetFormatPr defaultColWidth="0" defaultRowHeight="12.75" zeroHeight="1" x14ac:dyDescent="0.2"/>
  <cols>
    <col min="1" max="1" width="4.140625" style="126" customWidth="1"/>
    <col min="2" max="2" width="11.5703125" style="22" customWidth="1"/>
    <col min="3" max="3" width="26.5703125" style="22" customWidth="1"/>
    <col min="4" max="4" width="13.42578125" style="22" customWidth="1"/>
    <col min="5" max="5" width="20.5703125" style="22" customWidth="1"/>
    <col min="6" max="6" width="13.7109375" style="22" customWidth="1"/>
    <col min="7" max="7" width="5.42578125" style="22" customWidth="1"/>
    <col min="8" max="12" width="9.140625" style="22" hidden="1" customWidth="1"/>
    <col min="13" max="16384" width="9.140625" style="22" hidden="1"/>
  </cols>
  <sheetData>
    <row r="1" spans="2:7" ht="15" customHeight="1" x14ac:dyDescent="0.2">
      <c r="B1" s="306" t="s">
        <v>255</v>
      </c>
      <c r="C1" s="306"/>
      <c r="D1" s="306"/>
      <c r="E1" s="306"/>
      <c r="F1" s="306"/>
      <c r="G1" s="126"/>
    </row>
    <row r="2" spans="2:7" x14ac:dyDescent="0.2">
      <c r="B2" s="126"/>
      <c r="C2" s="126"/>
      <c r="D2" s="126"/>
      <c r="E2" s="126"/>
      <c r="F2" s="126"/>
      <c r="G2" s="126"/>
    </row>
    <row r="3" spans="2:7" x14ac:dyDescent="0.2">
      <c r="B3" s="307" t="str">
        <f>IF(B5=41282,"Exclua os valores hipotéticos abaixo e preencha com os dados reais de seu veículo","")</f>
        <v>Exclua os valores hipotéticos abaixo e preencha com os dados reais de seu veículo</v>
      </c>
      <c r="C3" s="307"/>
      <c r="D3" s="307"/>
      <c r="E3" s="307"/>
      <c r="F3" s="307"/>
      <c r="G3" s="127"/>
    </row>
    <row r="4" spans="2:7" ht="27.75" customHeight="1" x14ac:dyDescent="0.2">
      <c r="B4" s="274" t="s">
        <v>20</v>
      </c>
      <c r="C4" s="275" t="s">
        <v>19</v>
      </c>
      <c r="D4" s="275" t="s">
        <v>21</v>
      </c>
      <c r="E4" s="275" t="s">
        <v>90</v>
      </c>
      <c r="F4" s="276" t="str">
        <f>CONCATENATE("Custo total",IF(CADASTRO!G21="Euro (€)"," €",IF(CADASTRO!G21="Real (R$)"," R$",IF(CADASTRO!G21="Dólar (US $)"," US $",))))</f>
        <v>Custo total R$</v>
      </c>
      <c r="G4" s="126"/>
    </row>
    <row r="5" spans="2:7" x14ac:dyDescent="0.2">
      <c r="B5" s="82">
        <v>41282</v>
      </c>
      <c r="C5" s="83" t="s">
        <v>143</v>
      </c>
      <c r="D5" s="83" t="s">
        <v>9</v>
      </c>
      <c r="E5" s="84" t="s">
        <v>151</v>
      </c>
      <c r="F5" s="89">
        <v>350</v>
      </c>
      <c r="G5" s="126"/>
    </row>
    <row r="6" spans="2:7" x14ac:dyDescent="0.2">
      <c r="B6" s="82">
        <v>41283</v>
      </c>
      <c r="C6" s="83" t="s">
        <v>166</v>
      </c>
      <c r="D6" s="83" t="s">
        <v>120</v>
      </c>
      <c r="E6" s="84" t="s">
        <v>188</v>
      </c>
      <c r="F6" s="89">
        <v>150</v>
      </c>
      <c r="G6" s="126"/>
    </row>
    <row r="7" spans="2:7" x14ac:dyDescent="0.2">
      <c r="B7" s="82">
        <v>41314</v>
      </c>
      <c r="C7" s="83" t="s">
        <v>144</v>
      </c>
      <c r="D7" s="83" t="s">
        <v>9</v>
      </c>
      <c r="E7" s="84"/>
      <c r="F7" s="89">
        <v>11</v>
      </c>
      <c r="G7" s="126"/>
    </row>
    <row r="8" spans="2:7" x14ac:dyDescent="0.2">
      <c r="B8" s="82">
        <v>41342</v>
      </c>
      <c r="C8" s="83" t="s">
        <v>144</v>
      </c>
      <c r="D8" s="83" t="s">
        <v>122</v>
      </c>
      <c r="E8" s="84"/>
      <c r="F8" s="89">
        <v>666</v>
      </c>
      <c r="G8" s="126"/>
    </row>
    <row r="9" spans="2:7" x14ac:dyDescent="0.2">
      <c r="B9" s="82">
        <v>41373</v>
      </c>
      <c r="C9" s="83" t="s">
        <v>145</v>
      </c>
      <c r="D9" s="83" t="s">
        <v>122</v>
      </c>
      <c r="E9" s="84"/>
      <c r="F9" s="89">
        <v>99</v>
      </c>
      <c r="G9" s="126"/>
    </row>
    <row r="10" spans="2:7" x14ac:dyDescent="0.2">
      <c r="B10" s="82">
        <v>41403</v>
      </c>
      <c r="C10" s="83" t="s">
        <v>145</v>
      </c>
      <c r="D10" s="83" t="s">
        <v>126</v>
      </c>
      <c r="E10" s="84"/>
      <c r="F10" s="89">
        <v>85</v>
      </c>
      <c r="G10" s="126"/>
    </row>
    <row r="11" spans="2:7" x14ac:dyDescent="0.2">
      <c r="B11" s="82">
        <v>41434</v>
      </c>
      <c r="C11" s="83" t="s">
        <v>167</v>
      </c>
      <c r="D11" s="83" t="s">
        <v>13</v>
      </c>
      <c r="E11" s="84"/>
      <c r="F11" s="89">
        <v>36</v>
      </c>
      <c r="G11" s="126"/>
    </row>
    <row r="12" spans="2:7" x14ac:dyDescent="0.2">
      <c r="B12" s="82"/>
      <c r="C12" s="83"/>
      <c r="D12" s="83"/>
      <c r="E12" s="84"/>
      <c r="F12" s="89"/>
      <c r="G12" s="126"/>
    </row>
    <row r="13" spans="2:7" x14ac:dyDescent="0.2">
      <c r="B13" s="82"/>
      <c r="C13" s="83"/>
      <c r="D13" s="83"/>
      <c r="E13" s="84"/>
      <c r="F13" s="89"/>
      <c r="G13" s="126"/>
    </row>
    <row r="14" spans="2:7" x14ac:dyDescent="0.2">
      <c r="B14" s="90"/>
      <c r="C14" s="83"/>
      <c r="D14" s="83"/>
      <c r="E14" s="84"/>
      <c r="F14" s="89"/>
      <c r="G14" s="126"/>
    </row>
    <row r="15" spans="2:7" x14ac:dyDescent="0.2">
      <c r="B15" s="90"/>
      <c r="C15" s="83"/>
      <c r="D15" s="83"/>
      <c r="E15" s="84"/>
      <c r="F15" s="89"/>
      <c r="G15" s="126"/>
    </row>
    <row r="16" spans="2:7" x14ac:dyDescent="0.2">
      <c r="B16" s="90"/>
      <c r="C16" s="83"/>
      <c r="D16" s="83"/>
      <c r="E16" s="84"/>
      <c r="F16" s="89"/>
      <c r="G16" s="126"/>
    </row>
    <row r="17" spans="2:7" x14ac:dyDescent="0.2">
      <c r="B17" s="90"/>
      <c r="C17" s="83"/>
      <c r="D17" s="83"/>
      <c r="E17" s="84"/>
      <c r="F17" s="89"/>
      <c r="G17" s="126"/>
    </row>
    <row r="18" spans="2:7" x14ac:dyDescent="0.2">
      <c r="B18" s="90"/>
      <c r="C18" s="83"/>
      <c r="D18" s="83"/>
      <c r="E18" s="84"/>
      <c r="F18" s="89"/>
      <c r="G18" s="126"/>
    </row>
    <row r="19" spans="2:7" x14ac:dyDescent="0.2">
      <c r="B19" s="90"/>
      <c r="C19" s="83"/>
      <c r="D19" s="83"/>
      <c r="E19" s="84"/>
      <c r="F19" s="89"/>
      <c r="G19" s="126"/>
    </row>
    <row r="20" spans="2:7" x14ac:dyDescent="0.2">
      <c r="B20" s="90"/>
      <c r="C20" s="83"/>
      <c r="D20" s="83"/>
      <c r="E20" s="84"/>
      <c r="F20" s="89"/>
      <c r="G20" s="126"/>
    </row>
    <row r="21" spans="2:7" x14ac:dyDescent="0.2">
      <c r="B21" s="90"/>
      <c r="C21" s="83"/>
      <c r="D21" s="83"/>
      <c r="E21" s="84"/>
      <c r="F21" s="89"/>
      <c r="G21" s="126"/>
    </row>
    <row r="22" spans="2:7" x14ac:dyDescent="0.2">
      <c r="B22" s="90"/>
      <c r="C22" s="83"/>
      <c r="D22" s="83"/>
      <c r="E22" s="84"/>
      <c r="F22" s="89"/>
      <c r="G22" s="126"/>
    </row>
    <row r="23" spans="2:7" x14ac:dyDescent="0.2">
      <c r="B23" s="90"/>
      <c r="C23" s="83"/>
      <c r="D23" s="83"/>
      <c r="E23" s="84"/>
      <c r="F23" s="89"/>
      <c r="G23" s="126"/>
    </row>
    <row r="24" spans="2:7" x14ac:dyDescent="0.2">
      <c r="B24" s="90"/>
      <c r="C24" s="83"/>
      <c r="D24" s="83"/>
      <c r="E24" s="84"/>
      <c r="F24" s="89"/>
      <c r="G24" s="126"/>
    </row>
    <row r="25" spans="2:7" x14ac:dyDescent="0.2">
      <c r="B25" s="86"/>
      <c r="C25" s="83"/>
      <c r="D25" s="83"/>
      <c r="E25" s="83"/>
      <c r="F25" s="89"/>
      <c r="G25" s="126"/>
    </row>
    <row r="26" spans="2:7" x14ac:dyDescent="0.2">
      <c r="B26" s="86"/>
      <c r="C26" s="83"/>
      <c r="D26" s="83"/>
      <c r="E26" s="83"/>
      <c r="F26" s="89"/>
      <c r="G26" s="126"/>
    </row>
    <row r="27" spans="2:7" x14ac:dyDescent="0.2">
      <c r="B27" s="86"/>
      <c r="C27" s="83"/>
      <c r="D27" s="83"/>
      <c r="E27" s="83"/>
      <c r="F27" s="89"/>
      <c r="G27" s="126"/>
    </row>
    <row r="28" spans="2:7" x14ac:dyDescent="0.2">
      <c r="B28" s="86"/>
      <c r="C28" s="83"/>
      <c r="D28" s="83"/>
      <c r="E28" s="83"/>
      <c r="F28" s="89"/>
      <c r="G28" s="126"/>
    </row>
    <row r="29" spans="2:7" x14ac:dyDescent="0.2">
      <c r="B29" s="86"/>
      <c r="C29" s="83"/>
      <c r="D29" s="83"/>
      <c r="E29" s="83"/>
      <c r="F29" s="89"/>
      <c r="G29" s="126"/>
    </row>
    <row r="30" spans="2:7" x14ac:dyDescent="0.2">
      <c r="B30" s="86"/>
      <c r="C30" s="83"/>
      <c r="D30" s="83"/>
      <c r="E30" s="83"/>
      <c r="F30" s="89"/>
      <c r="G30" s="126"/>
    </row>
    <row r="31" spans="2:7" x14ac:dyDescent="0.2">
      <c r="B31" s="86"/>
      <c r="C31" s="83"/>
      <c r="D31" s="83"/>
      <c r="E31" s="83"/>
      <c r="F31" s="89"/>
      <c r="G31" s="126"/>
    </row>
    <row r="32" spans="2:7" x14ac:dyDescent="0.2">
      <c r="B32" s="86"/>
      <c r="C32" s="83"/>
      <c r="D32" s="83"/>
      <c r="E32" s="83"/>
      <c r="F32" s="89"/>
      <c r="G32" s="126"/>
    </row>
    <row r="33" spans="2:7" x14ac:dyDescent="0.2">
      <c r="B33" s="86"/>
      <c r="C33" s="83"/>
      <c r="D33" s="83"/>
      <c r="E33" s="83"/>
      <c r="F33" s="89"/>
      <c r="G33" s="126"/>
    </row>
    <row r="34" spans="2:7" x14ac:dyDescent="0.2">
      <c r="B34" s="86"/>
      <c r="C34" s="83"/>
      <c r="D34" s="83"/>
      <c r="E34" s="83"/>
      <c r="F34" s="89"/>
      <c r="G34" s="126"/>
    </row>
    <row r="35" spans="2:7" x14ac:dyDescent="0.2">
      <c r="B35" s="86"/>
      <c r="C35" s="83"/>
      <c r="D35" s="83"/>
      <c r="E35" s="83"/>
      <c r="F35" s="89"/>
      <c r="G35" s="126"/>
    </row>
    <row r="36" spans="2:7" x14ac:dyDescent="0.2">
      <c r="B36" s="86"/>
      <c r="C36" s="83"/>
      <c r="D36" s="83"/>
      <c r="E36" s="83"/>
      <c r="F36" s="89"/>
      <c r="G36" s="126"/>
    </row>
    <row r="37" spans="2:7" x14ac:dyDescent="0.2">
      <c r="B37" s="86"/>
      <c r="C37" s="83"/>
      <c r="D37" s="83"/>
      <c r="E37" s="83"/>
      <c r="F37" s="89"/>
      <c r="G37" s="126"/>
    </row>
    <row r="38" spans="2:7" x14ac:dyDescent="0.2">
      <c r="B38" s="86"/>
      <c r="C38" s="83"/>
      <c r="D38" s="83"/>
      <c r="E38" s="83"/>
      <c r="F38" s="89"/>
      <c r="G38" s="126"/>
    </row>
    <row r="39" spans="2:7" x14ac:dyDescent="0.2">
      <c r="B39" s="86"/>
      <c r="C39" s="83"/>
      <c r="D39" s="83"/>
      <c r="E39" s="83"/>
      <c r="F39" s="89"/>
      <c r="G39" s="126"/>
    </row>
    <row r="40" spans="2:7" x14ac:dyDescent="0.2">
      <c r="B40" s="86"/>
      <c r="C40" s="83"/>
      <c r="D40" s="83"/>
      <c r="E40" s="83"/>
      <c r="F40" s="89"/>
      <c r="G40" s="126"/>
    </row>
    <row r="41" spans="2:7" x14ac:dyDescent="0.2">
      <c r="B41" s="86"/>
      <c r="C41" s="83"/>
      <c r="D41" s="83"/>
      <c r="E41" s="83"/>
      <c r="F41" s="89"/>
      <c r="G41" s="126"/>
    </row>
    <row r="42" spans="2:7" x14ac:dyDescent="0.2">
      <c r="B42" s="86"/>
      <c r="C42" s="83"/>
      <c r="D42" s="83"/>
      <c r="E42" s="83"/>
      <c r="F42" s="89"/>
      <c r="G42" s="126"/>
    </row>
    <row r="43" spans="2:7" x14ac:dyDescent="0.2">
      <c r="B43" s="86"/>
      <c r="C43" s="83"/>
      <c r="D43" s="83"/>
      <c r="E43" s="83"/>
      <c r="F43" s="89"/>
      <c r="G43" s="126"/>
    </row>
    <row r="44" spans="2:7" x14ac:dyDescent="0.2">
      <c r="B44" s="86"/>
      <c r="C44" s="83"/>
      <c r="D44" s="83"/>
      <c r="E44" s="83"/>
      <c r="F44" s="89"/>
      <c r="G44" s="126"/>
    </row>
    <row r="45" spans="2:7" x14ac:dyDescent="0.2">
      <c r="B45" s="86"/>
      <c r="C45" s="83"/>
      <c r="D45" s="83"/>
      <c r="E45" s="83"/>
      <c r="F45" s="89"/>
      <c r="G45" s="126"/>
    </row>
    <row r="46" spans="2:7" x14ac:dyDescent="0.2">
      <c r="B46" s="86"/>
      <c r="C46" s="83"/>
      <c r="D46" s="83"/>
      <c r="E46" s="83"/>
      <c r="F46" s="89"/>
      <c r="G46" s="126"/>
    </row>
    <row r="47" spans="2:7" x14ac:dyDescent="0.2">
      <c r="B47" s="86"/>
      <c r="C47" s="83"/>
      <c r="D47" s="83"/>
      <c r="E47" s="83"/>
      <c r="F47" s="89"/>
      <c r="G47" s="126"/>
    </row>
    <row r="48" spans="2:7" x14ac:dyDescent="0.2">
      <c r="B48" s="86"/>
      <c r="C48" s="83"/>
      <c r="D48" s="83"/>
      <c r="E48" s="83"/>
      <c r="F48" s="89"/>
      <c r="G48" s="126"/>
    </row>
    <row r="49" spans="1:7" x14ac:dyDescent="0.2">
      <c r="B49" s="86"/>
      <c r="C49" s="83"/>
      <c r="D49" s="83"/>
      <c r="E49" s="83"/>
      <c r="F49" s="89"/>
      <c r="G49" s="126"/>
    </row>
    <row r="50" spans="1:7" x14ac:dyDescent="0.2">
      <c r="B50" s="86"/>
      <c r="C50" s="83"/>
      <c r="D50" s="83"/>
      <c r="E50" s="83"/>
      <c r="F50" s="89"/>
      <c r="G50" s="126"/>
    </row>
    <row r="51" spans="1:7" x14ac:dyDescent="0.2">
      <c r="B51" s="86"/>
      <c r="C51" s="83"/>
      <c r="D51" s="83"/>
      <c r="E51" s="83"/>
      <c r="F51" s="89"/>
      <c r="G51" s="126"/>
    </row>
    <row r="52" spans="1:7" x14ac:dyDescent="0.2">
      <c r="B52" s="86"/>
      <c r="C52" s="83"/>
      <c r="D52" s="83"/>
      <c r="E52" s="83"/>
      <c r="F52" s="89"/>
      <c r="G52" s="126"/>
    </row>
    <row r="53" spans="1:7" x14ac:dyDescent="0.2">
      <c r="B53" s="86"/>
      <c r="C53" s="83"/>
      <c r="D53" s="83"/>
      <c r="E53" s="83"/>
      <c r="F53" s="89"/>
      <c r="G53" s="126"/>
    </row>
    <row r="54" spans="1:7" x14ac:dyDescent="0.2">
      <c r="B54" s="86"/>
      <c r="C54" s="83"/>
      <c r="D54" s="83"/>
      <c r="E54" s="83"/>
      <c r="F54" s="89"/>
      <c r="G54" s="126"/>
    </row>
    <row r="55" spans="1:7" x14ac:dyDescent="0.2">
      <c r="B55" s="86"/>
      <c r="C55" s="83"/>
      <c r="D55" s="83"/>
      <c r="E55" s="83"/>
      <c r="F55" s="89"/>
      <c r="G55" s="126"/>
    </row>
    <row r="56" spans="1:7" x14ac:dyDescent="0.2">
      <c r="B56" s="86"/>
      <c r="C56" s="83"/>
      <c r="D56" s="83"/>
      <c r="E56" s="83"/>
      <c r="F56" s="89"/>
      <c r="G56" s="126"/>
    </row>
    <row r="57" spans="1:7" x14ac:dyDescent="0.2">
      <c r="B57" s="86"/>
      <c r="C57" s="83"/>
      <c r="D57" s="83"/>
      <c r="E57" s="83"/>
      <c r="F57" s="89"/>
      <c r="G57" s="126"/>
    </row>
    <row r="58" spans="1:7" x14ac:dyDescent="0.2">
      <c r="B58" s="86"/>
      <c r="C58" s="83"/>
      <c r="D58" s="83"/>
      <c r="E58" s="83"/>
      <c r="F58" s="89"/>
      <c r="G58" s="126"/>
    </row>
    <row r="59" spans="1:7" x14ac:dyDescent="0.2">
      <c r="B59" s="86"/>
      <c r="C59" s="83"/>
      <c r="D59" s="83"/>
      <c r="E59" s="83"/>
      <c r="F59" s="89"/>
      <c r="G59" s="126"/>
    </row>
    <row r="60" spans="1:7" x14ac:dyDescent="0.2">
      <c r="A60" s="126">
        <v>1</v>
      </c>
      <c r="B60" s="86"/>
      <c r="C60" s="83"/>
      <c r="D60" s="83"/>
      <c r="E60" s="83"/>
      <c r="F60" s="89"/>
      <c r="G60" s="126"/>
    </row>
    <row r="61" spans="1:7" x14ac:dyDescent="0.2">
      <c r="B61" s="86"/>
      <c r="C61" s="83"/>
      <c r="D61" s="83"/>
      <c r="E61" s="83"/>
      <c r="F61" s="89"/>
      <c r="G61" s="126"/>
    </row>
    <row r="62" spans="1:7" x14ac:dyDescent="0.2">
      <c r="B62" s="86"/>
      <c r="C62" s="83"/>
      <c r="D62" s="83"/>
      <c r="E62" s="83"/>
      <c r="F62" s="89"/>
      <c r="G62" s="126"/>
    </row>
    <row r="63" spans="1:7" x14ac:dyDescent="0.2">
      <c r="B63" s="86"/>
      <c r="C63" s="83"/>
      <c r="D63" s="83"/>
      <c r="E63" s="83"/>
      <c r="F63" s="89"/>
      <c r="G63" s="126"/>
    </row>
    <row r="64" spans="1:7" x14ac:dyDescent="0.2">
      <c r="B64" s="86"/>
      <c r="C64" s="83"/>
      <c r="D64" s="83"/>
      <c r="E64" s="83"/>
      <c r="F64" s="89"/>
      <c r="G64" s="126"/>
    </row>
    <row r="65" spans="2:7" x14ac:dyDescent="0.2">
      <c r="B65" s="86"/>
      <c r="C65" s="83"/>
      <c r="D65" s="83"/>
      <c r="E65" s="83"/>
      <c r="F65" s="89"/>
      <c r="G65" s="126"/>
    </row>
    <row r="66" spans="2:7" x14ac:dyDescent="0.2">
      <c r="B66" s="86"/>
      <c r="C66" s="83"/>
      <c r="D66" s="83"/>
      <c r="E66" s="83"/>
      <c r="F66" s="89"/>
      <c r="G66" s="126"/>
    </row>
    <row r="67" spans="2:7" x14ac:dyDescent="0.2">
      <c r="B67" s="86"/>
      <c r="C67" s="83"/>
      <c r="D67" s="83"/>
      <c r="E67" s="83"/>
      <c r="F67" s="89"/>
      <c r="G67" s="126"/>
    </row>
    <row r="68" spans="2:7" x14ac:dyDescent="0.2">
      <c r="B68" s="86"/>
      <c r="C68" s="83"/>
      <c r="D68" s="83"/>
      <c r="E68" s="83"/>
      <c r="F68" s="89"/>
      <c r="G68" s="126"/>
    </row>
    <row r="69" spans="2:7" x14ac:dyDescent="0.2">
      <c r="B69" s="86"/>
      <c r="C69" s="83"/>
      <c r="D69" s="83"/>
      <c r="E69" s="83"/>
      <c r="F69" s="89"/>
      <c r="G69" s="126"/>
    </row>
    <row r="70" spans="2:7" x14ac:dyDescent="0.2">
      <c r="B70" s="86"/>
      <c r="C70" s="83"/>
      <c r="D70" s="83"/>
      <c r="E70" s="83"/>
      <c r="F70" s="89"/>
      <c r="G70" s="126"/>
    </row>
    <row r="71" spans="2:7" x14ac:dyDescent="0.2">
      <c r="B71" s="86"/>
      <c r="C71" s="83"/>
      <c r="D71" s="83"/>
      <c r="E71" s="83"/>
      <c r="F71" s="89"/>
      <c r="G71" s="126"/>
    </row>
    <row r="72" spans="2:7" x14ac:dyDescent="0.2">
      <c r="B72" s="86"/>
      <c r="C72" s="83"/>
      <c r="D72" s="83"/>
      <c r="E72" s="83"/>
      <c r="F72" s="89"/>
      <c r="G72" s="126"/>
    </row>
    <row r="73" spans="2:7" x14ac:dyDescent="0.2">
      <c r="B73" s="86"/>
      <c r="C73" s="83"/>
      <c r="D73" s="83"/>
      <c r="E73" s="83"/>
      <c r="F73" s="89"/>
      <c r="G73" s="126"/>
    </row>
    <row r="74" spans="2:7" x14ac:dyDescent="0.2">
      <c r="B74" s="86"/>
      <c r="C74" s="83"/>
      <c r="D74" s="83"/>
      <c r="E74" s="83"/>
      <c r="F74" s="89"/>
      <c r="G74" s="126"/>
    </row>
    <row r="75" spans="2:7" x14ac:dyDescent="0.2">
      <c r="B75" s="86"/>
      <c r="C75" s="83"/>
      <c r="D75" s="83"/>
      <c r="E75" s="83"/>
      <c r="F75" s="89"/>
      <c r="G75" s="126"/>
    </row>
    <row r="76" spans="2:7" x14ac:dyDescent="0.2">
      <c r="B76" s="86"/>
      <c r="C76" s="83"/>
      <c r="D76" s="83"/>
      <c r="E76" s="83"/>
      <c r="F76" s="89"/>
      <c r="G76" s="126"/>
    </row>
    <row r="77" spans="2:7" x14ac:dyDescent="0.2">
      <c r="B77" s="86"/>
      <c r="C77" s="83"/>
      <c r="D77" s="83"/>
      <c r="E77" s="83"/>
      <c r="F77" s="89"/>
      <c r="G77" s="126"/>
    </row>
    <row r="78" spans="2:7" x14ac:dyDescent="0.2">
      <c r="B78" s="86"/>
      <c r="C78" s="83"/>
      <c r="D78" s="83"/>
      <c r="E78" s="83"/>
      <c r="F78" s="89"/>
      <c r="G78" s="126"/>
    </row>
    <row r="79" spans="2:7" x14ac:dyDescent="0.2">
      <c r="B79" s="86"/>
      <c r="C79" s="83"/>
      <c r="D79" s="83"/>
      <c r="E79" s="83"/>
      <c r="F79" s="89"/>
      <c r="G79" s="126"/>
    </row>
    <row r="80" spans="2:7" x14ac:dyDescent="0.2">
      <c r="B80" s="86"/>
      <c r="C80" s="83"/>
      <c r="D80" s="83"/>
      <c r="E80" s="83"/>
      <c r="F80" s="89"/>
      <c r="G80" s="126"/>
    </row>
    <row r="81" spans="2:7" x14ac:dyDescent="0.2">
      <c r="B81" s="86"/>
      <c r="C81" s="83"/>
      <c r="D81" s="83"/>
      <c r="E81" s="83"/>
      <c r="F81" s="89"/>
      <c r="G81" s="126"/>
    </row>
    <row r="82" spans="2:7" x14ac:dyDescent="0.2">
      <c r="B82" s="86"/>
      <c r="C82" s="83"/>
      <c r="D82" s="83"/>
      <c r="E82" s="83"/>
      <c r="F82" s="89"/>
      <c r="G82" s="126"/>
    </row>
    <row r="83" spans="2:7" x14ac:dyDescent="0.2">
      <c r="B83" s="86"/>
      <c r="C83" s="83"/>
      <c r="D83" s="83"/>
      <c r="E83" s="83"/>
      <c r="F83" s="89"/>
      <c r="G83" s="126"/>
    </row>
    <row r="84" spans="2:7" x14ac:dyDescent="0.2">
      <c r="B84" s="86"/>
      <c r="C84" s="83"/>
      <c r="D84" s="83"/>
      <c r="E84" s="83"/>
      <c r="F84" s="89"/>
      <c r="G84" s="126"/>
    </row>
    <row r="85" spans="2:7" x14ac:dyDescent="0.2">
      <c r="B85" s="86"/>
      <c r="C85" s="83"/>
      <c r="D85" s="83"/>
      <c r="E85" s="83"/>
      <c r="F85" s="89"/>
      <c r="G85" s="126"/>
    </row>
    <row r="86" spans="2:7" x14ac:dyDescent="0.2">
      <c r="B86" s="86"/>
      <c r="C86" s="83"/>
      <c r="D86" s="83"/>
      <c r="E86" s="83"/>
      <c r="F86" s="89"/>
      <c r="G86" s="126"/>
    </row>
    <row r="87" spans="2:7" x14ac:dyDescent="0.2">
      <c r="B87" s="86"/>
      <c r="C87" s="83"/>
      <c r="D87" s="83"/>
      <c r="E87" s="83"/>
      <c r="F87" s="89"/>
      <c r="G87" s="126"/>
    </row>
    <row r="88" spans="2:7" x14ac:dyDescent="0.2">
      <c r="B88" s="86"/>
      <c r="C88" s="83"/>
      <c r="D88" s="83"/>
      <c r="E88" s="83"/>
      <c r="F88" s="89"/>
      <c r="G88" s="126"/>
    </row>
    <row r="89" spans="2:7" x14ac:dyDescent="0.2">
      <c r="B89" s="86"/>
      <c r="C89" s="83"/>
      <c r="D89" s="83"/>
      <c r="E89" s="83"/>
      <c r="F89" s="89"/>
      <c r="G89" s="126"/>
    </row>
    <row r="90" spans="2:7" x14ac:dyDescent="0.2">
      <c r="B90" s="86"/>
      <c r="C90" s="83"/>
      <c r="D90" s="83"/>
      <c r="E90" s="83"/>
      <c r="F90" s="89"/>
      <c r="G90" s="126"/>
    </row>
    <row r="91" spans="2:7" x14ac:dyDescent="0.2">
      <c r="B91" s="86"/>
      <c r="C91" s="83"/>
      <c r="D91" s="83"/>
      <c r="E91" s="83"/>
      <c r="F91" s="89"/>
      <c r="G91" s="126"/>
    </row>
    <row r="92" spans="2:7" x14ac:dyDescent="0.2">
      <c r="B92" s="86"/>
      <c r="C92" s="83"/>
      <c r="D92" s="83"/>
      <c r="E92" s="83"/>
      <c r="F92" s="89"/>
      <c r="G92" s="126"/>
    </row>
    <row r="93" spans="2:7" x14ac:dyDescent="0.2">
      <c r="B93" s="86"/>
      <c r="C93" s="83"/>
      <c r="D93" s="83"/>
      <c r="E93" s="83"/>
      <c r="F93" s="89"/>
      <c r="G93" s="126"/>
    </row>
    <row r="94" spans="2:7" x14ac:dyDescent="0.2">
      <c r="B94" s="86"/>
      <c r="C94" s="83"/>
      <c r="D94" s="83"/>
      <c r="E94" s="83"/>
      <c r="F94" s="89"/>
      <c r="G94" s="126"/>
    </row>
    <row r="95" spans="2:7" x14ac:dyDescent="0.2">
      <c r="B95" s="86"/>
      <c r="C95" s="83"/>
      <c r="D95" s="83"/>
      <c r="E95" s="83"/>
      <c r="F95" s="89"/>
      <c r="G95" s="126"/>
    </row>
    <row r="96" spans="2:7" x14ac:dyDescent="0.2">
      <c r="B96" s="86"/>
      <c r="C96" s="83"/>
      <c r="D96" s="83"/>
      <c r="E96" s="83"/>
      <c r="F96" s="89"/>
      <c r="G96" s="126"/>
    </row>
    <row r="97" spans="2:7" x14ac:dyDescent="0.2">
      <c r="B97" s="86"/>
      <c r="C97" s="83"/>
      <c r="D97" s="83"/>
      <c r="E97" s="83"/>
      <c r="F97" s="89"/>
      <c r="G97" s="126"/>
    </row>
    <row r="98" spans="2:7" x14ac:dyDescent="0.2">
      <c r="B98" s="86"/>
      <c r="C98" s="83"/>
      <c r="D98" s="83"/>
      <c r="E98" s="83"/>
      <c r="F98" s="89"/>
      <c r="G98" s="126"/>
    </row>
    <row r="99" spans="2:7" x14ac:dyDescent="0.2">
      <c r="B99" s="86"/>
      <c r="C99" s="83"/>
      <c r="D99" s="83"/>
      <c r="E99" s="83"/>
      <c r="F99" s="89"/>
      <c r="G99" s="126"/>
    </row>
    <row r="100" spans="2:7" x14ac:dyDescent="0.2">
      <c r="B100" s="86"/>
      <c r="C100" s="83"/>
      <c r="D100" s="83"/>
      <c r="E100" s="83"/>
      <c r="F100" s="89"/>
      <c r="G100" s="126"/>
    </row>
    <row r="101" spans="2:7" x14ac:dyDescent="0.2">
      <c r="B101" s="86"/>
      <c r="C101" s="83"/>
      <c r="D101" s="83"/>
      <c r="E101" s="83"/>
      <c r="F101" s="89"/>
      <c r="G101" s="126"/>
    </row>
    <row r="102" spans="2:7" x14ac:dyDescent="0.2">
      <c r="B102" s="86"/>
      <c r="C102" s="83"/>
      <c r="D102" s="83"/>
      <c r="E102" s="83"/>
      <c r="F102" s="89"/>
      <c r="G102" s="126"/>
    </row>
    <row r="103" spans="2:7" x14ac:dyDescent="0.2">
      <c r="B103" s="86"/>
      <c r="C103" s="83"/>
      <c r="D103" s="83"/>
      <c r="E103" s="83"/>
      <c r="F103" s="89"/>
      <c r="G103" s="126"/>
    </row>
    <row r="104" spans="2:7" x14ac:dyDescent="0.2">
      <c r="B104" s="86"/>
      <c r="C104" s="83"/>
      <c r="D104" s="83"/>
      <c r="E104" s="83"/>
      <c r="F104" s="89"/>
      <c r="G104" s="126"/>
    </row>
    <row r="105" spans="2:7" x14ac:dyDescent="0.2">
      <c r="B105" s="86"/>
      <c r="C105" s="83"/>
      <c r="D105" s="83"/>
      <c r="E105" s="83"/>
      <c r="F105" s="89"/>
      <c r="G105" s="126"/>
    </row>
    <row r="106" spans="2:7" x14ac:dyDescent="0.2">
      <c r="B106" s="86"/>
      <c r="C106" s="83"/>
      <c r="D106" s="83"/>
      <c r="E106" s="83"/>
      <c r="F106" s="89"/>
      <c r="G106" s="126"/>
    </row>
    <row r="107" spans="2:7" x14ac:dyDescent="0.2">
      <c r="B107" s="86"/>
      <c r="C107" s="83"/>
      <c r="D107" s="83"/>
      <c r="E107" s="83"/>
      <c r="F107" s="89"/>
      <c r="G107" s="126"/>
    </row>
    <row r="108" spans="2:7" x14ac:dyDescent="0.2">
      <c r="B108" s="86"/>
      <c r="C108" s="83"/>
      <c r="D108" s="83"/>
      <c r="E108" s="83"/>
      <c r="F108" s="89"/>
      <c r="G108" s="126"/>
    </row>
    <row r="109" spans="2:7" x14ac:dyDescent="0.2">
      <c r="B109" s="86"/>
      <c r="C109" s="83"/>
      <c r="D109" s="83"/>
      <c r="E109" s="83"/>
      <c r="F109" s="89"/>
      <c r="G109" s="126"/>
    </row>
    <row r="110" spans="2:7" x14ac:dyDescent="0.2">
      <c r="B110" s="86"/>
      <c r="C110" s="83"/>
      <c r="D110" s="83"/>
      <c r="E110" s="83"/>
      <c r="F110" s="89"/>
      <c r="G110" s="126"/>
    </row>
    <row r="111" spans="2:7" x14ac:dyDescent="0.2">
      <c r="B111" s="86"/>
      <c r="C111" s="83"/>
      <c r="D111" s="83"/>
      <c r="E111" s="83"/>
      <c r="F111" s="89"/>
      <c r="G111" s="126"/>
    </row>
    <row r="112" spans="2:7" x14ac:dyDescent="0.2">
      <c r="B112" s="86"/>
      <c r="C112" s="83"/>
      <c r="D112" s="83"/>
      <c r="E112" s="83"/>
      <c r="F112" s="89"/>
      <c r="G112" s="126"/>
    </row>
    <row r="113" spans="1:7" x14ac:dyDescent="0.2">
      <c r="B113" s="86"/>
      <c r="C113" s="83"/>
      <c r="D113" s="83"/>
      <c r="E113" s="83"/>
      <c r="F113" s="89"/>
      <c r="G113" s="126"/>
    </row>
    <row r="114" spans="1:7" x14ac:dyDescent="0.2">
      <c r="B114" s="86"/>
      <c r="C114" s="83"/>
      <c r="D114" s="83"/>
      <c r="E114" s="83"/>
      <c r="F114" s="89"/>
      <c r="G114" s="126"/>
    </row>
    <row r="115" spans="1:7" x14ac:dyDescent="0.2">
      <c r="B115" s="86"/>
      <c r="C115" s="83"/>
      <c r="D115" s="83"/>
      <c r="E115" s="83"/>
      <c r="F115" s="89"/>
      <c r="G115" s="126"/>
    </row>
    <row r="116" spans="1:7" x14ac:dyDescent="0.2">
      <c r="B116" s="86"/>
      <c r="C116" s="83"/>
      <c r="D116" s="83"/>
      <c r="E116" s="83"/>
      <c r="F116" s="89"/>
      <c r="G116" s="126"/>
    </row>
    <row r="117" spans="1:7" x14ac:dyDescent="0.2">
      <c r="B117" s="86"/>
      <c r="C117" s="83"/>
      <c r="D117" s="83"/>
      <c r="E117" s="83"/>
      <c r="F117" s="89"/>
      <c r="G117" s="126"/>
    </row>
    <row r="118" spans="1:7" x14ac:dyDescent="0.2">
      <c r="B118" s="86"/>
      <c r="C118" s="83"/>
      <c r="D118" s="83"/>
      <c r="E118" s="83"/>
      <c r="F118" s="89"/>
      <c r="G118" s="126"/>
    </row>
    <row r="119" spans="1:7" x14ac:dyDescent="0.2">
      <c r="A119" s="126">
        <v>2</v>
      </c>
      <c r="B119" s="86"/>
      <c r="C119" s="83"/>
      <c r="D119" s="83"/>
      <c r="E119" s="83"/>
      <c r="F119" s="89"/>
      <c r="G119" s="126"/>
    </row>
    <row r="120" spans="1:7" x14ac:dyDescent="0.2">
      <c r="B120" s="86"/>
      <c r="C120" s="83"/>
      <c r="D120" s="83"/>
      <c r="E120" s="83"/>
      <c r="F120" s="89"/>
      <c r="G120" s="126"/>
    </row>
    <row r="121" spans="1:7" x14ac:dyDescent="0.2">
      <c r="B121" s="86"/>
      <c r="C121" s="83"/>
      <c r="D121" s="83"/>
      <c r="E121" s="83"/>
      <c r="F121" s="89"/>
      <c r="G121" s="126"/>
    </row>
    <row r="122" spans="1:7" x14ac:dyDescent="0.2">
      <c r="B122" s="86"/>
      <c r="C122" s="83"/>
      <c r="D122" s="83"/>
      <c r="E122" s="83"/>
      <c r="F122" s="89"/>
      <c r="G122" s="126"/>
    </row>
    <row r="123" spans="1:7" x14ac:dyDescent="0.2">
      <c r="B123" s="86"/>
      <c r="C123" s="83"/>
      <c r="D123" s="83"/>
      <c r="E123" s="83"/>
      <c r="F123" s="89"/>
      <c r="G123" s="126"/>
    </row>
    <row r="124" spans="1:7" x14ac:dyDescent="0.2">
      <c r="B124" s="86"/>
      <c r="C124" s="83"/>
      <c r="D124" s="83"/>
      <c r="E124" s="83"/>
      <c r="F124" s="89"/>
      <c r="G124" s="126"/>
    </row>
    <row r="125" spans="1:7" x14ac:dyDescent="0.2">
      <c r="B125" s="86"/>
      <c r="C125" s="83"/>
      <c r="D125" s="83"/>
      <c r="E125" s="83"/>
      <c r="F125" s="89"/>
      <c r="G125" s="126"/>
    </row>
    <row r="126" spans="1:7" x14ac:dyDescent="0.2">
      <c r="B126" s="86"/>
      <c r="C126" s="83"/>
      <c r="D126" s="83"/>
      <c r="E126" s="83"/>
      <c r="F126" s="89"/>
      <c r="G126" s="126"/>
    </row>
    <row r="127" spans="1:7" x14ac:dyDescent="0.2">
      <c r="B127" s="86"/>
      <c r="C127" s="83"/>
      <c r="D127" s="83"/>
      <c r="E127" s="83"/>
      <c r="F127" s="89"/>
      <c r="G127" s="126"/>
    </row>
    <row r="128" spans="1:7" x14ac:dyDescent="0.2">
      <c r="B128" s="86"/>
      <c r="C128" s="83"/>
      <c r="D128" s="83"/>
      <c r="E128" s="83"/>
      <c r="F128" s="89"/>
      <c r="G128" s="126"/>
    </row>
    <row r="129" spans="2:7" x14ac:dyDescent="0.2">
      <c r="B129" s="86"/>
      <c r="C129" s="83"/>
      <c r="D129" s="83"/>
      <c r="E129" s="83"/>
      <c r="F129" s="89"/>
      <c r="G129" s="126"/>
    </row>
    <row r="130" spans="2:7" x14ac:dyDescent="0.2">
      <c r="B130" s="86"/>
      <c r="C130" s="83"/>
      <c r="D130" s="83"/>
      <c r="E130" s="83"/>
      <c r="F130" s="89"/>
      <c r="G130" s="126"/>
    </row>
    <row r="131" spans="2:7" x14ac:dyDescent="0.2">
      <c r="B131" s="86"/>
      <c r="C131" s="83"/>
      <c r="D131" s="83"/>
      <c r="E131" s="83"/>
      <c r="F131" s="89"/>
      <c r="G131" s="126"/>
    </row>
    <row r="132" spans="2:7" x14ac:dyDescent="0.2">
      <c r="B132" s="86"/>
      <c r="C132" s="83"/>
      <c r="D132" s="83"/>
      <c r="E132" s="83"/>
      <c r="F132" s="89"/>
      <c r="G132" s="126"/>
    </row>
    <row r="133" spans="2:7" x14ac:dyDescent="0.2">
      <c r="B133" s="86"/>
      <c r="C133" s="83"/>
      <c r="D133" s="83"/>
      <c r="E133" s="83"/>
      <c r="F133" s="89"/>
      <c r="G133" s="126"/>
    </row>
    <row r="134" spans="2:7" x14ac:dyDescent="0.2">
      <c r="B134" s="86"/>
      <c r="C134" s="83"/>
      <c r="D134" s="83"/>
      <c r="E134" s="83"/>
      <c r="F134" s="89"/>
      <c r="G134" s="126"/>
    </row>
    <row r="135" spans="2:7" x14ac:dyDescent="0.2">
      <c r="B135" s="86"/>
      <c r="C135" s="83"/>
      <c r="D135" s="83"/>
      <c r="E135" s="83"/>
      <c r="F135" s="89"/>
      <c r="G135" s="126"/>
    </row>
    <row r="136" spans="2:7" x14ac:dyDescent="0.2">
      <c r="B136" s="86"/>
      <c r="C136" s="83"/>
      <c r="D136" s="83"/>
      <c r="E136" s="83"/>
      <c r="F136" s="89"/>
      <c r="G136" s="126"/>
    </row>
    <row r="137" spans="2:7" x14ac:dyDescent="0.2">
      <c r="B137" s="86"/>
      <c r="C137" s="83"/>
      <c r="D137" s="83"/>
      <c r="E137" s="83"/>
      <c r="F137" s="89"/>
      <c r="G137" s="126"/>
    </row>
    <row r="138" spans="2:7" x14ac:dyDescent="0.2">
      <c r="B138" s="86"/>
      <c r="C138" s="83"/>
      <c r="D138" s="83"/>
      <c r="E138" s="83"/>
      <c r="F138" s="89"/>
      <c r="G138" s="126"/>
    </row>
    <row r="139" spans="2:7" x14ac:dyDescent="0.2">
      <c r="B139" s="86"/>
      <c r="C139" s="83"/>
      <c r="D139" s="83"/>
      <c r="E139" s="83"/>
      <c r="F139" s="89"/>
      <c r="G139" s="126"/>
    </row>
    <row r="140" spans="2:7" x14ac:dyDescent="0.2">
      <c r="B140" s="86"/>
      <c r="C140" s="83"/>
      <c r="D140" s="83"/>
      <c r="E140" s="83"/>
      <c r="F140" s="89"/>
      <c r="G140" s="126"/>
    </row>
    <row r="141" spans="2:7" x14ac:dyDescent="0.2">
      <c r="B141" s="86"/>
      <c r="C141" s="83"/>
      <c r="D141" s="83"/>
      <c r="E141" s="83"/>
      <c r="F141" s="89"/>
      <c r="G141" s="126"/>
    </row>
    <row r="142" spans="2:7" x14ac:dyDescent="0.2">
      <c r="B142" s="86"/>
      <c r="C142" s="83"/>
      <c r="D142" s="83"/>
      <c r="E142" s="83"/>
      <c r="F142" s="89"/>
      <c r="G142" s="126"/>
    </row>
    <row r="143" spans="2:7" x14ac:dyDescent="0.2">
      <c r="B143" s="86"/>
      <c r="C143" s="83"/>
      <c r="D143" s="83"/>
      <c r="E143" s="83"/>
      <c r="F143" s="89"/>
      <c r="G143" s="126"/>
    </row>
    <row r="144" spans="2:7" x14ac:dyDescent="0.2">
      <c r="B144" s="86"/>
      <c r="C144" s="83"/>
      <c r="D144" s="83"/>
      <c r="E144" s="83"/>
      <c r="F144" s="89"/>
      <c r="G144" s="126"/>
    </row>
    <row r="145" spans="1:7" x14ac:dyDescent="0.2">
      <c r="B145" s="86"/>
      <c r="C145" s="83"/>
      <c r="D145" s="83"/>
      <c r="E145" s="83"/>
      <c r="F145" s="89"/>
      <c r="G145" s="126"/>
    </row>
    <row r="146" spans="1:7" x14ac:dyDescent="0.2">
      <c r="B146" s="86"/>
      <c r="C146" s="83"/>
      <c r="D146" s="83"/>
      <c r="E146" s="83"/>
      <c r="F146" s="89"/>
      <c r="G146" s="126"/>
    </row>
    <row r="147" spans="1:7" x14ac:dyDescent="0.2">
      <c r="B147" s="86"/>
      <c r="C147" s="83"/>
      <c r="D147" s="83"/>
      <c r="E147" s="83"/>
      <c r="F147" s="89"/>
      <c r="G147" s="126"/>
    </row>
    <row r="148" spans="1:7" x14ac:dyDescent="0.2">
      <c r="B148" s="86"/>
      <c r="C148" s="83"/>
      <c r="D148" s="83"/>
      <c r="E148" s="83"/>
      <c r="F148" s="89"/>
      <c r="G148" s="126"/>
    </row>
    <row r="149" spans="1:7" x14ac:dyDescent="0.2">
      <c r="B149" s="86"/>
      <c r="C149" s="83"/>
      <c r="D149" s="83"/>
      <c r="E149" s="83"/>
      <c r="F149" s="89"/>
      <c r="G149" s="126"/>
    </row>
    <row r="150" spans="1:7" x14ac:dyDescent="0.2">
      <c r="B150" s="86"/>
      <c r="C150" s="83"/>
      <c r="D150" s="83"/>
      <c r="E150" s="83"/>
      <c r="F150" s="89"/>
      <c r="G150" s="126"/>
    </row>
    <row r="151" spans="1:7" x14ac:dyDescent="0.2">
      <c r="B151" s="86"/>
      <c r="C151" s="83"/>
      <c r="D151" s="83"/>
      <c r="E151" s="83"/>
      <c r="F151" s="89"/>
      <c r="G151" s="126"/>
    </row>
    <row r="152" spans="1:7" x14ac:dyDescent="0.2">
      <c r="A152" s="126">
        <v>3</v>
      </c>
      <c r="B152" s="87"/>
      <c r="C152" s="88"/>
      <c r="D152" s="88"/>
      <c r="E152" s="88"/>
      <c r="F152" s="123"/>
      <c r="G152" s="126"/>
    </row>
    <row r="153" spans="1:7" x14ac:dyDescent="0.2">
      <c r="B153" s="126"/>
      <c r="C153" s="126"/>
      <c r="D153" s="126"/>
      <c r="E153" s="126"/>
      <c r="F153" s="126"/>
      <c r="G153" s="126"/>
    </row>
  </sheetData>
  <sheetProtection password="E0DE" sheet="1" objects="1" scenarios="1" selectLockedCells="1"/>
  <dataConsolidate/>
  <mergeCells count="2">
    <mergeCell ref="B3:F3"/>
    <mergeCell ref="B1:F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8" id="{BE16D014-BF5F-4B40-B7AF-70EC4C88E3EC}">
            <xm:f>IF(NOT(ISERR(SEARCH(CADASTRO!$G$21,Parâmetros!$E$14,1))),1)=1</xm:f>
            <x14:dxf>
              <numFmt numFmtId="170" formatCode="[$$-409]#,##0.00"/>
            </x14:dxf>
          </x14:cfRule>
          <x14:cfRule type="expression" priority="109" id="{363101CB-F0A9-4C64-AB11-9F501B0BBC15}">
            <xm:f>IF(NOT(ISERR(SEARCH(CADASTRO!$G$21,Parâmetros!$E$13,1))),1)=1</xm:f>
            <x14:dxf>
              <numFmt numFmtId="169" formatCode="#,##0.00\ [$€-1]"/>
            </x14:dxf>
          </x14:cfRule>
          <x14:cfRule type="expression" priority="110" id="{9A7F011A-64FF-4F09-9A0A-FEF27A5EA71A}">
            <xm:f>IF(NOT(ISERR(SEARCH(CADASTRO!$G$21,Parâmetros!$E$12,1))),1)=1</xm:f>
            <x14:dxf>
              <numFmt numFmtId="168" formatCode="&quot;R$&quot;\ #,##0.00"/>
            </x14:dxf>
          </x14:cfRule>
          <xm:sqref>F5:F152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CADASTRO!$B$12:$B$25</xm:f>
          </x14:formula1>
          <xm:sqref>C5:C152</xm:sqref>
        </x14:dataValidation>
        <x14:dataValidation type="list" allowBlank="1" showInputMessage="1" showErrorMessage="1">
          <x14:formula1>
            <xm:f>CADASTRO!$C$12:$C$25</xm:f>
          </x14:formula1>
          <xm:sqref>D5:D24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>
    <tabColor rgb="FFFFD215"/>
  </sheetPr>
  <dimension ref="A1:K153"/>
  <sheetViews>
    <sheetView workbookViewId="0">
      <selection activeCell="B12" sqref="B12"/>
    </sheetView>
  </sheetViews>
  <sheetFormatPr defaultColWidth="0" defaultRowHeight="12.75" zeroHeight="1" x14ac:dyDescent="0.2"/>
  <cols>
    <col min="1" max="1" width="3.28515625" style="22" customWidth="1"/>
    <col min="2" max="2" width="10.42578125" style="22" bestFit="1" customWidth="1"/>
    <col min="3" max="3" width="16.5703125" style="209" customWidth="1"/>
    <col min="4" max="4" width="17.85546875" style="22" customWidth="1"/>
    <col min="5" max="5" width="10" style="22" bestFit="1" customWidth="1"/>
    <col min="6" max="6" width="10.28515625" style="22" customWidth="1"/>
    <col min="7" max="7" width="13.140625" style="22" bestFit="1" customWidth="1"/>
    <col min="8" max="8" width="13.28515625" style="22" bestFit="1" customWidth="1"/>
    <col min="9" max="9" width="13.5703125" style="22" bestFit="1" customWidth="1"/>
    <col min="10" max="10" width="11.85546875" style="22" bestFit="1" customWidth="1"/>
    <col min="11" max="11" width="3.85546875" style="126" customWidth="1"/>
    <col min="12" max="16384" width="9.140625" style="58" hidden="1"/>
  </cols>
  <sheetData>
    <row r="1" spans="1:10" ht="18.75" x14ac:dyDescent="0.3">
      <c r="A1" s="126"/>
      <c r="B1" s="308" t="s">
        <v>199</v>
      </c>
      <c r="C1" s="308"/>
      <c r="D1" s="308"/>
      <c r="E1" s="308"/>
      <c r="F1" s="308"/>
      <c r="G1" s="308"/>
      <c r="H1" s="308"/>
      <c r="I1" s="308"/>
      <c r="J1" s="308"/>
    </row>
    <row r="2" spans="1:10" x14ac:dyDescent="0.2">
      <c r="A2" s="126"/>
      <c r="B2" s="126"/>
      <c r="C2" s="208"/>
      <c r="D2" s="126"/>
      <c r="E2" s="126"/>
      <c r="F2" s="126"/>
      <c r="G2" s="126"/>
      <c r="H2" s="126"/>
      <c r="I2" s="126"/>
      <c r="J2" s="126"/>
    </row>
    <row r="3" spans="1:10" ht="13.5" thickBot="1" x14ac:dyDescent="0.25">
      <c r="A3" s="126"/>
      <c r="B3" s="307" t="str">
        <f>IF(B5=40916,"Exclua os valores hipotéticos abaixo e preencha com os dados reais de seu veículo","")</f>
        <v>Exclua os valores hipotéticos abaixo e preencha com os dados reais de seu veículo</v>
      </c>
      <c r="C3" s="307"/>
      <c r="D3" s="307"/>
      <c r="E3" s="307"/>
      <c r="F3" s="307"/>
      <c r="G3" s="307"/>
      <c r="H3" s="307"/>
      <c r="I3" s="307"/>
      <c r="J3" s="307"/>
    </row>
    <row r="4" spans="1:10" ht="27.75" customHeight="1" thickBot="1" x14ac:dyDescent="0.25">
      <c r="A4" s="126"/>
      <c r="B4" s="277" t="s">
        <v>20</v>
      </c>
      <c r="C4" s="278" t="s">
        <v>19</v>
      </c>
      <c r="D4" s="279" t="s">
        <v>91</v>
      </c>
      <c r="E4" s="279" t="s">
        <v>92</v>
      </c>
      <c r="F4" s="279" t="s">
        <v>138</v>
      </c>
      <c r="G4" s="279" t="s">
        <v>139</v>
      </c>
      <c r="H4" s="280" t="str">
        <f>CONCATENATE("Custo total",IF(CADASTRO!G21="Euro (€)"," €",IF(CADASTRO!G21="Real (R$)"," R$",IF(CADASTRO!G21="Dólar (US$)"," US$",))))</f>
        <v>Custo total R$</v>
      </c>
      <c r="I4" s="279" t="s">
        <v>18</v>
      </c>
      <c r="J4" s="281" t="s">
        <v>23</v>
      </c>
    </row>
    <row r="5" spans="1:10" x14ac:dyDescent="0.2">
      <c r="A5" s="126"/>
      <c r="B5" s="111">
        <v>40916</v>
      </c>
      <c r="C5" s="205" t="s">
        <v>235</v>
      </c>
      <c r="D5" s="113" t="s">
        <v>129</v>
      </c>
      <c r="E5" s="112" t="s">
        <v>44</v>
      </c>
      <c r="F5" s="112" t="s">
        <v>140</v>
      </c>
      <c r="G5" s="112" t="s">
        <v>140</v>
      </c>
      <c r="H5" s="84">
        <v>95</v>
      </c>
      <c r="I5" s="114">
        <v>65000</v>
      </c>
      <c r="J5" s="115">
        <f>IF(D5="","-",IF(ISERROR(VLOOKUP(D5,CADASTRO!$G$12:$H$17,2,FALSE)),"Perdido",VLOOKUP(D5,CADASTRO!$G$12:$H$17,2,FALSE)))</f>
        <v>7500</v>
      </c>
    </row>
    <row r="6" spans="1:10" x14ac:dyDescent="0.2">
      <c r="A6" s="126"/>
      <c r="B6" s="91">
        <v>40940</v>
      </c>
      <c r="C6" s="206" t="s">
        <v>236</v>
      </c>
      <c r="D6" s="83" t="s">
        <v>128</v>
      </c>
      <c r="E6" s="92"/>
      <c r="F6" s="92" t="s">
        <v>140</v>
      </c>
      <c r="G6" s="92" t="s">
        <v>141</v>
      </c>
      <c r="H6" s="84">
        <v>87</v>
      </c>
      <c r="I6" s="93">
        <v>65500</v>
      </c>
      <c r="J6" s="110">
        <f>IF(D6="","-",IF(ISERROR(VLOOKUP(D6,CADASTRO!$G$12:$H$17,2,FALSE)),"Perdido",VLOOKUP(D6,CADASTRO!$G$12:$H$17,2,FALSE)))</f>
        <v>5000</v>
      </c>
    </row>
    <row r="7" spans="1:10" x14ac:dyDescent="0.2">
      <c r="A7" s="126"/>
      <c r="B7" s="91">
        <v>40976</v>
      </c>
      <c r="C7" s="206" t="s">
        <v>236</v>
      </c>
      <c r="D7" s="83" t="s">
        <v>130</v>
      </c>
      <c r="E7" s="92"/>
      <c r="F7" s="92" t="s">
        <v>141</v>
      </c>
      <c r="G7" s="92" t="s">
        <v>141</v>
      </c>
      <c r="H7" s="84">
        <v>15</v>
      </c>
      <c r="I7" s="93">
        <v>66000</v>
      </c>
      <c r="J7" s="110">
        <f>IF(D7="","-",IF(ISERROR(VLOOKUP(D7,CADASTRO!$G$12:$H$17,2,FALSE)),"Perdido",VLOOKUP(D7,CADASTRO!$G$12:$H$17,2,FALSE)))</f>
        <v>10000</v>
      </c>
    </row>
    <row r="8" spans="1:10" x14ac:dyDescent="0.2">
      <c r="A8" s="126"/>
      <c r="B8" s="91">
        <v>40991</v>
      </c>
      <c r="C8" s="206" t="s">
        <v>237</v>
      </c>
      <c r="D8" s="83" t="s">
        <v>129</v>
      </c>
      <c r="E8" s="92"/>
      <c r="F8" s="92" t="s">
        <v>140</v>
      </c>
      <c r="G8" s="92" t="s">
        <v>140</v>
      </c>
      <c r="H8" s="84">
        <v>22</v>
      </c>
      <c r="I8" s="93">
        <v>67000</v>
      </c>
      <c r="J8" s="110">
        <f>IF(D8="","-",IF(ISERROR(VLOOKUP(D8,CADASTRO!$G$12:$H$17,2,FALSE)),"Perdido",VLOOKUP(D8,CADASTRO!$G$12:$H$17,2,FALSE)))</f>
        <v>7500</v>
      </c>
    </row>
    <row r="9" spans="1:10" x14ac:dyDescent="0.2">
      <c r="A9" s="126"/>
      <c r="B9" s="91">
        <v>41022</v>
      </c>
      <c r="C9" s="206" t="s">
        <v>237</v>
      </c>
      <c r="D9" s="83" t="s">
        <v>128</v>
      </c>
      <c r="E9" s="92"/>
      <c r="F9" s="92" t="s">
        <v>140</v>
      </c>
      <c r="G9" s="92" t="s">
        <v>140</v>
      </c>
      <c r="H9" s="84">
        <v>55</v>
      </c>
      <c r="I9" s="93">
        <v>67500</v>
      </c>
      <c r="J9" s="110">
        <f>IF(D9="","-",IF(ISERROR(VLOOKUP(D9,CADASTRO!$G$12:$H$17,2,FALSE)),"Perdido",VLOOKUP(D9,CADASTRO!$G$12:$H$17,2,FALSE)))</f>
        <v>5000</v>
      </c>
    </row>
    <row r="10" spans="1:10" x14ac:dyDescent="0.2">
      <c r="A10" s="126"/>
      <c r="B10" s="91">
        <v>41052</v>
      </c>
      <c r="C10" s="206" t="s">
        <v>235</v>
      </c>
      <c r="D10" s="83" t="s">
        <v>129</v>
      </c>
      <c r="E10" s="92"/>
      <c r="F10" s="92" t="s">
        <v>140</v>
      </c>
      <c r="G10" s="92" t="s">
        <v>140</v>
      </c>
      <c r="H10" s="84">
        <v>78</v>
      </c>
      <c r="I10" s="93">
        <v>68000</v>
      </c>
      <c r="J10" s="110">
        <f>IF(D10="","-",IF(ISERROR(VLOOKUP(D10,CADASTRO!$G$12:$H$17,2,FALSE)),"Perdido",VLOOKUP(D10,CADASTRO!$G$12:$H$17,2,FALSE)))</f>
        <v>7500</v>
      </c>
    </row>
    <row r="11" spans="1:10" x14ac:dyDescent="0.2">
      <c r="A11" s="126"/>
      <c r="B11" s="91">
        <v>41448</v>
      </c>
      <c r="C11" s="206" t="s">
        <v>237</v>
      </c>
      <c r="D11" s="83" t="s">
        <v>130</v>
      </c>
      <c r="E11" s="92"/>
      <c r="F11" s="92" t="s">
        <v>140</v>
      </c>
      <c r="G11" s="92" t="s">
        <v>140</v>
      </c>
      <c r="H11" s="84">
        <v>14</v>
      </c>
      <c r="I11" s="93">
        <v>69000</v>
      </c>
      <c r="J11" s="110">
        <f>IF(D11="","-",IF(ISERROR(VLOOKUP(D11,CADASTRO!$G$12:$H$17,2,FALSE)),"Perdido",VLOOKUP(D11,CADASTRO!$G$12:$H$17,2,FALSE)))</f>
        <v>10000</v>
      </c>
    </row>
    <row r="12" spans="1:10" x14ac:dyDescent="0.2">
      <c r="A12" s="126"/>
      <c r="B12" s="91"/>
      <c r="C12" s="206"/>
      <c r="D12" s="83"/>
      <c r="E12" s="92"/>
      <c r="F12" s="92"/>
      <c r="G12" s="92"/>
      <c r="H12" s="84"/>
      <c r="I12" s="93"/>
      <c r="J12" s="110" t="str">
        <f>IF(D12="","-",IF(ISERROR(VLOOKUP(D12,CADASTRO!$G$12:$H$17,2,FALSE)),"Perdido",VLOOKUP(D12,CADASTRO!$G$12:$H$17,2,FALSE)))</f>
        <v>-</v>
      </c>
    </row>
    <row r="13" spans="1:10" x14ac:dyDescent="0.2">
      <c r="A13" s="126"/>
      <c r="B13" s="91"/>
      <c r="C13" s="206"/>
      <c r="D13" s="83"/>
      <c r="E13" s="92"/>
      <c r="F13" s="92"/>
      <c r="G13" s="92"/>
      <c r="H13" s="84"/>
      <c r="I13" s="93"/>
      <c r="J13" s="110" t="str">
        <f>IF(D13="","-",IF(ISERROR(VLOOKUP(D13,CADASTRO!$G$12:$H$17,2,FALSE)),"Perdido",VLOOKUP(D13,CADASTRO!$G$12:$H$17,2,FALSE)))</f>
        <v>-</v>
      </c>
    </row>
    <row r="14" spans="1:10" x14ac:dyDescent="0.2">
      <c r="A14" s="126"/>
      <c r="B14" s="91"/>
      <c r="C14" s="206"/>
      <c r="D14" s="83"/>
      <c r="E14" s="92"/>
      <c r="F14" s="92"/>
      <c r="G14" s="92"/>
      <c r="H14" s="84"/>
      <c r="I14" s="93"/>
      <c r="J14" s="110" t="str">
        <f>IF(D14="","-",IF(ISERROR(VLOOKUP(D14,CADASTRO!$G$12:$H$17,2,FALSE)),"Perdido",VLOOKUP(D14,CADASTRO!$G$12:$H$17,2,FALSE)))</f>
        <v>-</v>
      </c>
    </row>
    <row r="15" spans="1:10" x14ac:dyDescent="0.2">
      <c r="A15" s="126"/>
      <c r="B15" s="91"/>
      <c r="C15" s="206"/>
      <c r="D15" s="83"/>
      <c r="E15" s="92"/>
      <c r="F15" s="92"/>
      <c r="G15" s="92"/>
      <c r="H15" s="84"/>
      <c r="I15" s="93"/>
      <c r="J15" s="110" t="str">
        <f>IF(D15="","-",IF(ISERROR(VLOOKUP(D15,CADASTRO!$G$12:$H$17,2,FALSE)),"Perdido",VLOOKUP(D15,CADASTRO!$G$12:$H$17,2,FALSE)))</f>
        <v>-</v>
      </c>
    </row>
    <row r="16" spans="1:10" x14ac:dyDescent="0.2">
      <c r="A16" s="126"/>
      <c r="B16" s="91"/>
      <c r="C16" s="206"/>
      <c r="D16" s="83"/>
      <c r="E16" s="92"/>
      <c r="F16" s="92"/>
      <c r="G16" s="92"/>
      <c r="H16" s="84"/>
      <c r="I16" s="93"/>
      <c r="J16" s="110" t="str">
        <f>IF(D16="","-",IF(ISERROR(VLOOKUP(D16,CADASTRO!$G$12:$H$17,2,FALSE)),"Perdido",VLOOKUP(D16,CADASTRO!$G$12:$H$17,2,FALSE)))</f>
        <v>-</v>
      </c>
    </row>
    <row r="17" spans="1:10" x14ac:dyDescent="0.2">
      <c r="A17" s="126"/>
      <c r="B17" s="91"/>
      <c r="C17" s="206"/>
      <c r="D17" s="83"/>
      <c r="E17" s="92"/>
      <c r="F17" s="92"/>
      <c r="G17" s="92"/>
      <c r="H17" s="84"/>
      <c r="I17" s="93"/>
      <c r="J17" s="110" t="str">
        <f>IF(D17="","-",IF(ISERROR(VLOOKUP(D17,CADASTRO!$G$12:$H$17,2,FALSE)),"Perdido",VLOOKUP(D17,CADASTRO!$G$12:$H$17,2,FALSE)))</f>
        <v>-</v>
      </c>
    </row>
    <row r="18" spans="1:10" x14ac:dyDescent="0.2">
      <c r="A18" s="126"/>
      <c r="B18" s="91"/>
      <c r="C18" s="206"/>
      <c r="D18" s="83"/>
      <c r="E18" s="92"/>
      <c r="F18" s="92"/>
      <c r="G18" s="92"/>
      <c r="H18" s="84"/>
      <c r="I18" s="93"/>
      <c r="J18" s="110" t="str">
        <f>IF(D18="","-",IF(ISERROR(VLOOKUP(D18,CADASTRO!$G$12:$H$17,2,FALSE)),"Perdido",VLOOKUP(D18,CADASTRO!$G$12:$H$17,2,FALSE)))</f>
        <v>-</v>
      </c>
    </row>
    <row r="19" spans="1:10" x14ac:dyDescent="0.2">
      <c r="A19" s="126"/>
      <c r="B19" s="91"/>
      <c r="C19" s="206"/>
      <c r="D19" s="83"/>
      <c r="E19" s="92"/>
      <c r="F19" s="92"/>
      <c r="G19" s="92"/>
      <c r="H19" s="84"/>
      <c r="I19" s="93"/>
      <c r="J19" s="110" t="str">
        <f>IF(D19="","-",IF(ISERROR(VLOOKUP(D19,CADASTRO!$G$12:$H$17,2,FALSE)),"Perdido",VLOOKUP(D19,CADASTRO!$G$12:$H$17,2,FALSE)))</f>
        <v>-</v>
      </c>
    </row>
    <row r="20" spans="1:10" x14ac:dyDescent="0.2">
      <c r="A20" s="126"/>
      <c r="B20" s="91"/>
      <c r="C20" s="206"/>
      <c r="D20" s="83"/>
      <c r="E20" s="92"/>
      <c r="F20" s="92"/>
      <c r="G20" s="92"/>
      <c r="H20" s="84"/>
      <c r="I20" s="93"/>
      <c r="J20" s="110" t="str">
        <f>IF(D20="","-",IF(ISERROR(VLOOKUP(D20,CADASTRO!$G$12:$H$17,2,FALSE)),"Perdido",VLOOKUP(D20,CADASTRO!$G$12:$H$17,2,FALSE)))</f>
        <v>-</v>
      </c>
    </row>
    <row r="21" spans="1:10" x14ac:dyDescent="0.2">
      <c r="A21" s="126"/>
      <c r="B21" s="91"/>
      <c r="C21" s="206"/>
      <c r="D21" s="83"/>
      <c r="E21" s="92"/>
      <c r="F21" s="92"/>
      <c r="G21" s="92"/>
      <c r="H21" s="84"/>
      <c r="I21" s="93"/>
      <c r="J21" s="110" t="str">
        <f>IF(D21="","-",IF(ISERROR(VLOOKUP(D21,CADASTRO!$G$12:$H$17,2,FALSE)),"Perdido",VLOOKUP(D21,CADASTRO!$G$12:$H$17,2,FALSE)))</f>
        <v>-</v>
      </c>
    </row>
    <row r="22" spans="1:10" x14ac:dyDescent="0.2">
      <c r="A22" s="126"/>
      <c r="B22" s="91"/>
      <c r="C22" s="206"/>
      <c r="D22" s="83"/>
      <c r="E22" s="92"/>
      <c r="F22" s="92"/>
      <c r="G22" s="92"/>
      <c r="H22" s="84"/>
      <c r="I22" s="93"/>
      <c r="J22" s="110" t="str">
        <f>IF(D22="","-",IF(ISERROR(VLOOKUP(D22,CADASTRO!$G$12:$H$17,2,FALSE)),"Perdido",VLOOKUP(D22,CADASTRO!$G$12:$H$17,2,FALSE)))</f>
        <v>-</v>
      </c>
    </row>
    <row r="23" spans="1:10" x14ac:dyDescent="0.2">
      <c r="A23" s="126"/>
      <c r="B23" s="91"/>
      <c r="C23" s="206"/>
      <c r="D23" s="83"/>
      <c r="E23" s="92"/>
      <c r="F23" s="92"/>
      <c r="G23" s="92"/>
      <c r="H23" s="84"/>
      <c r="I23" s="93"/>
      <c r="J23" s="110" t="str">
        <f>IF(D23="","-",IF(ISERROR(VLOOKUP(D23,CADASTRO!$G$12:$H$17,2,FALSE)),"Perdido",VLOOKUP(D23,CADASTRO!$G$12:$H$17,2,FALSE)))</f>
        <v>-</v>
      </c>
    </row>
    <row r="24" spans="1:10" x14ac:dyDescent="0.2">
      <c r="A24" s="126"/>
      <c r="B24" s="91"/>
      <c r="C24" s="206"/>
      <c r="D24" s="83"/>
      <c r="E24" s="92"/>
      <c r="F24" s="92"/>
      <c r="G24" s="92"/>
      <c r="H24" s="84"/>
      <c r="I24" s="93"/>
      <c r="J24" s="110" t="str">
        <f>IF(D24="","-",IF(ISERROR(VLOOKUP(D24,CADASTRO!$G$12:$H$17,2,FALSE)),"Perdido",VLOOKUP(D24,CADASTRO!$G$12:$H$17,2,FALSE)))</f>
        <v>-</v>
      </c>
    </row>
    <row r="25" spans="1:10" x14ac:dyDescent="0.2">
      <c r="A25" s="126"/>
      <c r="B25" s="91"/>
      <c r="C25" s="206"/>
      <c r="D25" s="83"/>
      <c r="E25" s="84"/>
      <c r="F25" s="92"/>
      <c r="G25" s="92"/>
      <c r="H25" s="84"/>
      <c r="I25" s="93"/>
      <c r="J25" s="110" t="str">
        <f>IF(D25="","-",IF(ISERROR(VLOOKUP(D25,CADASTRO!$G$12:$H$17,2,FALSE)),"Perdido",VLOOKUP(D25,CADASTRO!$G$12:$H$17,2,FALSE)))</f>
        <v>-</v>
      </c>
    </row>
    <row r="26" spans="1:10" x14ac:dyDescent="0.2">
      <c r="A26" s="126"/>
      <c r="B26" s="91"/>
      <c r="C26" s="206"/>
      <c r="D26" s="83"/>
      <c r="E26" s="84"/>
      <c r="F26" s="92"/>
      <c r="G26" s="92"/>
      <c r="H26" s="84"/>
      <c r="I26" s="93"/>
      <c r="J26" s="110" t="str">
        <f>IF(D26="","-",IF(ISERROR(VLOOKUP(D26,CADASTRO!$G$12:$H$17,2,FALSE)),"Perdido",VLOOKUP(D26,CADASTRO!$G$12:$H$17,2,FALSE)))</f>
        <v>-</v>
      </c>
    </row>
    <row r="27" spans="1:10" x14ac:dyDescent="0.2">
      <c r="A27" s="126"/>
      <c r="B27" s="91"/>
      <c r="C27" s="206"/>
      <c r="D27" s="83"/>
      <c r="E27" s="84"/>
      <c r="F27" s="92"/>
      <c r="G27" s="92"/>
      <c r="H27" s="84"/>
      <c r="I27" s="93"/>
      <c r="J27" s="110" t="str">
        <f>IF(D27="","-",IF(ISERROR(VLOOKUP(D27,CADASTRO!$G$12:$H$17,2,FALSE)),"Perdido",VLOOKUP(D27,CADASTRO!$G$12:$H$17,2,FALSE)))</f>
        <v>-</v>
      </c>
    </row>
    <row r="28" spans="1:10" x14ac:dyDescent="0.2">
      <c r="A28" s="126"/>
      <c r="B28" s="91"/>
      <c r="C28" s="206"/>
      <c r="D28" s="83"/>
      <c r="E28" s="84"/>
      <c r="F28" s="92"/>
      <c r="G28" s="92"/>
      <c r="H28" s="84"/>
      <c r="I28" s="93"/>
      <c r="J28" s="110" t="str">
        <f>IF(D28="","-",IF(ISERROR(VLOOKUP(D28,CADASTRO!$G$12:$H$17,2,FALSE)),"Perdido",VLOOKUP(D28,CADASTRO!$G$12:$H$17,2,FALSE)))</f>
        <v>-</v>
      </c>
    </row>
    <row r="29" spans="1:10" x14ac:dyDescent="0.2">
      <c r="A29" s="126"/>
      <c r="B29" s="91"/>
      <c r="C29" s="206"/>
      <c r="D29" s="83"/>
      <c r="E29" s="84"/>
      <c r="F29" s="92"/>
      <c r="G29" s="92"/>
      <c r="H29" s="84"/>
      <c r="I29" s="93"/>
      <c r="J29" s="110" t="str">
        <f>IF(D29="","-",IF(ISERROR(VLOOKUP(D29,CADASTRO!$G$12:$H$17,2,FALSE)),"Perdido",VLOOKUP(D29,CADASTRO!$G$12:$H$17,2,FALSE)))</f>
        <v>-</v>
      </c>
    </row>
    <row r="30" spans="1:10" x14ac:dyDescent="0.2">
      <c r="A30" s="126"/>
      <c r="B30" s="91"/>
      <c r="C30" s="206"/>
      <c r="D30" s="83"/>
      <c r="E30" s="84"/>
      <c r="F30" s="92"/>
      <c r="G30" s="92"/>
      <c r="H30" s="84"/>
      <c r="I30" s="93"/>
      <c r="J30" s="110" t="str">
        <f>IF(D30="","-",IF(ISERROR(VLOOKUP(D30,CADASTRO!$G$12:$H$17,2,FALSE)),"Perdido",VLOOKUP(D30,CADASTRO!$G$12:$H$17,2,FALSE)))</f>
        <v>-</v>
      </c>
    </row>
    <row r="31" spans="1:10" x14ac:dyDescent="0.2">
      <c r="A31" s="126"/>
      <c r="B31" s="91"/>
      <c r="C31" s="206"/>
      <c r="D31" s="83"/>
      <c r="E31" s="84"/>
      <c r="F31" s="92"/>
      <c r="G31" s="92"/>
      <c r="H31" s="84"/>
      <c r="I31" s="93"/>
      <c r="J31" s="110" t="str">
        <f>IF(D31="","-",IF(ISERROR(VLOOKUP(D31,CADASTRO!$G$12:$H$17,2,FALSE)),"Perdido",VLOOKUP(D31,CADASTRO!$G$12:$H$17,2,FALSE)))</f>
        <v>-</v>
      </c>
    </row>
    <row r="32" spans="1:10" x14ac:dyDescent="0.2">
      <c r="A32" s="126"/>
      <c r="B32" s="91"/>
      <c r="C32" s="206"/>
      <c r="D32" s="83"/>
      <c r="E32" s="84"/>
      <c r="F32" s="92"/>
      <c r="G32" s="92"/>
      <c r="H32" s="84"/>
      <c r="I32" s="93"/>
      <c r="J32" s="110" t="str">
        <f>IF(D32="","-",IF(ISERROR(VLOOKUP(D32,CADASTRO!$G$12:$H$17,2,FALSE)),"Perdido",VLOOKUP(D32,CADASTRO!$G$12:$H$17,2,FALSE)))</f>
        <v>-</v>
      </c>
    </row>
    <row r="33" spans="1:10" x14ac:dyDescent="0.2">
      <c r="A33" s="126"/>
      <c r="B33" s="91"/>
      <c r="C33" s="206"/>
      <c r="D33" s="83"/>
      <c r="E33" s="84"/>
      <c r="F33" s="92"/>
      <c r="G33" s="92"/>
      <c r="H33" s="84"/>
      <c r="I33" s="93"/>
      <c r="J33" s="110" t="str">
        <f>IF(D33="","-",IF(ISERROR(VLOOKUP(D33,CADASTRO!$G$12:$H$17,2,FALSE)),"Perdido",VLOOKUP(D33,CADASTRO!$G$12:$H$17,2,FALSE)))</f>
        <v>-</v>
      </c>
    </row>
    <row r="34" spans="1:10" x14ac:dyDescent="0.2">
      <c r="A34" s="126"/>
      <c r="B34" s="91"/>
      <c r="C34" s="206"/>
      <c r="D34" s="83"/>
      <c r="E34" s="84"/>
      <c r="F34" s="92"/>
      <c r="G34" s="92"/>
      <c r="H34" s="84"/>
      <c r="I34" s="93"/>
      <c r="J34" s="110" t="str">
        <f>IF(D34="","-",IF(ISERROR(VLOOKUP(D34,CADASTRO!$G$12:$H$17,2,FALSE)),"Perdido",VLOOKUP(D34,CADASTRO!$G$12:$H$17,2,FALSE)))</f>
        <v>-</v>
      </c>
    </row>
    <row r="35" spans="1:10" x14ac:dyDescent="0.2">
      <c r="A35" s="126"/>
      <c r="B35" s="91"/>
      <c r="C35" s="206"/>
      <c r="D35" s="83"/>
      <c r="E35" s="84"/>
      <c r="F35" s="92"/>
      <c r="G35" s="92"/>
      <c r="H35" s="84"/>
      <c r="I35" s="93"/>
      <c r="J35" s="110" t="str">
        <f>IF(D35="","-",IF(ISERROR(VLOOKUP(D35,CADASTRO!$G$12:$H$17,2,FALSE)),"Perdido",VLOOKUP(D35,CADASTRO!$G$12:$H$17,2,FALSE)))</f>
        <v>-</v>
      </c>
    </row>
    <row r="36" spans="1:10" x14ac:dyDescent="0.2">
      <c r="A36" s="126"/>
      <c r="B36" s="91"/>
      <c r="C36" s="206"/>
      <c r="D36" s="83"/>
      <c r="E36" s="84"/>
      <c r="F36" s="92"/>
      <c r="G36" s="92"/>
      <c r="H36" s="84"/>
      <c r="I36" s="93"/>
      <c r="J36" s="110" t="str">
        <f>IF(D36="","-",IF(ISERROR(VLOOKUP(D36,CADASTRO!$G$12:$H$17,2,FALSE)),"Perdido",VLOOKUP(D36,CADASTRO!$G$12:$H$17,2,FALSE)))</f>
        <v>-</v>
      </c>
    </row>
    <row r="37" spans="1:10" x14ac:dyDescent="0.2">
      <c r="A37" s="126"/>
      <c r="B37" s="91"/>
      <c r="C37" s="206"/>
      <c r="D37" s="83"/>
      <c r="E37" s="84"/>
      <c r="F37" s="92"/>
      <c r="G37" s="92"/>
      <c r="H37" s="84"/>
      <c r="I37" s="93"/>
      <c r="J37" s="110" t="str">
        <f>IF(D37="","-",IF(ISERROR(VLOOKUP(D37,CADASTRO!$G$12:$H$17,2,FALSE)),"Perdido",VLOOKUP(D37,CADASTRO!$G$12:$H$17,2,FALSE)))</f>
        <v>-</v>
      </c>
    </row>
    <row r="38" spans="1:10" x14ac:dyDescent="0.2">
      <c r="A38" s="126"/>
      <c r="B38" s="91"/>
      <c r="C38" s="206"/>
      <c r="D38" s="83"/>
      <c r="E38" s="84"/>
      <c r="F38" s="92"/>
      <c r="G38" s="92"/>
      <c r="H38" s="84"/>
      <c r="I38" s="93"/>
      <c r="J38" s="110" t="str">
        <f>IF(D38="","-",IF(ISERROR(VLOOKUP(D38,CADASTRO!$G$12:$H$17,2,FALSE)),"Perdido",VLOOKUP(D38,CADASTRO!$G$12:$H$17,2,FALSE)))</f>
        <v>-</v>
      </c>
    </row>
    <row r="39" spans="1:10" x14ac:dyDescent="0.2">
      <c r="A39" s="126"/>
      <c r="B39" s="91"/>
      <c r="C39" s="206"/>
      <c r="D39" s="83"/>
      <c r="E39" s="84"/>
      <c r="F39" s="92"/>
      <c r="G39" s="92"/>
      <c r="H39" s="84"/>
      <c r="I39" s="93"/>
      <c r="J39" s="110" t="str">
        <f>IF(D39="","-",IF(ISERROR(VLOOKUP(D39,CADASTRO!$G$12:$H$17,2,FALSE)),"Perdido",VLOOKUP(D39,CADASTRO!$G$12:$H$17,2,FALSE)))</f>
        <v>-</v>
      </c>
    </row>
    <row r="40" spans="1:10" x14ac:dyDescent="0.2">
      <c r="A40" s="126"/>
      <c r="B40" s="91"/>
      <c r="C40" s="206"/>
      <c r="D40" s="83"/>
      <c r="E40" s="84"/>
      <c r="F40" s="92"/>
      <c r="G40" s="92"/>
      <c r="H40" s="84"/>
      <c r="I40" s="93"/>
      <c r="J40" s="110" t="str">
        <f>IF(D40="","-",IF(ISERROR(VLOOKUP(D40,CADASTRO!$G$12:$H$17,2,FALSE)),"Perdido",VLOOKUP(D40,CADASTRO!$G$12:$H$17,2,FALSE)))</f>
        <v>-</v>
      </c>
    </row>
    <row r="41" spans="1:10" x14ac:dyDescent="0.2">
      <c r="A41" s="126"/>
      <c r="B41" s="91"/>
      <c r="C41" s="206"/>
      <c r="D41" s="83"/>
      <c r="E41" s="84"/>
      <c r="F41" s="92"/>
      <c r="G41" s="92"/>
      <c r="H41" s="84"/>
      <c r="I41" s="93"/>
      <c r="J41" s="110" t="str">
        <f>IF(D41="","-",IF(ISERROR(VLOOKUP(D41,CADASTRO!$G$12:$H$17,2,FALSE)),"Perdido",VLOOKUP(D41,CADASTRO!$G$12:$H$17,2,FALSE)))</f>
        <v>-</v>
      </c>
    </row>
    <row r="42" spans="1:10" x14ac:dyDescent="0.2">
      <c r="A42" s="126"/>
      <c r="B42" s="91"/>
      <c r="C42" s="206"/>
      <c r="D42" s="83"/>
      <c r="E42" s="84"/>
      <c r="F42" s="92"/>
      <c r="G42" s="92"/>
      <c r="H42" s="84"/>
      <c r="I42" s="93"/>
      <c r="J42" s="110" t="str">
        <f>IF(D42="","-",IF(ISERROR(VLOOKUP(D42,CADASTRO!$G$12:$H$17,2,FALSE)),"Perdido",VLOOKUP(D42,CADASTRO!$G$12:$H$17,2,FALSE)))</f>
        <v>-</v>
      </c>
    </row>
    <row r="43" spans="1:10" x14ac:dyDescent="0.2">
      <c r="A43" s="126"/>
      <c r="B43" s="91"/>
      <c r="C43" s="206"/>
      <c r="D43" s="83"/>
      <c r="E43" s="84"/>
      <c r="F43" s="92"/>
      <c r="G43" s="92"/>
      <c r="H43" s="84"/>
      <c r="I43" s="93"/>
      <c r="J43" s="110" t="str">
        <f>IF(D43="","-",IF(ISERROR(VLOOKUP(D43,CADASTRO!$G$12:$H$17,2,FALSE)),"Perdido",VLOOKUP(D43,CADASTRO!$G$12:$H$17,2,FALSE)))</f>
        <v>-</v>
      </c>
    </row>
    <row r="44" spans="1:10" x14ac:dyDescent="0.2">
      <c r="A44" s="126"/>
      <c r="B44" s="91"/>
      <c r="C44" s="206"/>
      <c r="D44" s="83"/>
      <c r="E44" s="84"/>
      <c r="F44" s="92"/>
      <c r="G44" s="92"/>
      <c r="H44" s="84"/>
      <c r="I44" s="93"/>
      <c r="J44" s="110" t="str">
        <f>IF(D44="","-",IF(ISERROR(VLOOKUP(D44,CADASTRO!$G$12:$H$17,2,FALSE)),"Perdido",VLOOKUP(D44,CADASTRO!$G$12:$H$17,2,FALSE)))</f>
        <v>-</v>
      </c>
    </row>
    <row r="45" spans="1:10" x14ac:dyDescent="0.2">
      <c r="A45" s="126"/>
      <c r="B45" s="91"/>
      <c r="C45" s="206"/>
      <c r="D45" s="83"/>
      <c r="E45" s="84"/>
      <c r="F45" s="92"/>
      <c r="G45" s="92"/>
      <c r="H45" s="84"/>
      <c r="I45" s="93"/>
      <c r="J45" s="110" t="str">
        <f>IF(D45="","-",IF(ISERROR(VLOOKUP(D45,CADASTRO!$G$12:$H$17,2,FALSE)),"Perdido",VLOOKUP(D45,CADASTRO!$G$12:$H$17,2,FALSE)))</f>
        <v>-</v>
      </c>
    </row>
    <row r="46" spans="1:10" x14ac:dyDescent="0.2">
      <c r="A46" s="126"/>
      <c r="B46" s="91"/>
      <c r="C46" s="206"/>
      <c r="D46" s="83"/>
      <c r="E46" s="84"/>
      <c r="F46" s="92"/>
      <c r="G46" s="92"/>
      <c r="H46" s="84"/>
      <c r="I46" s="93"/>
      <c r="J46" s="110" t="str">
        <f>IF(D46="","-",IF(ISERROR(VLOOKUP(D46,CADASTRO!$G$12:$H$17,2,FALSE)),"Perdido",VLOOKUP(D46,CADASTRO!$G$12:$H$17,2,FALSE)))</f>
        <v>-</v>
      </c>
    </row>
    <row r="47" spans="1:10" x14ac:dyDescent="0.2">
      <c r="A47" s="126"/>
      <c r="B47" s="91"/>
      <c r="C47" s="206"/>
      <c r="D47" s="83"/>
      <c r="E47" s="84"/>
      <c r="F47" s="92"/>
      <c r="G47" s="92"/>
      <c r="H47" s="84"/>
      <c r="I47" s="93"/>
      <c r="J47" s="110" t="str">
        <f>IF(D47="","-",IF(ISERROR(VLOOKUP(D47,CADASTRO!$G$12:$H$17,2,FALSE)),"Perdido",VLOOKUP(D47,CADASTRO!$G$12:$H$17,2,FALSE)))</f>
        <v>-</v>
      </c>
    </row>
    <row r="48" spans="1:10" x14ac:dyDescent="0.2">
      <c r="A48" s="126"/>
      <c r="B48" s="91"/>
      <c r="C48" s="206"/>
      <c r="D48" s="83"/>
      <c r="E48" s="84"/>
      <c r="F48" s="92"/>
      <c r="G48" s="92"/>
      <c r="H48" s="84"/>
      <c r="I48" s="93"/>
      <c r="J48" s="110" t="str">
        <f>IF(D48="","-",IF(ISERROR(VLOOKUP(D48,CADASTRO!$G$12:$H$17,2,FALSE)),"Perdido",VLOOKUP(D48,CADASTRO!$G$12:$H$17,2,FALSE)))</f>
        <v>-</v>
      </c>
    </row>
    <row r="49" spans="1:11" x14ac:dyDescent="0.2">
      <c r="A49" s="126"/>
      <c r="B49" s="91"/>
      <c r="C49" s="206"/>
      <c r="D49" s="83"/>
      <c r="E49" s="84"/>
      <c r="F49" s="92"/>
      <c r="G49" s="92"/>
      <c r="H49" s="84"/>
      <c r="I49" s="93"/>
      <c r="J49" s="110" t="str">
        <f>IF(D49="","-",IF(ISERROR(VLOOKUP(D49,CADASTRO!$G$12:$H$17,2,FALSE)),"Perdido",VLOOKUP(D49,CADASTRO!$G$12:$H$17,2,FALSE)))</f>
        <v>-</v>
      </c>
    </row>
    <row r="50" spans="1:11" x14ac:dyDescent="0.2">
      <c r="A50" s="126"/>
      <c r="B50" s="91"/>
      <c r="C50" s="206"/>
      <c r="D50" s="83"/>
      <c r="E50" s="84"/>
      <c r="F50" s="92"/>
      <c r="G50" s="92"/>
      <c r="H50" s="84"/>
      <c r="I50" s="93"/>
      <c r="J50" s="110" t="str">
        <f>IF(D50="","-",IF(ISERROR(VLOOKUP(D50,CADASTRO!$G$12:$H$17,2,FALSE)),"Perdido",VLOOKUP(D50,CADASTRO!$G$12:$H$17,2,FALSE)))</f>
        <v>-</v>
      </c>
    </row>
    <row r="51" spans="1:11" x14ac:dyDescent="0.2">
      <c r="A51" s="126"/>
      <c r="B51" s="91"/>
      <c r="C51" s="206"/>
      <c r="D51" s="83"/>
      <c r="E51" s="84"/>
      <c r="F51" s="92"/>
      <c r="G51" s="92"/>
      <c r="H51" s="84"/>
      <c r="I51" s="93"/>
      <c r="J51" s="110" t="str">
        <f>IF(D51="","-",IF(ISERROR(VLOOKUP(D51,CADASTRO!$G$12:$H$17,2,FALSE)),"Perdido",VLOOKUP(D51,CADASTRO!$G$12:$H$17,2,FALSE)))</f>
        <v>-</v>
      </c>
    </row>
    <row r="52" spans="1:11" x14ac:dyDescent="0.2">
      <c r="A52" s="126"/>
      <c r="B52" s="91"/>
      <c r="C52" s="206"/>
      <c r="D52" s="83"/>
      <c r="E52" s="84"/>
      <c r="F52" s="92"/>
      <c r="G52" s="92"/>
      <c r="H52" s="84"/>
      <c r="I52" s="93"/>
      <c r="J52" s="110" t="str">
        <f>IF(D52="","-",IF(ISERROR(VLOOKUP(D52,CADASTRO!$G$12:$H$17,2,FALSE)),"Perdido",VLOOKUP(D52,CADASTRO!$G$12:$H$17,2,FALSE)))</f>
        <v>-</v>
      </c>
    </row>
    <row r="53" spans="1:11" x14ac:dyDescent="0.2">
      <c r="A53" s="126"/>
      <c r="B53" s="91"/>
      <c r="C53" s="206"/>
      <c r="D53" s="83"/>
      <c r="E53" s="84"/>
      <c r="F53" s="92"/>
      <c r="G53" s="92"/>
      <c r="H53" s="84"/>
      <c r="I53" s="93"/>
      <c r="J53" s="110" t="str">
        <f>IF(D53="","-",IF(ISERROR(VLOOKUP(D53,CADASTRO!$G$12:$H$17,2,FALSE)),"Perdido",VLOOKUP(D53,CADASTRO!$G$12:$H$17,2,FALSE)))</f>
        <v>-</v>
      </c>
    </row>
    <row r="54" spans="1:11" x14ac:dyDescent="0.2">
      <c r="A54" s="126"/>
      <c r="B54" s="91"/>
      <c r="C54" s="206"/>
      <c r="D54" s="83"/>
      <c r="E54" s="84"/>
      <c r="F54" s="92"/>
      <c r="G54" s="92"/>
      <c r="H54" s="84"/>
      <c r="I54" s="93"/>
      <c r="J54" s="110" t="str">
        <f>IF(D54="","-",IF(ISERROR(VLOOKUP(D54,CADASTRO!$G$12:$H$17,2,FALSE)),"Perdido",VLOOKUP(D54,CADASTRO!$G$12:$H$17,2,FALSE)))</f>
        <v>-</v>
      </c>
    </row>
    <row r="55" spans="1:11" x14ac:dyDescent="0.2">
      <c r="A55" s="126"/>
      <c r="B55" s="91"/>
      <c r="C55" s="206"/>
      <c r="D55" s="83"/>
      <c r="E55" s="84"/>
      <c r="F55" s="92"/>
      <c r="G55" s="92"/>
      <c r="H55" s="84"/>
      <c r="I55" s="93"/>
      <c r="J55" s="110" t="str">
        <f>IF(D55="","-",IF(ISERROR(VLOOKUP(D55,CADASTRO!$G$12:$H$17,2,FALSE)),"Perdido",VLOOKUP(D55,CADASTRO!$G$12:$H$17,2,FALSE)))</f>
        <v>-</v>
      </c>
    </row>
    <row r="56" spans="1:11" x14ac:dyDescent="0.2">
      <c r="A56" s="126"/>
      <c r="B56" s="91"/>
      <c r="C56" s="206"/>
      <c r="D56" s="83"/>
      <c r="E56" s="84"/>
      <c r="F56" s="92"/>
      <c r="G56" s="92"/>
      <c r="H56" s="84"/>
      <c r="I56" s="93"/>
      <c r="J56" s="110" t="str">
        <f>IF(D56="","-",IF(ISERROR(VLOOKUP(D56,CADASTRO!$G$12:$H$17,2,FALSE)),"Perdido",VLOOKUP(D56,CADASTRO!$G$12:$H$17,2,FALSE)))</f>
        <v>-</v>
      </c>
    </row>
    <row r="57" spans="1:11" x14ac:dyDescent="0.2">
      <c r="A57" s="126"/>
      <c r="B57" s="91"/>
      <c r="C57" s="206"/>
      <c r="D57" s="83"/>
      <c r="E57" s="84"/>
      <c r="F57" s="92"/>
      <c r="G57" s="92"/>
      <c r="H57" s="84"/>
      <c r="I57" s="93"/>
      <c r="J57" s="110" t="str">
        <f>IF(D57="","-",IF(ISERROR(VLOOKUP(D57,CADASTRO!$G$12:$H$17,2,FALSE)),"Perdido",VLOOKUP(D57,CADASTRO!$G$12:$H$17,2,FALSE)))</f>
        <v>-</v>
      </c>
    </row>
    <row r="58" spans="1:11" x14ac:dyDescent="0.2">
      <c r="A58" s="126"/>
      <c r="B58" s="91"/>
      <c r="C58" s="206"/>
      <c r="D58" s="83"/>
      <c r="E58" s="84"/>
      <c r="F58" s="92"/>
      <c r="G58" s="92"/>
      <c r="H58" s="84"/>
      <c r="I58" s="93"/>
      <c r="J58" s="110" t="str">
        <f>IF(D58="","-",IF(ISERROR(VLOOKUP(D58,CADASTRO!$G$12:$H$17,2,FALSE)),"Perdido",VLOOKUP(D58,CADASTRO!$G$12:$H$17,2,FALSE)))</f>
        <v>-</v>
      </c>
    </row>
    <row r="59" spans="1:11" x14ac:dyDescent="0.2">
      <c r="A59" s="126"/>
      <c r="B59" s="91"/>
      <c r="C59" s="206"/>
      <c r="D59" s="83"/>
      <c r="E59" s="84"/>
      <c r="F59" s="92"/>
      <c r="G59" s="92"/>
      <c r="H59" s="84"/>
      <c r="I59" s="93"/>
      <c r="J59" s="110" t="str">
        <f>IF(D59="","-",IF(ISERROR(VLOOKUP(D59,CADASTRO!$G$12:$H$17,2,FALSE)),"Perdido",VLOOKUP(D59,CADASTRO!$G$12:$H$17,2,FALSE)))</f>
        <v>-</v>
      </c>
    </row>
    <row r="60" spans="1:11" x14ac:dyDescent="0.2">
      <c r="A60" s="126">
        <v>1</v>
      </c>
      <c r="B60" s="91"/>
      <c r="C60" s="206"/>
      <c r="D60" s="83"/>
      <c r="E60" s="84"/>
      <c r="F60" s="92"/>
      <c r="G60" s="92"/>
      <c r="H60" s="84"/>
      <c r="I60" s="93"/>
      <c r="J60" s="110" t="str">
        <f>IF(D60="","-",IF(ISERROR(VLOOKUP(D60,CADASTRO!$G$12:$H$17,2,FALSE)),"Perdido",VLOOKUP(D60,CADASTRO!$G$12:$H$17,2,FALSE)))</f>
        <v>-</v>
      </c>
      <c r="K60" s="126">
        <v>1</v>
      </c>
    </row>
    <row r="61" spans="1:11" x14ac:dyDescent="0.2">
      <c r="A61" s="126"/>
      <c r="B61" s="91"/>
      <c r="C61" s="206"/>
      <c r="D61" s="83"/>
      <c r="E61" s="84"/>
      <c r="F61" s="92"/>
      <c r="G61" s="92"/>
      <c r="H61" s="84"/>
      <c r="I61" s="93"/>
      <c r="J61" s="110" t="str">
        <f>IF(D61="","-",IF(ISERROR(VLOOKUP(D61,CADASTRO!$G$12:$H$17,2,FALSE)),"Perdido",VLOOKUP(D61,CADASTRO!$G$12:$H$17,2,FALSE)))</f>
        <v>-</v>
      </c>
    </row>
    <row r="62" spans="1:11" x14ac:dyDescent="0.2">
      <c r="A62" s="126"/>
      <c r="B62" s="91"/>
      <c r="C62" s="206"/>
      <c r="D62" s="83"/>
      <c r="E62" s="84"/>
      <c r="F62" s="92"/>
      <c r="G62" s="92"/>
      <c r="H62" s="84"/>
      <c r="I62" s="93"/>
      <c r="J62" s="110" t="str">
        <f>IF(D62="","-",IF(ISERROR(VLOOKUP(D62,CADASTRO!$G$12:$H$17,2,FALSE)),"Perdido",VLOOKUP(D62,CADASTRO!$G$12:$H$17,2,FALSE)))</f>
        <v>-</v>
      </c>
    </row>
    <row r="63" spans="1:11" x14ac:dyDescent="0.2">
      <c r="A63" s="126"/>
      <c r="B63" s="91"/>
      <c r="C63" s="206"/>
      <c r="D63" s="83"/>
      <c r="E63" s="84"/>
      <c r="F63" s="92"/>
      <c r="G63" s="92"/>
      <c r="H63" s="84"/>
      <c r="I63" s="93"/>
      <c r="J63" s="110" t="str">
        <f>IF(D63="","-",IF(ISERROR(VLOOKUP(D63,CADASTRO!$G$12:$H$17,2,FALSE)),"Perdido",VLOOKUP(D63,CADASTRO!$G$12:$H$17,2,FALSE)))</f>
        <v>-</v>
      </c>
    </row>
    <row r="64" spans="1:11" x14ac:dyDescent="0.2">
      <c r="A64" s="126"/>
      <c r="B64" s="91"/>
      <c r="C64" s="206"/>
      <c r="D64" s="83"/>
      <c r="E64" s="84"/>
      <c r="F64" s="92"/>
      <c r="G64" s="92"/>
      <c r="H64" s="84"/>
      <c r="I64" s="93"/>
      <c r="J64" s="110" t="str">
        <f>IF(D64="","-",IF(ISERROR(VLOOKUP(D64,CADASTRO!$G$12:$H$17,2,FALSE)),"Perdido",VLOOKUP(D64,CADASTRO!$G$12:$H$17,2,FALSE)))</f>
        <v>-</v>
      </c>
    </row>
    <row r="65" spans="1:10" x14ac:dyDescent="0.2">
      <c r="A65" s="126"/>
      <c r="B65" s="91"/>
      <c r="C65" s="206"/>
      <c r="D65" s="83"/>
      <c r="E65" s="84"/>
      <c r="F65" s="92"/>
      <c r="G65" s="92"/>
      <c r="H65" s="84"/>
      <c r="I65" s="93"/>
      <c r="J65" s="110" t="str">
        <f>IF(D65="","-",IF(ISERROR(VLOOKUP(D65,CADASTRO!$G$12:$H$17,2,FALSE)),"Perdido",VLOOKUP(D65,CADASTRO!$G$12:$H$17,2,FALSE)))</f>
        <v>-</v>
      </c>
    </row>
    <row r="66" spans="1:10" x14ac:dyDescent="0.2">
      <c r="A66" s="126"/>
      <c r="B66" s="91"/>
      <c r="C66" s="206"/>
      <c r="D66" s="83"/>
      <c r="E66" s="84"/>
      <c r="F66" s="92"/>
      <c r="G66" s="92"/>
      <c r="H66" s="84"/>
      <c r="I66" s="93"/>
      <c r="J66" s="110" t="str">
        <f>IF(D66="","-",IF(ISERROR(VLOOKUP(D66,CADASTRO!$G$12:$H$17,2,FALSE)),"Perdido",VLOOKUP(D66,CADASTRO!$G$12:$H$17,2,FALSE)))</f>
        <v>-</v>
      </c>
    </row>
    <row r="67" spans="1:10" x14ac:dyDescent="0.2">
      <c r="A67" s="126"/>
      <c r="B67" s="91"/>
      <c r="C67" s="206"/>
      <c r="D67" s="83"/>
      <c r="E67" s="84"/>
      <c r="F67" s="92"/>
      <c r="G67" s="92"/>
      <c r="H67" s="84"/>
      <c r="I67" s="93"/>
      <c r="J67" s="110" t="str">
        <f>IF(D67="","-",IF(ISERROR(VLOOKUP(D67,CADASTRO!$G$12:$H$17,2,FALSE)),"Perdido",VLOOKUP(D67,CADASTRO!$G$12:$H$17,2,FALSE)))</f>
        <v>-</v>
      </c>
    </row>
    <row r="68" spans="1:10" x14ac:dyDescent="0.2">
      <c r="A68" s="126"/>
      <c r="B68" s="91"/>
      <c r="C68" s="206"/>
      <c r="D68" s="83"/>
      <c r="E68" s="84"/>
      <c r="F68" s="92"/>
      <c r="G68" s="92"/>
      <c r="H68" s="84"/>
      <c r="I68" s="93"/>
      <c r="J68" s="110" t="str">
        <f>IF(D68="","-",IF(ISERROR(VLOOKUP(D68,CADASTRO!$G$12:$H$17,2,FALSE)),"Perdido",VLOOKUP(D68,CADASTRO!$G$12:$H$17,2,FALSE)))</f>
        <v>-</v>
      </c>
    </row>
    <row r="69" spans="1:10" x14ac:dyDescent="0.2">
      <c r="A69" s="126"/>
      <c r="B69" s="91"/>
      <c r="C69" s="206"/>
      <c r="D69" s="83"/>
      <c r="E69" s="84"/>
      <c r="F69" s="92"/>
      <c r="G69" s="92"/>
      <c r="H69" s="84"/>
      <c r="I69" s="93"/>
      <c r="J69" s="110" t="str">
        <f>IF(D69="","-",IF(ISERROR(VLOOKUP(D69,CADASTRO!$G$12:$H$17,2,FALSE)),"Perdido",VLOOKUP(D69,CADASTRO!$G$12:$H$17,2,FALSE)))</f>
        <v>-</v>
      </c>
    </row>
    <row r="70" spans="1:10" x14ac:dyDescent="0.2">
      <c r="A70" s="126"/>
      <c r="B70" s="91"/>
      <c r="C70" s="206"/>
      <c r="D70" s="83"/>
      <c r="E70" s="84"/>
      <c r="F70" s="92"/>
      <c r="G70" s="92"/>
      <c r="H70" s="84"/>
      <c r="I70" s="93"/>
      <c r="J70" s="110" t="str">
        <f>IF(D70="","-",IF(ISERROR(VLOOKUP(D70,CADASTRO!$G$12:$H$17,2,FALSE)),"Perdido",VLOOKUP(D70,CADASTRO!$G$12:$H$17,2,FALSE)))</f>
        <v>-</v>
      </c>
    </row>
    <row r="71" spans="1:10" x14ac:dyDescent="0.2">
      <c r="A71" s="126"/>
      <c r="B71" s="91"/>
      <c r="C71" s="206"/>
      <c r="D71" s="83"/>
      <c r="E71" s="84"/>
      <c r="F71" s="92"/>
      <c r="G71" s="92"/>
      <c r="H71" s="84"/>
      <c r="I71" s="93"/>
      <c r="J71" s="110" t="str">
        <f>IF(D71="","-",IF(ISERROR(VLOOKUP(D71,CADASTRO!$G$12:$H$17,2,FALSE)),"Perdido",VLOOKUP(D71,CADASTRO!$G$12:$H$17,2,FALSE)))</f>
        <v>-</v>
      </c>
    </row>
    <row r="72" spans="1:10" x14ac:dyDescent="0.2">
      <c r="A72" s="126"/>
      <c r="B72" s="91"/>
      <c r="C72" s="206"/>
      <c r="D72" s="83"/>
      <c r="E72" s="84"/>
      <c r="F72" s="92"/>
      <c r="G72" s="92"/>
      <c r="H72" s="84"/>
      <c r="I72" s="93"/>
      <c r="J72" s="110" t="str">
        <f>IF(D72="","-",IF(ISERROR(VLOOKUP(D72,CADASTRO!$G$12:$H$17,2,FALSE)),"Perdido",VLOOKUP(D72,CADASTRO!$G$12:$H$17,2,FALSE)))</f>
        <v>-</v>
      </c>
    </row>
    <row r="73" spans="1:10" x14ac:dyDescent="0.2">
      <c r="A73" s="126"/>
      <c r="B73" s="91"/>
      <c r="C73" s="206"/>
      <c r="D73" s="83"/>
      <c r="E73" s="84"/>
      <c r="F73" s="92"/>
      <c r="G73" s="92"/>
      <c r="H73" s="84"/>
      <c r="I73" s="93"/>
      <c r="J73" s="110" t="str">
        <f>IF(D73="","-",IF(ISERROR(VLOOKUP(D73,CADASTRO!$G$12:$H$17,2,FALSE)),"Perdido",VLOOKUP(D73,CADASTRO!$G$12:$H$17,2,FALSE)))</f>
        <v>-</v>
      </c>
    </row>
    <row r="74" spans="1:10" x14ac:dyDescent="0.2">
      <c r="A74" s="126"/>
      <c r="B74" s="91"/>
      <c r="C74" s="206"/>
      <c r="D74" s="83"/>
      <c r="E74" s="84"/>
      <c r="F74" s="92"/>
      <c r="G74" s="92"/>
      <c r="H74" s="84"/>
      <c r="I74" s="93"/>
      <c r="J74" s="110" t="str">
        <f>IF(D74="","-",IF(ISERROR(VLOOKUP(D74,CADASTRO!$G$12:$H$17,2,FALSE)),"Perdido",VLOOKUP(D74,CADASTRO!$G$12:$H$17,2,FALSE)))</f>
        <v>-</v>
      </c>
    </row>
    <row r="75" spans="1:10" x14ac:dyDescent="0.2">
      <c r="A75" s="126"/>
      <c r="B75" s="91"/>
      <c r="C75" s="206"/>
      <c r="D75" s="83"/>
      <c r="E75" s="84"/>
      <c r="F75" s="92"/>
      <c r="G75" s="92"/>
      <c r="H75" s="84"/>
      <c r="I75" s="93"/>
      <c r="J75" s="110" t="str">
        <f>IF(D75="","-",IF(ISERROR(VLOOKUP(D75,CADASTRO!$G$12:$H$17,2,FALSE)),"Perdido",VLOOKUP(D75,CADASTRO!$G$12:$H$17,2,FALSE)))</f>
        <v>-</v>
      </c>
    </row>
    <row r="76" spans="1:10" x14ac:dyDescent="0.2">
      <c r="A76" s="126"/>
      <c r="B76" s="91"/>
      <c r="C76" s="206"/>
      <c r="D76" s="83"/>
      <c r="E76" s="84"/>
      <c r="F76" s="92"/>
      <c r="G76" s="92"/>
      <c r="H76" s="84"/>
      <c r="I76" s="93"/>
      <c r="J76" s="110" t="str">
        <f>IF(D76="","-",IF(ISERROR(VLOOKUP(D76,CADASTRO!$G$12:$H$17,2,FALSE)),"Perdido",VLOOKUP(D76,CADASTRO!$G$12:$H$17,2,FALSE)))</f>
        <v>-</v>
      </c>
    </row>
    <row r="77" spans="1:10" x14ac:dyDescent="0.2">
      <c r="A77" s="126"/>
      <c r="B77" s="91"/>
      <c r="C77" s="206"/>
      <c r="D77" s="83"/>
      <c r="E77" s="84"/>
      <c r="F77" s="92"/>
      <c r="G77" s="92"/>
      <c r="H77" s="84"/>
      <c r="I77" s="93"/>
      <c r="J77" s="110" t="str">
        <f>IF(D77="","-",IF(ISERROR(VLOOKUP(D77,CADASTRO!$G$12:$H$17,2,FALSE)),"Perdido",VLOOKUP(D77,CADASTRO!$G$12:$H$17,2,FALSE)))</f>
        <v>-</v>
      </c>
    </row>
    <row r="78" spans="1:10" x14ac:dyDescent="0.2">
      <c r="A78" s="126"/>
      <c r="B78" s="91"/>
      <c r="C78" s="206"/>
      <c r="D78" s="83"/>
      <c r="E78" s="84"/>
      <c r="F78" s="92"/>
      <c r="G78" s="92"/>
      <c r="H78" s="84"/>
      <c r="I78" s="93"/>
      <c r="J78" s="110" t="str">
        <f>IF(D78="","-",IF(ISERROR(VLOOKUP(D78,CADASTRO!$G$12:$H$17,2,FALSE)),"Perdido",VLOOKUP(D78,CADASTRO!$G$12:$H$17,2,FALSE)))</f>
        <v>-</v>
      </c>
    </row>
    <row r="79" spans="1:10" x14ac:dyDescent="0.2">
      <c r="A79" s="126"/>
      <c r="B79" s="91"/>
      <c r="C79" s="206"/>
      <c r="D79" s="83"/>
      <c r="E79" s="84"/>
      <c r="F79" s="92"/>
      <c r="G79" s="92"/>
      <c r="H79" s="84"/>
      <c r="I79" s="93"/>
      <c r="J79" s="110" t="str">
        <f>IF(D79="","-",IF(ISERROR(VLOOKUP(D79,CADASTRO!$G$12:$H$17,2,FALSE)),"Perdido",VLOOKUP(D79,CADASTRO!$G$12:$H$17,2,FALSE)))</f>
        <v>-</v>
      </c>
    </row>
    <row r="80" spans="1:10" x14ac:dyDescent="0.2">
      <c r="A80" s="126"/>
      <c r="B80" s="91"/>
      <c r="C80" s="206"/>
      <c r="D80" s="83"/>
      <c r="E80" s="84"/>
      <c r="F80" s="92"/>
      <c r="G80" s="92"/>
      <c r="H80" s="84"/>
      <c r="I80" s="93"/>
      <c r="J80" s="110" t="str">
        <f>IF(D80="","-",IF(ISERROR(VLOOKUP(D80,CADASTRO!$G$12:$H$17,2,FALSE)),"Perdido",VLOOKUP(D80,CADASTRO!$G$12:$H$17,2,FALSE)))</f>
        <v>-</v>
      </c>
    </row>
    <row r="81" spans="1:10" x14ac:dyDescent="0.2">
      <c r="A81" s="126"/>
      <c r="B81" s="91"/>
      <c r="C81" s="206"/>
      <c r="D81" s="83"/>
      <c r="E81" s="84"/>
      <c r="F81" s="92"/>
      <c r="G81" s="92"/>
      <c r="H81" s="84"/>
      <c r="I81" s="93"/>
      <c r="J81" s="110" t="str">
        <f>IF(D81="","-",IF(ISERROR(VLOOKUP(D81,CADASTRO!$G$12:$H$17,2,FALSE)),"Perdido",VLOOKUP(D81,CADASTRO!$G$12:$H$17,2,FALSE)))</f>
        <v>-</v>
      </c>
    </row>
    <row r="82" spans="1:10" x14ac:dyDescent="0.2">
      <c r="A82" s="126"/>
      <c r="B82" s="91"/>
      <c r="C82" s="206"/>
      <c r="D82" s="83"/>
      <c r="E82" s="84"/>
      <c r="F82" s="92"/>
      <c r="G82" s="92"/>
      <c r="H82" s="84"/>
      <c r="I82" s="93"/>
      <c r="J82" s="110" t="str">
        <f>IF(D82="","-",IF(ISERROR(VLOOKUP(D82,CADASTRO!$G$12:$H$17,2,FALSE)),"Perdido",VLOOKUP(D82,CADASTRO!$G$12:$H$17,2,FALSE)))</f>
        <v>-</v>
      </c>
    </row>
    <row r="83" spans="1:10" x14ac:dyDescent="0.2">
      <c r="A83" s="126"/>
      <c r="B83" s="91"/>
      <c r="C83" s="206"/>
      <c r="D83" s="83"/>
      <c r="E83" s="84"/>
      <c r="F83" s="92"/>
      <c r="G83" s="92"/>
      <c r="H83" s="84"/>
      <c r="I83" s="93"/>
      <c r="J83" s="110" t="str">
        <f>IF(D83="","-",IF(ISERROR(VLOOKUP(D83,CADASTRO!$G$12:$H$17,2,FALSE)),"Perdido",VLOOKUP(D83,CADASTRO!$G$12:$H$17,2,FALSE)))</f>
        <v>-</v>
      </c>
    </row>
    <row r="84" spans="1:10" x14ac:dyDescent="0.2">
      <c r="A84" s="126"/>
      <c r="B84" s="91"/>
      <c r="C84" s="206"/>
      <c r="D84" s="83"/>
      <c r="E84" s="84"/>
      <c r="F84" s="92"/>
      <c r="G84" s="92"/>
      <c r="H84" s="84"/>
      <c r="I84" s="93"/>
      <c r="J84" s="110" t="str">
        <f>IF(D84="","-",IF(ISERROR(VLOOKUP(D84,CADASTRO!$G$12:$H$17,2,FALSE)),"Perdido",VLOOKUP(D84,CADASTRO!$G$12:$H$17,2,FALSE)))</f>
        <v>-</v>
      </c>
    </row>
    <row r="85" spans="1:10" x14ac:dyDescent="0.2">
      <c r="A85" s="126"/>
      <c r="B85" s="91"/>
      <c r="C85" s="206"/>
      <c r="D85" s="83"/>
      <c r="E85" s="84"/>
      <c r="F85" s="92"/>
      <c r="G85" s="92"/>
      <c r="H85" s="84"/>
      <c r="I85" s="93"/>
      <c r="J85" s="110" t="str">
        <f>IF(D85="","-",IF(ISERROR(VLOOKUP(D85,CADASTRO!$G$12:$H$17,2,FALSE)),"Perdido",VLOOKUP(D85,CADASTRO!$G$12:$H$17,2,FALSE)))</f>
        <v>-</v>
      </c>
    </row>
    <row r="86" spans="1:10" x14ac:dyDescent="0.2">
      <c r="A86" s="126"/>
      <c r="B86" s="91"/>
      <c r="C86" s="206"/>
      <c r="D86" s="83"/>
      <c r="E86" s="84"/>
      <c r="F86" s="92"/>
      <c r="G86" s="92"/>
      <c r="H86" s="84"/>
      <c r="I86" s="93"/>
      <c r="J86" s="110" t="str">
        <f>IF(D86="","-",IF(ISERROR(VLOOKUP(D86,CADASTRO!$G$12:$H$17,2,FALSE)),"Perdido",VLOOKUP(D86,CADASTRO!$G$12:$H$17,2,FALSE)))</f>
        <v>-</v>
      </c>
    </row>
    <row r="87" spans="1:10" x14ac:dyDescent="0.2">
      <c r="A87" s="126"/>
      <c r="B87" s="91"/>
      <c r="C87" s="206"/>
      <c r="D87" s="83"/>
      <c r="E87" s="84"/>
      <c r="F87" s="92"/>
      <c r="G87" s="92"/>
      <c r="H87" s="84"/>
      <c r="I87" s="93"/>
      <c r="J87" s="110" t="str">
        <f>IF(D87="","-",IF(ISERROR(VLOOKUP(D87,CADASTRO!$G$12:$H$17,2,FALSE)),"Perdido",VLOOKUP(D87,CADASTRO!$G$12:$H$17,2,FALSE)))</f>
        <v>-</v>
      </c>
    </row>
    <row r="88" spans="1:10" x14ac:dyDescent="0.2">
      <c r="A88" s="126"/>
      <c r="B88" s="91"/>
      <c r="C88" s="206"/>
      <c r="D88" s="83"/>
      <c r="E88" s="84"/>
      <c r="F88" s="92"/>
      <c r="G88" s="92"/>
      <c r="H88" s="84"/>
      <c r="I88" s="93"/>
      <c r="J88" s="110" t="str">
        <f>IF(D88="","-",IF(ISERROR(VLOOKUP(D88,CADASTRO!$G$12:$H$17,2,FALSE)),"Perdido",VLOOKUP(D88,CADASTRO!$G$12:$H$17,2,FALSE)))</f>
        <v>-</v>
      </c>
    </row>
    <row r="89" spans="1:10" x14ac:dyDescent="0.2">
      <c r="A89" s="126"/>
      <c r="B89" s="91"/>
      <c r="C89" s="206"/>
      <c r="D89" s="83"/>
      <c r="E89" s="84"/>
      <c r="F89" s="92"/>
      <c r="G89" s="92"/>
      <c r="H89" s="84"/>
      <c r="I89" s="93"/>
      <c r="J89" s="110" t="str">
        <f>IF(D89="","-",IF(ISERROR(VLOOKUP(D89,CADASTRO!$G$12:$H$17,2,FALSE)),"Perdido",VLOOKUP(D89,CADASTRO!$G$12:$H$17,2,FALSE)))</f>
        <v>-</v>
      </c>
    </row>
    <row r="90" spans="1:10" x14ac:dyDescent="0.2">
      <c r="A90" s="126"/>
      <c r="B90" s="91"/>
      <c r="C90" s="206"/>
      <c r="D90" s="83"/>
      <c r="E90" s="84"/>
      <c r="F90" s="92"/>
      <c r="G90" s="92"/>
      <c r="H90" s="84"/>
      <c r="I90" s="93"/>
      <c r="J90" s="110" t="str">
        <f>IF(D90="","-",IF(ISERROR(VLOOKUP(D90,CADASTRO!$G$12:$H$17,2,FALSE)),"Perdido",VLOOKUP(D90,CADASTRO!$G$12:$H$17,2,FALSE)))</f>
        <v>-</v>
      </c>
    </row>
    <row r="91" spans="1:10" x14ac:dyDescent="0.2">
      <c r="A91" s="126"/>
      <c r="B91" s="91"/>
      <c r="C91" s="206"/>
      <c r="D91" s="83"/>
      <c r="E91" s="84"/>
      <c r="F91" s="92"/>
      <c r="G91" s="92"/>
      <c r="H91" s="84"/>
      <c r="I91" s="93"/>
      <c r="J91" s="110" t="str">
        <f>IF(D91="","-",IF(ISERROR(VLOOKUP(D91,CADASTRO!$G$12:$H$17,2,FALSE)),"Perdido",VLOOKUP(D91,CADASTRO!$G$12:$H$17,2,FALSE)))</f>
        <v>-</v>
      </c>
    </row>
    <row r="92" spans="1:10" x14ac:dyDescent="0.2">
      <c r="A92" s="126"/>
      <c r="B92" s="91"/>
      <c r="C92" s="206"/>
      <c r="D92" s="83"/>
      <c r="E92" s="84"/>
      <c r="F92" s="92"/>
      <c r="G92" s="92"/>
      <c r="H92" s="84"/>
      <c r="I92" s="93"/>
      <c r="J92" s="110" t="str">
        <f>IF(D92="","-",IF(ISERROR(VLOOKUP(D92,CADASTRO!$G$12:$H$17,2,FALSE)),"Perdido",VLOOKUP(D92,CADASTRO!$G$12:$H$17,2,FALSE)))</f>
        <v>-</v>
      </c>
    </row>
    <row r="93" spans="1:10" x14ac:dyDescent="0.2">
      <c r="A93" s="126"/>
      <c r="B93" s="91"/>
      <c r="C93" s="206"/>
      <c r="D93" s="83"/>
      <c r="E93" s="84"/>
      <c r="F93" s="92"/>
      <c r="G93" s="92"/>
      <c r="H93" s="84"/>
      <c r="I93" s="93"/>
      <c r="J93" s="110" t="str">
        <f>IF(D93="","-",IF(ISERROR(VLOOKUP(D93,CADASTRO!$G$12:$H$17,2,FALSE)),"Perdido",VLOOKUP(D93,CADASTRO!$G$12:$H$17,2,FALSE)))</f>
        <v>-</v>
      </c>
    </row>
    <row r="94" spans="1:10" x14ac:dyDescent="0.2">
      <c r="A94" s="126"/>
      <c r="B94" s="91"/>
      <c r="C94" s="206"/>
      <c r="D94" s="83"/>
      <c r="E94" s="84"/>
      <c r="F94" s="92"/>
      <c r="G94" s="92"/>
      <c r="H94" s="84"/>
      <c r="I94" s="93"/>
      <c r="J94" s="110" t="str">
        <f>IF(D94="","-",IF(ISERROR(VLOOKUP(D94,CADASTRO!$G$12:$H$17,2,FALSE)),"Perdido",VLOOKUP(D94,CADASTRO!$G$12:$H$17,2,FALSE)))</f>
        <v>-</v>
      </c>
    </row>
    <row r="95" spans="1:10" x14ac:dyDescent="0.2">
      <c r="A95" s="126"/>
      <c r="B95" s="91"/>
      <c r="C95" s="206"/>
      <c r="D95" s="83"/>
      <c r="E95" s="84"/>
      <c r="F95" s="92"/>
      <c r="G95" s="92"/>
      <c r="H95" s="84"/>
      <c r="I95" s="93"/>
      <c r="J95" s="110" t="str">
        <f>IF(D95="","-",IF(ISERROR(VLOOKUP(D95,CADASTRO!$G$12:$H$17,2,FALSE)),"Perdido",VLOOKUP(D95,CADASTRO!$G$12:$H$17,2,FALSE)))</f>
        <v>-</v>
      </c>
    </row>
    <row r="96" spans="1:10" x14ac:dyDescent="0.2">
      <c r="A96" s="126"/>
      <c r="B96" s="91"/>
      <c r="C96" s="206"/>
      <c r="D96" s="83"/>
      <c r="E96" s="84"/>
      <c r="F96" s="92"/>
      <c r="G96" s="92"/>
      <c r="H96" s="84"/>
      <c r="I96" s="93"/>
      <c r="J96" s="110" t="str">
        <f>IF(D96="","-",IF(ISERROR(VLOOKUP(D96,CADASTRO!$G$12:$H$17,2,FALSE)),"Perdido",VLOOKUP(D96,CADASTRO!$G$12:$H$17,2,FALSE)))</f>
        <v>-</v>
      </c>
    </row>
    <row r="97" spans="1:10" x14ac:dyDescent="0.2">
      <c r="A97" s="126"/>
      <c r="B97" s="91"/>
      <c r="C97" s="206"/>
      <c r="D97" s="83"/>
      <c r="E97" s="84"/>
      <c r="F97" s="92"/>
      <c r="G97" s="92"/>
      <c r="H97" s="84"/>
      <c r="I97" s="93"/>
      <c r="J97" s="110" t="str">
        <f>IF(D97="","-",IF(ISERROR(VLOOKUP(D97,CADASTRO!$G$12:$H$17,2,FALSE)),"Perdido",VLOOKUP(D97,CADASTRO!$G$12:$H$17,2,FALSE)))</f>
        <v>-</v>
      </c>
    </row>
    <row r="98" spans="1:10" x14ac:dyDescent="0.2">
      <c r="A98" s="126"/>
      <c r="B98" s="91"/>
      <c r="C98" s="206"/>
      <c r="D98" s="83"/>
      <c r="E98" s="84"/>
      <c r="F98" s="92"/>
      <c r="G98" s="92"/>
      <c r="H98" s="84"/>
      <c r="I98" s="93"/>
      <c r="J98" s="110" t="str">
        <f>IF(D98="","-",IF(ISERROR(VLOOKUP(D98,CADASTRO!$G$12:$H$17,2,FALSE)),"Perdido",VLOOKUP(D98,CADASTRO!$G$12:$H$17,2,FALSE)))</f>
        <v>-</v>
      </c>
    </row>
    <row r="99" spans="1:10" x14ac:dyDescent="0.2">
      <c r="A99" s="126"/>
      <c r="B99" s="91"/>
      <c r="C99" s="206"/>
      <c r="D99" s="83"/>
      <c r="E99" s="84"/>
      <c r="F99" s="92"/>
      <c r="G99" s="92"/>
      <c r="H99" s="84"/>
      <c r="I99" s="93"/>
      <c r="J99" s="110" t="str">
        <f>IF(D99="","-",IF(ISERROR(VLOOKUP(D99,CADASTRO!$G$12:$H$17,2,FALSE)),"Perdido",VLOOKUP(D99,CADASTRO!$G$12:$H$17,2,FALSE)))</f>
        <v>-</v>
      </c>
    </row>
    <row r="100" spans="1:10" x14ac:dyDescent="0.2">
      <c r="A100" s="126"/>
      <c r="B100" s="91"/>
      <c r="C100" s="206"/>
      <c r="D100" s="83"/>
      <c r="E100" s="84"/>
      <c r="F100" s="92"/>
      <c r="G100" s="92"/>
      <c r="H100" s="84"/>
      <c r="I100" s="93"/>
      <c r="J100" s="110" t="str">
        <f>IF(D100="","-",IF(ISERROR(VLOOKUP(D100,CADASTRO!$G$12:$H$17,2,FALSE)),"Perdido",VLOOKUP(D100,CADASTRO!$G$12:$H$17,2,FALSE)))</f>
        <v>-</v>
      </c>
    </row>
    <row r="101" spans="1:10" x14ac:dyDescent="0.2">
      <c r="A101" s="126"/>
      <c r="B101" s="91"/>
      <c r="C101" s="206"/>
      <c r="D101" s="83"/>
      <c r="E101" s="84"/>
      <c r="F101" s="92"/>
      <c r="G101" s="92"/>
      <c r="H101" s="84"/>
      <c r="I101" s="93"/>
      <c r="J101" s="110" t="str">
        <f>IF(D101="","-",IF(ISERROR(VLOOKUP(D101,CADASTRO!$G$12:$H$17,2,FALSE)),"Perdido",VLOOKUP(D101,CADASTRO!$G$12:$H$17,2,FALSE)))</f>
        <v>-</v>
      </c>
    </row>
    <row r="102" spans="1:10" x14ac:dyDescent="0.2">
      <c r="A102" s="126"/>
      <c r="B102" s="91"/>
      <c r="C102" s="206"/>
      <c r="D102" s="83"/>
      <c r="E102" s="84"/>
      <c r="F102" s="92"/>
      <c r="G102" s="92"/>
      <c r="H102" s="84"/>
      <c r="I102" s="93"/>
      <c r="J102" s="110" t="str">
        <f>IF(D102="","-",IF(ISERROR(VLOOKUP(D102,CADASTRO!$G$12:$H$17,2,FALSE)),"Perdido",VLOOKUP(D102,CADASTRO!$G$12:$H$17,2,FALSE)))</f>
        <v>-</v>
      </c>
    </row>
    <row r="103" spans="1:10" x14ac:dyDescent="0.2">
      <c r="A103" s="126"/>
      <c r="B103" s="91"/>
      <c r="C103" s="206"/>
      <c r="D103" s="83"/>
      <c r="E103" s="84"/>
      <c r="F103" s="92"/>
      <c r="G103" s="92"/>
      <c r="H103" s="84"/>
      <c r="I103" s="93"/>
      <c r="J103" s="110" t="str">
        <f>IF(D103="","-",IF(ISERROR(VLOOKUP(D103,CADASTRO!$G$12:$H$17,2,FALSE)),"Perdido",VLOOKUP(D103,CADASTRO!$G$12:$H$17,2,FALSE)))</f>
        <v>-</v>
      </c>
    </row>
    <row r="104" spans="1:10" x14ac:dyDescent="0.2">
      <c r="A104" s="126"/>
      <c r="B104" s="91"/>
      <c r="C104" s="206"/>
      <c r="D104" s="83"/>
      <c r="E104" s="84"/>
      <c r="F104" s="92"/>
      <c r="G104" s="92"/>
      <c r="H104" s="84"/>
      <c r="I104" s="93"/>
      <c r="J104" s="110" t="str">
        <f>IF(D104="","-",IF(ISERROR(VLOOKUP(D104,CADASTRO!$G$12:$H$17,2,FALSE)),"Perdido",VLOOKUP(D104,CADASTRO!$G$12:$H$17,2,FALSE)))</f>
        <v>-</v>
      </c>
    </row>
    <row r="105" spans="1:10" x14ac:dyDescent="0.2">
      <c r="A105" s="126"/>
      <c r="B105" s="91"/>
      <c r="C105" s="206"/>
      <c r="D105" s="83"/>
      <c r="E105" s="84"/>
      <c r="F105" s="92"/>
      <c r="G105" s="92"/>
      <c r="H105" s="84"/>
      <c r="I105" s="93"/>
      <c r="J105" s="110" t="str">
        <f>IF(D105="","-",IF(ISERROR(VLOOKUP(D105,CADASTRO!$G$12:$H$17,2,FALSE)),"Perdido",VLOOKUP(D105,CADASTRO!$G$12:$H$17,2,FALSE)))</f>
        <v>-</v>
      </c>
    </row>
    <row r="106" spans="1:10" x14ac:dyDescent="0.2">
      <c r="A106" s="126"/>
      <c r="B106" s="91"/>
      <c r="C106" s="206"/>
      <c r="D106" s="83"/>
      <c r="E106" s="84"/>
      <c r="F106" s="92"/>
      <c r="G106" s="92"/>
      <c r="H106" s="84"/>
      <c r="I106" s="93"/>
      <c r="J106" s="110" t="str">
        <f>IF(D106="","-",IF(ISERROR(VLOOKUP(D106,CADASTRO!$G$12:$H$17,2,FALSE)),"Perdido",VLOOKUP(D106,CADASTRO!$G$12:$H$17,2,FALSE)))</f>
        <v>-</v>
      </c>
    </row>
    <row r="107" spans="1:10" x14ac:dyDescent="0.2">
      <c r="A107" s="126"/>
      <c r="B107" s="91"/>
      <c r="C107" s="206"/>
      <c r="D107" s="83"/>
      <c r="E107" s="84"/>
      <c r="F107" s="92"/>
      <c r="G107" s="92"/>
      <c r="H107" s="84"/>
      <c r="I107" s="93"/>
      <c r="J107" s="110" t="str">
        <f>IF(D107="","-",IF(ISERROR(VLOOKUP(D107,CADASTRO!$G$12:$H$17,2,FALSE)),"Perdido",VLOOKUP(D107,CADASTRO!$G$12:$H$17,2,FALSE)))</f>
        <v>-</v>
      </c>
    </row>
    <row r="108" spans="1:10" x14ac:dyDescent="0.2">
      <c r="A108" s="126"/>
      <c r="B108" s="91"/>
      <c r="C108" s="206"/>
      <c r="D108" s="83"/>
      <c r="E108" s="84"/>
      <c r="F108" s="92"/>
      <c r="G108" s="92"/>
      <c r="H108" s="84"/>
      <c r="I108" s="93"/>
      <c r="J108" s="110" t="str">
        <f>IF(D108="","-",IF(ISERROR(VLOOKUP(D108,CADASTRO!$G$12:$H$17,2,FALSE)),"Perdido",VLOOKUP(D108,CADASTRO!$G$12:$H$17,2,FALSE)))</f>
        <v>-</v>
      </c>
    </row>
    <row r="109" spans="1:10" x14ac:dyDescent="0.2">
      <c r="A109" s="126"/>
      <c r="B109" s="91"/>
      <c r="C109" s="206"/>
      <c r="D109" s="83"/>
      <c r="E109" s="84"/>
      <c r="F109" s="92"/>
      <c r="G109" s="92"/>
      <c r="H109" s="84"/>
      <c r="I109" s="93"/>
      <c r="J109" s="110" t="str">
        <f>IF(D109="","-",IF(ISERROR(VLOOKUP(D109,CADASTRO!$G$12:$H$17,2,FALSE)),"Perdido",VLOOKUP(D109,CADASTRO!$G$12:$H$17,2,FALSE)))</f>
        <v>-</v>
      </c>
    </row>
    <row r="110" spans="1:10" x14ac:dyDescent="0.2">
      <c r="A110" s="126"/>
      <c r="B110" s="91"/>
      <c r="C110" s="206"/>
      <c r="D110" s="83"/>
      <c r="E110" s="84"/>
      <c r="F110" s="92"/>
      <c r="G110" s="92"/>
      <c r="H110" s="84"/>
      <c r="I110" s="93"/>
      <c r="J110" s="110" t="str">
        <f>IF(D110="","-",IF(ISERROR(VLOOKUP(D110,CADASTRO!$G$12:$H$17,2,FALSE)),"Perdido",VLOOKUP(D110,CADASTRO!$G$12:$H$17,2,FALSE)))</f>
        <v>-</v>
      </c>
    </row>
    <row r="111" spans="1:10" x14ac:dyDescent="0.2">
      <c r="A111" s="126"/>
      <c r="B111" s="91"/>
      <c r="C111" s="206"/>
      <c r="D111" s="83"/>
      <c r="E111" s="84"/>
      <c r="F111" s="92"/>
      <c r="G111" s="92"/>
      <c r="H111" s="84"/>
      <c r="I111" s="93"/>
      <c r="J111" s="110" t="str">
        <f>IF(D111="","-",IF(ISERROR(VLOOKUP(D111,CADASTRO!$G$12:$H$17,2,FALSE)),"Perdido",VLOOKUP(D111,CADASTRO!$G$12:$H$17,2,FALSE)))</f>
        <v>-</v>
      </c>
    </row>
    <row r="112" spans="1:10" x14ac:dyDescent="0.2">
      <c r="A112" s="126"/>
      <c r="B112" s="91"/>
      <c r="C112" s="206"/>
      <c r="D112" s="83"/>
      <c r="E112" s="84"/>
      <c r="F112" s="92"/>
      <c r="G112" s="92"/>
      <c r="H112" s="84"/>
      <c r="I112" s="93"/>
      <c r="J112" s="110" t="str">
        <f>IF(D112="","-",IF(ISERROR(VLOOKUP(D112,CADASTRO!$G$12:$H$17,2,FALSE)),"Perdido",VLOOKUP(D112,CADASTRO!$G$12:$H$17,2,FALSE)))</f>
        <v>-</v>
      </c>
    </row>
    <row r="113" spans="1:11" x14ac:dyDescent="0.2">
      <c r="A113" s="126"/>
      <c r="B113" s="91"/>
      <c r="C113" s="206"/>
      <c r="D113" s="83"/>
      <c r="E113" s="84"/>
      <c r="F113" s="92"/>
      <c r="G113" s="92"/>
      <c r="H113" s="84"/>
      <c r="I113" s="93"/>
      <c r="J113" s="110" t="str">
        <f>IF(D113="","-",IF(ISERROR(VLOOKUP(D113,CADASTRO!$G$12:$H$17,2,FALSE)),"Perdido",VLOOKUP(D113,CADASTRO!$G$12:$H$17,2,FALSE)))</f>
        <v>-</v>
      </c>
    </row>
    <row r="114" spans="1:11" x14ac:dyDescent="0.2">
      <c r="A114" s="126"/>
      <c r="B114" s="91"/>
      <c r="C114" s="206"/>
      <c r="D114" s="83"/>
      <c r="E114" s="84"/>
      <c r="F114" s="92"/>
      <c r="G114" s="92"/>
      <c r="H114" s="84"/>
      <c r="I114" s="93"/>
      <c r="J114" s="110" t="str">
        <f>IF(D114="","-",IF(ISERROR(VLOOKUP(D114,CADASTRO!$G$12:$H$17,2,FALSE)),"Perdido",VLOOKUP(D114,CADASTRO!$G$12:$H$17,2,FALSE)))</f>
        <v>-</v>
      </c>
    </row>
    <row r="115" spans="1:11" x14ac:dyDescent="0.2">
      <c r="A115" s="126"/>
      <c r="B115" s="91"/>
      <c r="C115" s="206"/>
      <c r="D115" s="83"/>
      <c r="E115" s="84"/>
      <c r="F115" s="92"/>
      <c r="G115" s="92"/>
      <c r="H115" s="84"/>
      <c r="I115" s="93"/>
      <c r="J115" s="110" t="str">
        <f>IF(D115="","-",IF(ISERROR(VLOOKUP(D115,CADASTRO!$G$12:$H$17,2,FALSE)),"Perdido",VLOOKUP(D115,CADASTRO!$G$12:$H$17,2,FALSE)))</f>
        <v>-</v>
      </c>
    </row>
    <row r="116" spans="1:11" x14ac:dyDescent="0.2">
      <c r="A116" s="126"/>
      <c r="B116" s="91"/>
      <c r="C116" s="206"/>
      <c r="D116" s="83"/>
      <c r="E116" s="84"/>
      <c r="F116" s="92"/>
      <c r="G116" s="92"/>
      <c r="H116" s="84"/>
      <c r="I116" s="93"/>
      <c r="J116" s="110" t="str">
        <f>IF(D116="","-",IF(ISERROR(VLOOKUP(D116,CADASTRO!$G$12:$H$17,2,FALSE)),"Perdido",VLOOKUP(D116,CADASTRO!$G$12:$H$17,2,FALSE)))</f>
        <v>-</v>
      </c>
    </row>
    <row r="117" spans="1:11" x14ac:dyDescent="0.2">
      <c r="A117" s="126"/>
      <c r="B117" s="91"/>
      <c r="C117" s="206"/>
      <c r="D117" s="83"/>
      <c r="E117" s="84"/>
      <c r="F117" s="92"/>
      <c r="G117" s="92"/>
      <c r="H117" s="84"/>
      <c r="I117" s="93"/>
      <c r="J117" s="110" t="str">
        <f>IF(D117="","-",IF(ISERROR(VLOOKUP(D117,CADASTRO!$G$12:$H$17,2,FALSE)),"Perdido",VLOOKUP(D117,CADASTRO!$G$12:$H$17,2,FALSE)))</f>
        <v>-</v>
      </c>
    </row>
    <row r="118" spans="1:11" x14ac:dyDescent="0.2">
      <c r="A118" s="126"/>
      <c r="B118" s="91"/>
      <c r="C118" s="206"/>
      <c r="D118" s="83"/>
      <c r="E118" s="84"/>
      <c r="F118" s="92"/>
      <c r="G118" s="92"/>
      <c r="H118" s="84"/>
      <c r="I118" s="93"/>
      <c r="J118" s="110" t="str">
        <f>IF(D118="","-",IF(ISERROR(VLOOKUP(D118,CADASTRO!$G$12:$H$17,2,FALSE)),"Perdido",VLOOKUP(D118,CADASTRO!$G$12:$H$17,2,FALSE)))</f>
        <v>-</v>
      </c>
    </row>
    <row r="119" spans="1:11" x14ac:dyDescent="0.2">
      <c r="A119" s="126">
        <v>2</v>
      </c>
      <c r="B119" s="91"/>
      <c r="C119" s="206"/>
      <c r="D119" s="83"/>
      <c r="E119" s="84"/>
      <c r="F119" s="92"/>
      <c r="G119" s="92"/>
      <c r="H119" s="84"/>
      <c r="I119" s="93"/>
      <c r="J119" s="110" t="str">
        <f>IF(D119="","-",IF(ISERROR(VLOOKUP(D119,CADASTRO!$G$12:$H$17,2,FALSE)),"Perdido",VLOOKUP(D119,CADASTRO!$G$12:$H$17,2,FALSE)))</f>
        <v>-</v>
      </c>
      <c r="K119" s="126">
        <v>2</v>
      </c>
    </row>
    <row r="120" spans="1:11" x14ac:dyDescent="0.2">
      <c r="A120" s="126"/>
      <c r="B120" s="91"/>
      <c r="C120" s="206"/>
      <c r="D120" s="83"/>
      <c r="E120" s="84"/>
      <c r="F120" s="92"/>
      <c r="G120" s="92"/>
      <c r="H120" s="84"/>
      <c r="I120" s="93"/>
      <c r="J120" s="110" t="str">
        <f>IF(D120="","-",IF(ISERROR(VLOOKUP(D120,CADASTRO!$G$12:$H$17,2,FALSE)),"Perdido",VLOOKUP(D120,CADASTRO!$G$12:$H$17,2,FALSE)))</f>
        <v>-</v>
      </c>
    </row>
    <row r="121" spans="1:11" x14ac:dyDescent="0.2">
      <c r="A121" s="126"/>
      <c r="B121" s="91"/>
      <c r="C121" s="206"/>
      <c r="D121" s="83"/>
      <c r="E121" s="84"/>
      <c r="F121" s="92"/>
      <c r="G121" s="92"/>
      <c r="H121" s="84"/>
      <c r="I121" s="93"/>
      <c r="J121" s="110" t="str">
        <f>IF(D121="","-",IF(ISERROR(VLOOKUP(D121,CADASTRO!$G$12:$H$17,2,FALSE)),"Perdido",VLOOKUP(D121,CADASTRO!$G$12:$H$17,2,FALSE)))</f>
        <v>-</v>
      </c>
    </row>
    <row r="122" spans="1:11" x14ac:dyDescent="0.2">
      <c r="A122" s="126"/>
      <c r="B122" s="91"/>
      <c r="C122" s="206"/>
      <c r="D122" s="83"/>
      <c r="E122" s="84"/>
      <c r="F122" s="92"/>
      <c r="G122" s="92"/>
      <c r="H122" s="84"/>
      <c r="I122" s="93"/>
      <c r="J122" s="110" t="str">
        <f>IF(D122="","-",IF(ISERROR(VLOOKUP(D122,CADASTRO!$G$12:$H$17,2,FALSE)),"Perdido",VLOOKUP(D122,CADASTRO!$G$12:$H$17,2,FALSE)))</f>
        <v>-</v>
      </c>
    </row>
    <row r="123" spans="1:11" x14ac:dyDescent="0.2">
      <c r="A123" s="126"/>
      <c r="B123" s="91"/>
      <c r="C123" s="206"/>
      <c r="D123" s="83"/>
      <c r="E123" s="84"/>
      <c r="F123" s="92"/>
      <c r="G123" s="92"/>
      <c r="H123" s="84"/>
      <c r="I123" s="93"/>
      <c r="J123" s="110" t="str">
        <f>IF(D123="","-",IF(ISERROR(VLOOKUP(D123,CADASTRO!$G$12:$H$17,2,FALSE)),"Perdido",VLOOKUP(D123,CADASTRO!$G$12:$H$17,2,FALSE)))</f>
        <v>-</v>
      </c>
    </row>
    <row r="124" spans="1:11" x14ac:dyDescent="0.2">
      <c r="A124" s="126"/>
      <c r="B124" s="91"/>
      <c r="C124" s="206"/>
      <c r="D124" s="83"/>
      <c r="E124" s="84"/>
      <c r="F124" s="92"/>
      <c r="G124" s="92"/>
      <c r="H124" s="84"/>
      <c r="I124" s="93"/>
      <c r="J124" s="110" t="str">
        <f>IF(D124="","-",IF(ISERROR(VLOOKUP(D124,CADASTRO!$G$12:$H$17,2,FALSE)),"Perdido",VLOOKUP(D124,CADASTRO!$G$12:$H$17,2,FALSE)))</f>
        <v>-</v>
      </c>
    </row>
    <row r="125" spans="1:11" x14ac:dyDescent="0.2">
      <c r="A125" s="126"/>
      <c r="B125" s="91"/>
      <c r="C125" s="206"/>
      <c r="D125" s="83"/>
      <c r="E125" s="84"/>
      <c r="F125" s="92"/>
      <c r="G125" s="92"/>
      <c r="H125" s="84"/>
      <c r="I125" s="93"/>
      <c r="J125" s="110" t="str">
        <f>IF(D125="","-",IF(ISERROR(VLOOKUP(D125,CADASTRO!$G$12:$H$17,2,FALSE)),"Perdido",VLOOKUP(D125,CADASTRO!$G$12:$H$17,2,FALSE)))</f>
        <v>-</v>
      </c>
    </row>
    <row r="126" spans="1:11" x14ac:dyDescent="0.2">
      <c r="A126" s="126"/>
      <c r="B126" s="91"/>
      <c r="C126" s="206"/>
      <c r="D126" s="83"/>
      <c r="E126" s="84"/>
      <c r="F126" s="92"/>
      <c r="G126" s="92"/>
      <c r="H126" s="84"/>
      <c r="I126" s="93"/>
      <c r="J126" s="110" t="str">
        <f>IF(D126="","-",IF(ISERROR(VLOOKUP(D126,CADASTRO!$G$12:$H$17,2,FALSE)),"Perdido",VLOOKUP(D126,CADASTRO!$G$12:$H$17,2,FALSE)))</f>
        <v>-</v>
      </c>
    </row>
    <row r="127" spans="1:11" x14ac:dyDescent="0.2">
      <c r="A127" s="126"/>
      <c r="B127" s="91"/>
      <c r="C127" s="206"/>
      <c r="D127" s="83"/>
      <c r="E127" s="84"/>
      <c r="F127" s="92"/>
      <c r="G127" s="92"/>
      <c r="H127" s="84"/>
      <c r="I127" s="93"/>
      <c r="J127" s="110" t="str">
        <f>IF(D127="","-",IF(ISERROR(VLOOKUP(D127,CADASTRO!$G$12:$H$17,2,FALSE)),"Perdido",VLOOKUP(D127,CADASTRO!$G$12:$H$17,2,FALSE)))</f>
        <v>-</v>
      </c>
    </row>
    <row r="128" spans="1:11" x14ac:dyDescent="0.2">
      <c r="A128" s="126"/>
      <c r="B128" s="91"/>
      <c r="C128" s="206"/>
      <c r="D128" s="83"/>
      <c r="E128" s="84"/>
      <c r="F128" s="92"/>
      <c r="G128" s="92"/>
      <c r="H128" s="84"/>
      <c r="I128" s="93"/>
      <c r="J128" s="110" t="str">
        <f>IF(D128="","-",IF(ISERROR(VLOOKUP(D128,CADASTRO!$G$12:$H$17,2,FALSE)),"Perdido",VLOOKUP(D128,CADASTRO!$G$12:$H$17,2,FALSE)))</f>
        <v>-</v>
      </c>
    </row>
    <row r="129" spans="1:10" x14ac:dyDescent="0.2">
      <c r="A129" s="126"/>
      <c r="B129" s="91"/>
      <c r="C129" s="206"/>
      <c r="D129" s="83"/>
      <c r="E129" s="84"/>
      <c r="F129" s="92"/>
      <c r="G129" s="92"/>
      <c r="H129" s="84"/>
      <c r="I129" s="93"/>
      <c r="J129" s="110" t="str">
        <f>IF(D129="","-",IF(ISERROR(VLOOKUP(D129,CADASTRO!$G$12:$H$17,2,FALSE)),"Perdido",VLOOKUP(D129,CADASTRO!$G$12:$H$17,2,FALSE)))</f>
        <v>-</v>
      </c>
    </row>
    <row r="130" spans="1:10" x14ac:dyDescent="0.2">
      <c r="A130" s="126"/>
      <c r="B130" s="91"/>
      <c r="C130" s="206"/>
      <c r="D130" s="83"/>
      <c r="E130" s="84"/>
      <c r="F130" s="92"/>
      <c r="G130" s="92"/>
      <c r="H130" s="84"/>
      <c r="I130" s="93"/>
      <c r="J130" s="110" t="str">
        <f>IF(D130="","-",IF(ISERROR(VLOOKUP(D130,CADASTRO!$G$12:$H$17,2,FALSE)),"Perdido",VLOOKUP(D130,CADASTRO!$G$12:$H$17,2,FALSE)))</f>
        <v>-</v>
      </c>
    </row>
    <row r="131" spans="1:10" x14ac:dyDescent="0.2">
      <c r="A131" s="126"/>
      <c r="B131" s="91"/>
      <c r="C131" s="206"/>
      <c r="D131" s="83"/>
      <c r="E131" s="84"/>
      <c r="F131" s="92"/>
      <c r="G131" s="92"/>
      <c r="H131" s="84"/>
      <c r="I131" s="93"/>
      <c r="J131" s="110" t="str">
        <f>IF(D131="","-",IF(ISERROR(VLOOKUP(D131,CADASTRO!$G$12:$H$17,2,FALSE)),"Perdido",VLOOKUP(D131,CADASTRO!$G$12:$H$17,2,FALSE)))</f>
        <v>-</v>
      </c>
    </row>
    <row r="132" spans="1:10" x14ac:dyDescent="0.2">
      <c r="A132" s="126"/>
      <c r="B132" s="91"/>
      <c r="C132" s="206"/>
      <c r="D132" s="83"/>
      <c r="E132" s="84"/>
      <c r="F132" s="92"/>
      <c r="G132" s="92"/>
      <c r="H132" s="84"/>
      <c r="I132" s="93"/>
      <c r="J132" s="110" t="str">
        <f>IF(D132="","-",IF(ISERROR(VLOOKUP(D132,CADASTRO!$G$12:$H$17,2,FALSE)),"Perdido",VLOOKUP(D132,CADASTRO!$G$12:$H$17,2,FALSE)))</f>
        <v>-</v>
      </c>
    </row>
    <row r="133" spans="1:10" x14ac:dyDescent="0.2">
      <c r="A133" s="126"/>
      <c r="B133" s="91"/>
      <c r="C133" s="206"/>
      <c r="D133" s="83"/>
      <c r="E133" s="84"/>
      <c r="F133" s="92"/>
      <c r="G133" s="92"/>
      <c r="H133" s="84"/>
      <c r="I133" s="93"/>
      <c r="J133" s="110" t="str">
        <f>IF(D133="","-",IF(ISERROR(VLOOKUP(D133,CADASTRO!$G$12:$H$17,2,FALSE)),"Perdido",VLOOKUP(D133,CADASTRO!$G$12:$H$17,2,FALSE)))</f>
        <v>-</v>
      </c>
    </row>
    <row r="134" spans="1:10" x14ac:dyDescent="0.2">
      <c r="A134" s="126"/>
      <c r="B134" s="91"/>
      <c r="C134" s="206"/>
      <c r="D134" s="83"/>
      <c r="E134" s="84"/>
      <c r="F134" s="92"/>
      <c r="G134" s="92"/>
      <c r="H134" s="84"/>
      <c r="I134" s="93"/>
      <c r="J134" s="110" t="str">
        <f>IF(D134="","-",IF(ISERROR(VLOOKUP(D134,CADASTRO!$G$12:$H$17,2,FALSE)),"Perdido",VLOOKUP(D134,CADASTRO!$G$12:$H$17,2,FALSE)))</f>
        <v>-</v>
      </c>
    </row>
    <row r="135" spans="1:10" x14ac:dyDescent="0.2">
      <c r="A135" s="126"/>
      <c r="B135" s="91"/>
      <c r="C135" s="206"/>
      <c r="D135" s="83"/>
      <c r="E135" s="84"/>
      <c r="F135" s="92"/>
      <c r="G135" s="92"/>
      <c r="H135" s="84"/>
      <c r="I135" s="93"/>
      <c r="J135" s="110" t="str">
        <f>IF(D135="","-",IF(ISERROR(VLOOKUP(D135,CADASTRO!$G$12:$H$17,2,FALSE)),"Perdido",VLOOKUP(D135,CADASTRO!$G$12:$H$17,2,FALSE)))</f>
        <v>-</v>
      </c>
    </row>
    <row r="136" spans="1:10" x14ac:dyDescent="0.2">
      <c r="A136" s="126"/>
      <c r="B136" s="91"/>
      <c r="C136" s="206"/>
      <c r="D136" s="83"/>
      <c r="E136" s="84"/>
      <c r="F136" s="92"/>
      <c r="G136" s="92"/>
      <c r="H136" s="84"/>
      <c r="I136" s="93"/>
      <c r="J136" s="110" t="str">
        <f>IF(D136="","-",IF(ISERROR(VLOOKUP(D136,CADASTRO!$G$12:$H$17,2,FALSE)),"Perdido",VLOOKUP(D136,CADASTRO!$G$12:$H$17,2,FALSE)))</f>
        <v>-</v>
      </c>
    </row>
    <row r="137" spans="1:10" x14ac:dyDescent="0.2">
      <c r="A137" s="126"/>
      <c r="B137" s="91"/>
      <c r="C137" s="206"/>
      <c r="D137" s="83"/>
      <c r="E137" s="84"/>
      <c r="F137" s="92"/>
      <c r="G137" s="92"/>
      <c r="H137" s="84"/>
      <c r="I137" s="93"/>
      <c r="J137" s="110" t="str">
        <f>IF(D137="","-",IF(ISERROR(VLOOKUP(D137,CADASTRO!$G$12:$H$17,2,FALSE)),"Perdido",VLOOKUP(D137,CADASTRO!$G$12:$H$17,2,FALSE)))</f>
        <v>-</v>
      </c>
    </row>
    <row r="138" spans="1:10" x14ac:dyDescent="0.2">
      <c r="A138" s="126"/>
      <c r="B138" s="91"/>
      <c r="C138" s="206"/>
      <c r="D138" s="83"/>
      <c r="E138" s="84"/>
      <c r="F138" s="92"/>
      <c r="G138" s="92"/>
      <c r="H138" s="84"/>
      <c r="I138" s="93"/>
      <c r="J138" s="110" t="str">
        <f>IF(D138="","-",IF(ISERROR(VLOOKUP(D138,CADASTRO!$G$12:$H$17,2,FALSE)),"Perdido",VLOOKUP(D138,CADASTRO!$G$12:$H$17,2,FALSE)))</f>
        <v>-</v>
      </c>
    </row>
    <row r="139" spans="1:10" x14ac:dyDescent="0.2">
      <c r="A139" s="126"/>
      <c r="B139" s="91"/>
      <c r="C139" s="206"/>
      <c r="D139" s="83"/>
      <c r="E139" s="84"/>
      <c r="F139" s="92"/>
      <c r="G139" s="92"/>
      <c r="H139" s="84"/>
      <c r="I139" s="93"/>
      <c r="J139" s="110" t="str">
        <f>IF(D139="","-",IF(ISERROR(VLOOKUP(D139,CADASTRO!$G$12:$H$17,2,FALSE)),"Perdido",VLOOKUP(D139,CADASTRO!$G$12:$H$17,2,FALSE)))</f>
        <v>-</v>
      </c>
    </row>
    <row r="140" spans="1:10" x14ac:dyDescent="0.2">
      <c r="A140" s="126"/>
      <c r="B140" s="91"/>
      <c r="C140" s="206"/>
      <c r="D140" s="83"/>
      <c r="E140" s="84"/>
      <c r="F140" s="92"/>
      <c r="G140" s="92"/>
      <c r="H140" s="84"/>
      <c r="I140" s="93"/>
      <c r="J140" s="110" t="str">
        <f>IF(D140="","-",IF(ISERROR(VLOOKUP(D140,CADASTRO!$G$12:$H$17,2,FALSE)),"Perdido",VLOOKUP(D140,CADASTRO!$G$12:$H$17,2,FALSE)))</f>
        <v>-</v>
      </c>
    </row>
    <row r="141" spans="1:10" x14ac:dyDescent="0.2">
      <c r="A141" s="126"/>
      <c r="B141" s="91"/>
      <c r="C141" s="206"/>
      <c r="D141" s="83"/>
      <c r="E141" s="84"/>
      <c r="F141" s="92"/>
      <c r="G141" s="92"/>
      <c r="H141" s="84"/>
      <c r="I141" s="93"/>
      <c r="J141" s="110" t="str">
        <f>IF(D141="","-",IF(ISERROR(VLOOKUP(D141,CADASTRO!$G$12:$H$17,2,FALSE)),"Perdido",VLOOKUP(D141,CADASTRO!$G$12:$H$17,2,FALSE)))</f>
        <v>-</v>
      </c>
    </row>
    <row r="142" spans="1:10" x14ac:dyDescent="0.2">
      <c r="A142" s="126"/>
      <c r="B142" s="91"/>
      <c r="C142" s="206"/>
      <c r="D142" s="83"/>
      <c r="E142" s="84"/>
      <c r="F142" s="92"/>
      <c r="G142" s="92"/>
      <c r="H142" s="84"/>
      <c r="I142" s="93"/>
      <c r="J142" s="110" t="str">
        <f>IF(D142="","-",IF(ISERROR(VLOOKUP(D142,CADASTRO!$G$12:$H$17,2,FALSE)),"Perdido",VLOOKUP(D142,CADASTRO!$G$12:$H$17,2,FALSE)))</f>
        <v>-</v>
      </c>
    </row>
    <row r="143" spans="1:10" x14ac:dyDescent="0.2">
      <c r="A143" s="126"/>
      <c r="B143" s="91"/>
      <c r="C143" s="206"/>
      <c r="D143" s="83"/>
      <c r="E143" s="84"/>
      <c r="F143" s="92"/>
      <c r="G143" s="92"/>
      <c r="H143" s="84"/>
      <c r="I143" s="93"/>
      <c r="J143" s="110" t="str">
        <f>IF(D143="","-",IF(ISERROR(VLOOKUP(D143,CADASTRO!$G$12:$H$17,2,FALSE)),"Perdido",VLOOKUP(D143,CADASTRO!$G$12:$H$17,2,FALSE)))</f>
        <v>-</v>
      </c>
    </row>
    <row r="144" spans="1:10" x14ac:dyDescent="0.2">
      <c r="A144" s="126"/>
      <c r="B144" s="91"/>
      <c r="C144" s="206"/>
      <c r="D144" s="83"/>
      <c r="E144" s="84"/>
      <c r="F144" s="92"/>
      <c r="G144" s="92"/>
      <c r="H144" s="84"/>
      <c r="I144" s="93"/>
      <c r="J144" s="110" t="str">
        <f>IF(D144="","-",IF(ISERROR(VLOOKUP(D144,CADASTRO!$G$12:$H$17,2,FALSE)),"Perdido",VLOOKUP(D144,CADASTRO!$G$12:$H$17,2,FALSE)))</f>
        <v>-</v>
      </c>
    </row>
    <row r="145" spans="1:11" x14ac:dyDescent="0.2">
      <c r="A145" s="126"/>
      <c r="B145" s="91"/>
      <c r="C145" s="206"/>
      <c r="D145" s="83"/>
      <c r="E145" s="84"/>
      <c r="F145" s="92"/>
      <c r="G145" s="92"/>
      <c r="H145" s="84"/>
      <c r="I145" s="93"/>
      <c r="J145" s="110" t="str">
        <f>IF(D145="","-",IF(ISERROR(VLOOKUP(D145,CADASTRO!$G$12:$H$17,2,FALSE)),"Perdido",VLOOKUP(D145,CADASTRO!$G$12:$H$17,2,FALSE)))</f>
        <v>-</v>
      </c>
    </row>
    <row r="146" spans="1:11" x14ac:dyDescent="0.2">
      <c r="A146" s="126"/>
      <c r="B146" s="91"/>
      <c r="C146" s="206"/>
      <c r="D146" s="83"/>
      <c r="E146" s="84"/>
      <c r="F146" s="92"/>
      <c r="G146" s="92"/>
      <c r="H146" s="84"/>
      <c r="I146" s="93"/>
      <c r="J146" s="110" t="str">
        <f>IF(D146="","-",IF(ISERROR(VLOOKUP(D146,CADASTRO!$G$12:$H$17,2,FALSE)),"Perdido",VLOOKUP(D146,CADASTRO!$G$12:$H$17,2,FALSE)))</f>
        <v>-</v>
      </c>
    </row>
    <row r="147" spans="1:11" x14ac:dyDescent="0.2">
      <c r="A147" s="126"/>
      <c r="B147" s="91"/>
      <c r="C147" s="206"/>
      <c r="D147" s="83"/>
      <c r="E147" s="84"/>
      <c r="F147" s="92"/>
      <c r="G147" s="92"/>
      <c r="H147" s="84"/>
      <c r="I147" s="93"/>
      <c r="J147" s="110" t="str">
        <f>IF(D147="","-",IF(ISERROR(VLOOKUP(D147,CADASTRO!$G$12:$H$17,2,FALSE)),"Perdido",VLOOKUP(D147,CADASTRO!$G$12:$H$17,2,FALSE)))</f>
        <v>-</v>
      </c>
    </row>
    <row r="148" spans="1:11" x14ac:dyDescent="0.2">
      <c r="A148" s="126"/>
      <c r="B148" s="91"/>
      <c r="C148" s="206"/>
      <c r="D148" s="83"/>
      <c r="E148" s="84"/>
      <c r="F148" s="92"/>
      <c r="G148" s="92"/>
      <c r="H148" s="84"/>
      <c r="I148" s="93"/>
      <c r="J148" s="110" t="str">
        <f>IF(D148="","-",IF(ISERROR(VLOOKUP(D148,CADASTRO!$G$12:$H$17,2,FALSE)),"Perdido",VLOOKUP(D148,CADASTRO!$G$12:$H$17,2,FALSE)))</f>
        <v>-</v>
      </c>
    </row>
    <row r="149" spans="1:11" x14ac:dyDescent="0.2">
      <c r="A149" s="126"/>
      <c r="B149" s="91"/>
      <c r="C149" s="206"/>
      <c r="D149" s="83"/>
      <c r="E149" s="84"/>
      <c r="F149" s="92"/>
      <c r="G149" s="92"/>
      <c r="H149" s="84"/>
      <c r="I149" s="93"/>
      <c r="J149" s="110" t="str">
        <f>IF(D149="","-",IF(ISERROR(VLOOKUP(D149,CADASTRO!$G$12:$H$17,2,FALSE)),"Perdido",VLOOKUP(D149,CADASTRO!$G$12:$H$17,2,FALSE)))</f>
        <v>-</v>
      </c>
    </row>
    <row r="150" spans="1:11" x14ac:dyDescent="0.2">
      <c r="A150" s="126"/>
      <c r="B150" s="91"/>
      <c r="C150" s="206"/>
      <c r="D150" s="83"/>
      <c r="E150" s="84"/>
      <c r="F150" s="92"/>
      <c r="G150" s="92"/>
      <c r="H150" s="84"/>
      <c r="I150" s="93"/>
      <c r="J150" s="110" t="str">
        <f>IF(D150="","-",IF(ISERROR(VLOOKUP(D150,CADASTRO!$G$12:$H$17,2,FALSE)),"Perdido",VLOOKUP(D150,CADASTRO!$G$12:$H$17,2,FALSE)))</f>
        <v>-</v>
      </c>
    </row>
    <row r="151" spans="1:11" x14ac:dyDescent="0.2">
      <c r="A151" s="126"/>
      <c r="B151" s="91"/>
      <c r="C151" s="206"/>
      <c r="D151" s="83"/>
      <c r="E151" s="84"/>
      <c r="F151" s="92"/>
      <c r="G151" s="92"/>
      <c r="H151" s="84"/>
      <c r="I151" s="93"/>
      <c r="J151" s="110" t="str">
        <f>IF(D151="","-",IF(ISERROR(VLOOKUP(D151,CADASTRO!$G$12:$H$17,2,FALSE)),"Perdido",VLOOKUP(D151,CADASTRO!$G$12:$H$17,2,FALSE)))</f>
        <v>-</v>
      </c>
    </row>
    <row r="152" spans="1:11" ht="13.5" thickBot="1" x14ac:dyDescent="0.25">
      <c r="A152" s="126">
        <v>3</v>
      </c>
      <c r="B152" s="94"/>
      <c r="C152" s="207"/>
      <c r="D152" s="96"/>
      <c r="E152" s="97"/>
      <c r="F152" s="95"/>
      <c r="G152" s="95"/>
      <c r="H152" s="97"/>
      <c r="I152" s="98"/>
      <c r="J152" s="116" t="str">
        <f>IF(D152="","-",IF(ISERROR(VLOOKUP(D152,CADASTRO!$G$12:$H$17,2,FALSE)),"Perdido",VLOOKUP(D152,CADASTRO!$G$12:$H$17,2,FALSE)))</f>
        <v>-</v>
      </c>
      <c r="K152" s="126">
        <v>3</v>
      </c>
    </row>
    <row r="153" spans="1:11" x14ac:dyDescent="0.2">
      <c r="A153" s="126"/>
      <c r="B153" s="126"/>
      <c r="C153" s="208"/>
      <c r="D153" s="126"/>
      <c r="E153" s="126"/>
      <c r="F153" s="126"/>
      <c r="G153" s="126"/>
      <c r="H153" s="126"/>
      <c r="I153" s="126"/>
      <c r="J153" s="126"/>
    </row>
  </sheetData>
  <sheetProtection password="E0DE" sheet="1" objects="1" scenarios="1" selectLockedCells="1"/>
  <mergeCells count="2">
    <mergeCell ref="B3:J3"/>
    <mergeCell ref="B1:J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1" id="{0ABFFE81-F82C-40E9-B513-2F8F44C4724C}">
            <xm:f>IF(NOT(ISERR(SEARCH(CADASTRO!$G$21,Parâmetros!$E$14,1))),1)=1</xm:f>
            <x14:dxf>
              <numFmt numFmtId="170" formatCode="[$$-409]#,##0.00"/>
            </x14:dxf>
          </x14:cfRule>
          <x14:cfRule type="expression" priority="112" id="{6A8A7293-2D24-4284-80E5-82B8135D15BE}">
            <xm:f>IF(NOT(ISERR(SEARCH(CADASTRO!$G$21,Parâmetros!$E$13,1))),1)=1</xm:f>
            <x14:dxf>
              <numFmt numFmtId="169" formatCode="#,##0.00\ [$€-1]"/>
            </x14:dxf>
          </x14:cfRule>
          <x14:cfRule type="expression" priority="113" id="{6D0C2416-7BAB-4E0A-BB0C-DE2B1FB2A554}">
            <xm:f>IF(NOT(ISERR(SEARCH(CADASTRO!$G$21,Parâmetros!$E$12,1))),1)=1</xm:f>
            <x14:dxf>
              <numFmt numFmtId="168" formatCode="&quot;R$&quot;\ #,##0.00"/>
            </x14:dxf>
          </x14:cfRule>
          <xm:sqref>H5:H152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Parâmetros!$A$11:$A$13</xm:f>
          </x14:formula1>
          <xm:sqref>F5:G152</xm:sqref>
        </x14:dataValidation>
        <x14:dataValidation type="list" allowBlank="1" showInputMessage="1" showErrorMessage="1">
          <x14:formula1>
            <xm:f>CADASTRO!$E$12:$E$25</xm:f>
          </x14:formula1>
          <xm:sqref>C5:C24</xm:sqref>
        </x14:dataValidation>
        <x14:dataValidation type="list" allowBlank="1" showInputMessage="1" showErrorMessage="1">
          <x14:formula1>
            <xm:f>CADASTRO!$G$12:$G$17</xm:f>
          </x14:formula1>
          <xm:sqref>D5:D24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tabColor theme="3" tint="0.39997558519241921"/>
  </sheetPr>
  <dimension ref="A1:T111"/>
  <sheetViews>
    <sheetView zoomScale="90" zoomScaleNormal="90" workbookViewId="0">
      <selection activeCell="F83" sqref="F83"/>
    </sheetView>
  </sheetViews>
  <sheetFormatPr defaultColWidth="0" defaultRowHeight="12.75" zeroHeight="1" x14ac:dyDescent="0.2"/>
  <cols>
    <col min="1" max="1" width="2.85546875" style="22" customWidth="1"/>
    <col min="2" max="2" width="10.140625" style="22" customWidth="1"/>
    <col min="3" max="3" width="33.42578125" style="22" customWidth="1"/>
    <col min="4" max="4" width="11.42578125" style="22" customWidth="1"/>
    <col min="5" max="5" width="11" style="22" customWidth="1"/>
    <col min="6" max="6" width="2.140625" style="22" customWidth="1"/>
    <col min="7" max="7" width="12.7109375" style="22" customWidth="1"/>
    <col min="8" max="15" width="11.42578125" style="22" customWidth="1"/>
    <col min="16" max="16" width="10.5703125" style="22" customWidth="1"/>
    <col min="17" max="17" width="12.140625" style="22" customWidth="1"/>
    <col min="18" max="18" width="3.28515625" style="22" customWidth="1"/>
    <col min="19" max="20" width="6.7109375" style="22" hidden="1" customWidth="1"/>
    <col min="21" max="16384" width="9.140625" style="22" hidden="1"/>
  </cols>
  <sheetData>
    <row r="1" spans="1:18" x14ac:dyDescent="0.2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ht="21" x14ac:dyDescent="0.2">
      <c r="A2" s="126"/>
      <c r="B2" s="331" t="s">
        <v>254</v>
      </c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3"/>
      <c r="R2" s="126"/>
    </row>
    <row r="3" spans="1:18" ht="12.75" customHeight="1" x14ac:dyDescent="0.2">
      <c r="A3" s="126"/>
      <c r="B3" s="44"/>
      <c r="C3" s="334" t="s">
        <v>207</v>
      </c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147"/>
      <c r="O3" s="147"/>
      <c r="P3" s="147"/>
      <c r="Q3" s="148"/>
      <c r="R3" s="126"/>
    </row>
    <row r="4" spans="1:18" x14ac:dyDescent="0.2">
      <c r="A4" s="126"/>
      <c r="B4" s="43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7"/>
      <c r="R4" s="126"/>
    </row>
    <row r="5" spans="1:18" x14ac:dyDescent="0.2">
      <c r="A5" s="126"/>
      <c r="B5" s="5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3"/>
      <c r="R5" s="126"/>
    </row>
    <row r="6" spans="1:18" ht="15.75" x14ac:dyDescent="0.25">
      <c r="A6" s="126"/>
      <c r="B6" s="282" t="s">
        <v>96</v>
      </c>
      <c r="C6" s="25"/>
      <c r="D6" s="25"/>
      <c r="E6" s="25"/>
      <c r="F6" s="25"/>
      <c r="G6" s="57"/>
      <c r="H6" s="25"/>
      <c r="I6" s="25"/>
      <c r="J6" s="25"/>
      <c r="K6" s="25"/>
      <c r="L6" s="25"/>
      <c r="M6" s="25"/>
      <c r="N6" s="25"/>
      <c r="O6" s="25"/>
      <c r="P6" s="25"/>
      <c r="Q6" s="23"/>
      <c r="R6" s="126"/>
    </row>
    <row r="7" spans="1:18" ht="16.5" thickBot="1" x14ac:dyDescent="0.3">
      <c r="A7" s="126"/>
      <c r="B7" s="42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3"/>
      <c r="R7" s="126"/>
    </row>
    <row r="8" spans="1:18" x14ac:dyDescent="0.2">
      <c r="A8" s="126"/>
      <c r="B8" s="24"/>
      <c r="C8" s="100" t="s">
        <v>94</v>
      </c>
      <c r="D8" s="321" t="s">
        <v>38</v>
      </c>
      <c r="E8" s="322"/>
      <c r="F8" s="92"/>
      <c r="G8" s="25"/>
      <c r="H8" s="56"/>
      <c r="I8" s="25"/>
      <c r="J8" s="25"/>
      <c r="K8" s="25"/>
      <c r="L8" s="25"/>
      <c r="M8" s="25"/>
      <c r="N8" s="25"/>
      <c r="O8" s="25"/>
      <c r="P8" s="57" t="s">
        <v>102</v>
      </c>
      <c r="Q8" s="23"/>
      <c r="R8" s="126"/>
    </row>
    <row r="9" spans="1:18" ht="13.5" thickBot="1" x14ac:dyDescent="0.25">
      <c r="A9" s="126"/>
      <c r="B9" s="24"/>
      <c r="C9" s="101" t="s">
        <v>95</v>
      </c>
      <c r="D9" s="323">
        <v>2014</v>
      </c>
      <c r="E9" s="324"/>
      <c r="F9" s="92"/>
      <c r="G9" s="25"/>
      <c r="H9" s="25"/>
      <c r="I9" s="120" t="str">
        <f>IF(ISERROR(IF(LARGE(Parâmetros!I27:T27,1)&gt;50,"Ops, consumo muito baixo. Verifique se não há algum mês com registro esquecido...","")),"",IF(LARGE(Parâmetros!I27:T27,1)&gt;50,"Ops, consumo muito baixo. Verifique se não há algum mês com registro esquecido...",""))</f>
        <v/>
      </c>
      <c r="J9" s="25"/>
      <c r="K9" s="25"/>
      <c r="L9" s="25"/>
      <c r="M9" s="25"/>
      <c r="N9" s="58"/>
      <c r="O9" s="25"/>
      <c r="P9" s="57">
        <f>COUNT(Contas!A3:A300)</f>
        <v>298</v>
      </c>
      <c r="Q9" s="23"/>
      <c r="R9" s="126"/>
    </row>
    <row r="10" spans="1:18" x14ac:dyDescent="0.2">
      <c r="A10" s="126"/>
      <c r="B10" s="24"/>
      <c r="C10" s="34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3"/>
      <c r="R10" s="126"/>
    </row>
    <row r="11" spans="1:18" ht="13.5" x14ac:dyDescent="0.25">
      <c r="A11" s="126"/>
      <c r="B11" s="24"/>
      <c r="C11" s="34" t="str">
        <f>Parâmetros!H19</f>
        <v>Dados mês a mês, em função do ano e tipo combustível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149"/>
      <c r="R11" s="126"/>
    </row>
    <row r="12" spans="1:18" ht="15" customHeight="1" thickBot="1" x14ac:dyDescent="0.25">
      <c r="A12" s="126"/>
      <c r="B12" s="24"/>
      <c r="C12" s="150"/>
      <c r="D12" s="151" t="str">
        <f>Parâmetros!I20</f>
        <v>Jan</v>
      </c>
      <c r="E12" s="335" t="str">
        <f>Parâmetros!J20</f>
        <v>Fev</v>
      </c>
      <c r="F12" s="336"/>
      <c r="G12" s="151" t="str">
        <f>Parâmetros!K20</f>
        <v>Mar</v>
      </c>
      <c r="H12" s="151" t="str">
        <f>Parâmetros!L20</f>
        <v>Abr</v>
      </c>
      <c r="I12" s="151" t="str">
        <f>Parâmetros!M20</f>
        <v>Mai</v>
      </c>
      <c r="J12" s="151" t="str">
        <f>Parâmetros!N20</f>
        <v>Jun</v>
      </c>
      <c r="K12" s="151" t="str">
        <f>Parâmetros!O20</f>
        <v>Jul</v>
      </c>
      <c r="L12" s="151" t="str">
        <f>Parâmetros!P20</f>
        <v>Ago</v>
      </c>
      <c r="M12" s="151" t="str">
        <f>Parâmetros!Q20</f>
        <v>Set</v>
      </c>
      <c r="N12" s="151" t="str">
        <f>Parâmetros!R20</f>
        <v>Out</v>
      </c>
      <c r="O12" s="151" t="str">
        <f>Parâmetros!S20</f>
        <v>Nov</v>
      </c>
      <c r="P12" s="151" t="str">
        <f>Parâmetros!T20</f>
        <v>Dez</v>
      </c>
      <c r="Q12" s="152" t="str">
        <f>Parâmetros!U20</f>
        <v>GERAL</v>
      </c>
      <c r="R12" s="126"/>
    </row>
    <row r="13" spans="1:18" ht="15" customHeight="1" x14ac:dyDescent="0.2">
      <c r="A13" s="126"/>
      <c r="B13" s="24"/>
      <c r="C13" s="45" t="str">
        <f>Parâmetros!H21</f>
        <v>Preço médio do combustível R$</v>
      </c>
      <c r="D13" s="164" t="str">
        <f>Parâmetros!I21</f>
        <v>-</v>
      </c>
      <c r="E13" s="325">
        <f>Parâmetros!J21</f>
        <v>2.5499999999999998</v>
      </c>
      <c r="F13" s="326"/>
      <c r="G13" s="164">
        <f>Parâmetros!K21</f>
        <v>2.5499999999999998</v>
      </c>
      <c r="H13" s="164">
        <f>Parâmetros!L21</f>
        <v>1.77</v>
      </c>
      <c r="I13" s="164">
        <f>Parâmetros!M21</f>
        <v>1.77</v>
      </c>
      <c r="J13" s="164">
        <f>Parâmetros!N21</f>
        <v>1.77</v>
      </c>
      <c r="K13" s="164">
        <f>Parâmetros!O21</f>
        <v>2.88</v>
      </c>
      <c r="L13" s="164">
        <f>Parâmetros!P21</f>
        <v>2.88</v>
      </c>
      <c r="M13" s="164">
        <f>Parâmetros!Q21</f>
        <v>2.88</v>
      </c>
      <c r="N13" s="164">
        <f>Parâmetros!R21</f>
        <v>2.88</v>
      </c>
      <c r="O13" s="164">
        <f>Parâmetros!S21</f>
        <v>2.88</v>
      </c>
      <c r="P13" s="164">
        <f>Parâmetros!T21</f>
        <v>2.88</v>
      </c>
      <c r="Q13" s="165">
        <f>Parâmetros!U21</f>
        <v>2.5172727272727267</v>
      </c>
      <c r="R13" s="126"/>
    </row>
    <row r="14" spans="1:18" ht="15" customHeight="1" x14ac:dyDescent="0.2">
      <c r="A14" s="126"/>
      <c r="B14" s="24"/>
      <c r="C14" s="51" t="str">
        <f>Parâmetros!H22</f>
        <v>Rodado no mês (km)</v>
      </c>
      <c r="D14" s="215">
        <f>Parâmetros!I22</f>
        <v>0</v>
      </c>
      <c r="E14" s="337">
        <f>Parâmetros!J22</f>
        <v>100</v>
      </c>
      <c r="F14" s="338"/>
      <c r="G14" s="162">
        <f>Parâmetros!K22</f>
        <v>100</v>
      </c>
      <c r="H14" s="162">
        <f>Parâmetros!L22</f>
        <v>100</v>
      </c>
      <c r="I14" s="162">
        <f>Parâmetros!M22</f>
        <v>100</v>
      </c>
      <c r="J14" s="162">
        <f>Parâmetros!N22</f>
        <v>400</v>
      </c>
      <c r="K14" s="162">
        <f>Parâmetros!O22</f>
        <v>400</v>
      </c>
      <c r="L14" s="162">
        <f>Parâmetros!P22</f>
        <v>400</v>
      </c>
      <c r="M14" s="162">
        <f>Parâmetros!Q22</f>
        <v>400</v>
      </c>
      <c r="N14" s="162">
        <f>Parâmetros!R22</f>
        <v>400</v>
      </c>
      <c r="O14" s="162">
        <f>Parâmetros!S22</f>
        <v>400</v>
      </c>
      <c r="P14" s="162">
        <f>Parâmetros!T22</f>
        <v>0</v>
      </c>
      <c r="Q14" s="163">
        <f>Parâmetros!U22</f>
        <v>2800</v>
      </c>
      <c r="R14" s="126"/>
    </row>
    <row r="15" spans="1:18" ht="15" customHeight="1" x14ac:dyDescent="0.2">
      <c r="A15" s="126"/>
      <c r="B15" s="24"/>
      <c r="C15" s="51" t="str">
        <f>Parâmetros!H23</f>
        <v>Gasto combustivel no mês R$</v>
      </c>
      <c r="D15" s="124">
        <f>Parâmetros!I23</f>
        <v>0</v>
      </c>
      <c r="E15" s="319">
        <f>Parâmetros!J23</f>
        <v>25</v>
      </c>
      <c r="F15" s="320"/>
      <c r="G15" s="124">
        <f>Parâmetros!K23</f>
        <v>25</v>
      </c>
      <c r="H15" s="124">
        <f>Parâmetros!L23</f>
        <v>25</v>
      </c>
      <c r="I15" s="124">
        <f>Parâmetros!M23</f>
        <v>25</v>
      </c>
      <c r="J15" s="124">
        <f>Parâmetros!N23</f>
        <v>25</v>
      </c>
      <c r="K15" s="124">
        <f>Parâmetros!O23</f>
        <v>100</v>
      </c>
      <c r="L15" s="124">
        <f>Parâmetros!P23</f>
        <v>100</v>
      </c>
      <c r="M15" s="124">
        <f>Parâmetros!Q23</f>
        <v>100</v>
      </c>
      <c r="N15" s="124">
        <f>Parâmetros!R23</f>
        <v>100</v>
      </c>
      <c r="O15" s="124">
        <f>Parâmetros!S23</f>
        <v>100</v>
      </c>
      <c r="P15" s="124">
        <f>Parâmetros!T23</f>
        <v>0</v>
      </c>
      <c r="Q15" s="125">
        <f>Parâmetros!U23</f>
        <v>625</v>
      </c>
      <c r="R15" s="126"/>
    </row>
    <row r="16" spans="1:18" ht="15" customHeight="1" x14ac:dyDescent="0.2">
      <c r="A16" s="126"/>
      <c r="B16" s="24"/>
      <c r="C16" s="51" t="str">
        <f>Parâmetros!H24</f>
        <v>Gastos com Manutenção no mês R$</v>
      </c>
      <c r="D16" s="124">
        <f>Parâmetros!I24</f>
        <v>0</v>
      </c>
      <c r="E16" s="319">
        <f>Parâmetros!J24</f>
        <v>0</v>
      </c>
      <c r="F16" s="320"/>
      <c r="G16" s="124">
        <f>Parâmetros!K24</f>
        <v>0</v>
      </c>
      <c r="H16" s="124">
        <f>Parâmetros!L24</f>
        <v>0</v>
      </c>
      <c r="I16" s="124">
        <f>Parâmetros!M24</f>
        <v>0</v>
      </c>
      <c r="J16" s="124">
        <f>Parâmetros!N24</f>
        <v>0</v>
      </c>
      <c r="K16" s="124">
        <f>Parâmetros!O24</f>
        <v>0</v>
      </c>
      <c r="L16" s="124">
        <f>Parâmetros!P24</f>
        <v>0</v>
      </c>
      <c r="M16" s="124">
        <f>Parâmetros!Q24</f>
        <v>0</v>
      </c>
      <c r="N16" s="124">
        <f>Parâmetros!R24</f>
        <v>0</v>
      </c>
      <c r="O16" s="124">
        <f>Parâmetros!S24</f>
        <v>0</v>
      </c>
      <c r="P16" s="124">
        <f>Parâmetros!T24</f>
        <v>0</v>
      </c>
      <c r="Q16" s="125">
        <f>Parâmetros!U24</f>
        <v>0</v>
      </c>
      <c r="R16" s="126"/>
    </row>
    <row r="17" spans="1:18" ht="15" customHeight="1" x14ac:dyDescent="0.2">
      <c r="A17" s="126"/>
      <c r="B17" s="24"/>
      <c r="C17" s="51" t="str">
        <f>Parâmetros!H25</f>
        <v>Gastos com troca de Óleo no mês R$</v>
      </c>
      <c r="D17" s="124">
        <f>Parâmetros!I25</f>
        <v>0</v>
      </c>
      <c r="E17" s="319">
        <f>Parâmetros!J25</f>
        <v>0</v>
      </c>
      <c r="F17" s="320"/>
      <c r="G17" s="124">
        <f>Parâmetros!K25</f>
        <v>0</v>
      </c>
      <c r="H17" s="124">
        <f>Parâmetros!L25</f>
        <v>0</v>
      </c>
      <c r="I17" s="124">
        <f>Parâmetros!M25</f>
        <v>0</v>
      </c>
      <c r="J17" s="124">
        <f>Parâmetros!N25</f>
        <v>0</v>
      </c>
      <c r="K17" s="124">
        <f>Parâmetros!O25</f>
        <v>0</v>
      </c>
      <c r="L17" s="124">
        <f>Parâmetros!P25</f>
        <v>0</v>
      </c>
      <c r="M17" s="124">
        <f>Parâmetros!Q25</f>
        <v>0</v>
      </c>
      <c r="N17" s="124">
        <f>Parâmetros!R25</f>
        <v>0</v>
      </c>
      <c r="O17" s="124">
        <f>Parâmetros!S25</f>
        <v>0</v>
      </c>
      <c r="P17" s="124">
        <f>Parâmetros!T25</f>
        <v>0</v>
      </c>
      <c r="Q17" s="125">
        <f>Parâmetros!U25</f>
        <v>0</v>
      </c>
      <c r="R17" s="126"/>
    </row>
    <row r="18" spans="1:18" ht="15" customHeight="1" x14ac:dyDescent="0.2">
      <c r="A18" s="126"/>
      <c r="B18" s="24"/>
      <c r="C18" s="51" t="str">
        <f>Parâmetros!H26</f>
        <v>Volume Combustível (L)</v>
      </c>
      <c r="D18" s="158" t="str">
        <f>Parâmetros!I26</f>
        <v>-</v>
      </c>
      <c r="E18" s="327">
        <f>Parâmetros!J26</f>
        <v>9.8039215686274517</v>
      </c>
      <c r="F18" s="328"/>
      <c r="G18" s="158">
        <f>Parâmetros!K26</f>
        <v>9.8039215686274517</v>
      </c>
      <c r="H18" s="158">
        <f>Parâmetros!L26</f>
        <v>14.124293785310734</v>
      </c>
      <c r="I18" s="158">
        <f>Parâmetros!M26</f>
        <v>14.124293785310734</v>
      </c>
      <c r="J18" s="158">
        <f>Parâmetros!N26</f>
        <v>14.124293785310734</v>
      </c>
      <c r="K18" s="158">
        <f>Parâmetros!O26</f>
        <v>34.722222222222221</v>
      </c>
      <c r="L18" s="158">
        <f>Parâmetros!P26</f>
        <v>34.722222222222221</v>
      </c>
      <c r="M18" s="158">
        <f>Parâmetros!Q26</f>
        <v>34.722222222222221</v>
      </c>
      <c r="N18" s="158">
        <f>Parâmetros!R26</f>
        <v>34.722222222222221</v>
      </c>
      <c r="O18" s="158">
        <f>Parâmetros!S26</f>
        <v>34.722222222222221</v>
      </c>
      <c r="P18" s="158" t="str">
        <f>Parâmetros!T26</f>
        <v>-</v>
      </c>
      <c r="Q18" s="159">
        <f>Parâmetros!U26</f>
        <v>235.59183560429824</v>
      </c>
      <c r="R18" s="126"/>
    </row>
    <row r="19" spans="1:18" ht="15.75" customHeight="1" thickBot="1" x14ac:dyDescent="0.25">
      <c r="A19" s="126"/>
      <c r="B19" s="24"/>
      <c r="C19" s="46" t="str">
        <f>Parâmetros!H27</f>
        <v>Consumo mensal aprox (Km/L)</v>
      </c>
      <c r="D19" s="160" t="str">
        <f>Parâmetros!I27</f>
        <v>-</v>
      </c>
      <c r="E19" s="329">
        <f>Parâmetros!J27</f>
        <v>10.199999999999999</v>
      </c>
      <c r="F19" s="330"/>
      <c r="G19" s="160">
        <f>Parâmetros!K27</f>
        <v>10.199999999999999</v>
      </c>
      <c r="H19" s="160">
        <f>Parâmetros!L27</f>
        <v>7.08</v>
      </c>
      <c r="I19" s="160">
        <f>Parâmetros!M27</f>
        <v>7.08</v>
      </c>
      <c r="J19" s="160">
        <f>Parâmetros!N27</f>
        <v>28.32</v>
      </c>
      <c r="K19" s="160">
        <f>Parâmetros!O27</f>
        <v>11.52</v>
      </c>
      <c r="L19" s="160">
        <f>Parâmetros!P27</f>
        <v>11.52</v>
      </c>
      <c r="M19" s="160">
        <f>Parâmetros!Q27</f>
        <v>11.52</v>
      </c>
      <c r="N19" s="160">
        <f>Parâmetros!R27</f>
        <v>11.52</v>
      </c>
      <c r="O19" s="160">
        <f>Parâmetros!S27</f>
        <v>11.52</v>
      </c>
      <c r="P19" s="160" t="str">
        <f>Parâmetros!T27</f>
        <v>-</v>
      </c>
      <c r="Q19" s="161">
        <f>Parâmetros!U27</f>
        <v>12.047999999999998</v>
      </c>
      <c r="R19" s="126"/>
    </row>
    <row r="20" spans="1:18" x14ac:dyDescent="0.2">
      <c r="A20" s="126"/>
      <c r="B20" s="24"/>
      <c r="C20" s="25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153"/>
      <c r="R20" s="126"/>
    </row>
    <row r="21" spans="1:18" x14ac:dyDescent="0.2">
      <c r="A21" s="126"/>
      <c r="B21" s="24"/>
      <c r="C21" s="25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153"/>
      <c r="R21" s="126"/>
    </row>
    <row r="22" spans="1:18" x14ac:dyDescent="0.2">
      <c r="A22" s="126"/>
      <c r="B22" s="24"/>
      <c r="C22" s="25"/>
      <c r="D22" s="25"/>
      <c r="E22" s="26"/>
      <c r="F22" s="26"/>
      <c r="G22" s="26"/>
      <c r="H22" s="26"/>
      <c r="I22" s="154"/>
      <c r="J22" s="154"/>
      <c r="K22" s="154"/>
      <c r="L22" s="154"/>
      <c r="M22" s="154"/>
      <c r="N22" s="154"/>
      <c r="O22" s="154"/>
      <c r="P22" s="154"/>
      <c r="Q22" s="153"/>
      <c r="R22" s="126"/>
    </row>
    <row r="23" spans="1:18" ht="15" x14ac:dyDescent="0.25">
      <c r="A23" s="126"/>
      <c r="B23" s="24"/>
      <c r="C23" s="13" t="s">
        <v>101</v>
      </c>
      <c r="D23" s="157">
        <f>D9</f>
        <v>2014</v>
      </c>
      <c r="E23" s="26"/>
      <c r="F23" s="26"/>
      <c r="G23" s="26"/>
      <c r="H23" s="26"/>
      <c r="I23" s="155"/>
      <c r="J23" s="26"/>
      <c r="K23" s="154"/>
      <c r="L23" s="154"/>
      <c r="M23" s="154"/>
      <c r="N23" s="154"/>
      <c r="O23" s="154"/>
      <c r="P23" s="154"/>
      <c r="Q23" s="153"/>
      <c r="R23" s="126"/>
    </row>
    <row r="24" spans="1:18" x14ac:dyDescent="0.2">
      <c r="A24" s="126"/>
      <c r="B24" s="24"/>
      <c r="C24" s="49"/>
      <c r="D24" s="58"/>
      <c r="E24" s="25"/>
      <c r="F24" s="25"/>
      <c r="G24" s="25"/>
      <c r="H24" s="49"/>
      <c r="I24" s="59"/>
      <c r="J24" s="25"/>
      <c r="K24" s="50"/>
      <c r="L24" s="50"/>
      <c r="M24" s="50"/>
      <c r="N24" s="50"/>
      <c r="O24" s="50"/>
      <c r="P24" s="50"/>
      <c r="Q24" s="23"/>
      <c r="R24" s="126"/>
    </row>
    <row r="25" spans="1:18" x14ac:dyDescent="0.2">
      <c r="A25" s="126"/>
      <c r="B25" s="24"/>
      <c r="C25" s="25" t="s">
        <v>202</v>
      </c>
      <c r="D25" s="59" t="str">
        <f>IF(Parâmetros!U27="-",CONCATENATE("Não foi abastecido ",D8," nesse ano"),CONCATENATE(ROUND(AVERAGE(Parâmetros!I27:T27),1)," ± ",ROUND(_xlfn.STDEV.P(Parâmetros!I27:T27),1)," km/L"))</f>
        <v>12 ± 5,7 km/L</v>
      </c>
      <c r="E25" s="25"/>
      <c r="F25" s="25"/>
      <c r="G25" s="25"/>
      <c r="H25" s="25"/>
      <c r="I25" s="59"/>
      <c r="J25" s="25"/>
      <c r="K25" s="50"/>
      <c r="L25" s="50"/>
      <c r="M25" s="50"/>
      <c r="N25" s="50"/>
      <c r="O25" s="50"/>
      <c r="P25" s="50"/>
      <c r="Q25" s="23"/>
      <c r="R25" s="126"/>
    </row>
    <row r="26" spans="1:18" x14ac:dyDescent="0.2">
      <c r="A26" s="126"/>
      <c r="B26" s="24"/>
      <c r="C26" s="60" t="str">
        <f>IF(D8="Todos","",IF((COUNTIF(Parâmetros!I27:T27,"-")/12)&gt;0.75,CONCATENATE("Atenção: ",D8," parece pouco frequente no ano"),""))</f>
        <v/>
      </c>
      <c r="D26" s="58"/>
      <c r="E26" s="25"/>
      <c r="F26" s="25"/>
      <c r="G26" s="25"/>
      <c r="H26" s="59"/>
      <c r="I26" s="59"/>
      <c r="J26" s="25"/>
      <c r="K26" s="25"/>
      <c r="L26" s="25"/>
      <c r="M26" s="25"/>
      <c r="N26" s="25"/>
      <c r="O26" s="25"/>
      <c r="P26" s="25"/>
      <c r="Q26" s="23"/>
      <c r="R26" s="126"/>
    </row>
    <row r="27" spans="1:18" x14ac:dyDescent="0.2">
      <c r="A27" s="126"/>
      <c r="B27" s="24"/>
      <c r="C27" s="25" t="s">
        <v>204</v>
      </c>
      <c r="D27" s="59" t="str">
        <f>CONCATENATE(ROUND(AVERAGE(Parâmetros!I22:T22),1)," ± ",ROUND(_xlfn.STDEV.P(Parâmetros!I22:T22),1)," km")</f>
        <v>233,3 ± 170 km</v>
      </c>
      <c r="E27" s="25"/>
      <c r="F27" s="25"/>
      <c r="G27" s="25"/>
      <c r="H27" s="59"/>
      <c r="I27" s="25"/>
      <c r="J27" s="25"/>
      <c r="K27" s="25"/>
      <c r="L27" s="25"/>
      <c r="M27" s="25"/>
      <c r="N27" s="25"/>
      <c r="O27" s="25"/>
      <c r="P27" s="25"/>
      <c r="Q27" s="23"/>
      <c r="R27" s="126"/>
    </row>
    <row r="28" spans="1:18" x14ac:dyDescent="0.2">
      <c r="A28" s="126"/>
      <c r="B28" s="24"/>
      <c r="C28" s="25"/>
      <c r="D28" s="61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3"/>
      <c r="R28" s="126"/>
    </row>
    <row r="29" spans="1:18" x14ac:dyDescent="0.2">
      <c r="A29" s="126"/>
      <c r="B29" s="24"/>
      <c r="C29" s="25" t="str">
        <f>CONCATENATE("Total rodado no ano ",D9," :")</f>
        <v>Total rodado no ano 2014 :</v>
      </c>
      <c r="D29" s="25" t="str">
        <f>CONCATENATE(ROUND(SUM(Parâmetros!I22:T22),1)," km")</f>
        <v>2800 km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3"/>
      <c r="R29" s="126"/>
    </row>
    <row r="30" spans="1:18" x14ac:dyDescent="0.2">
      <c r="A30" s="126"/>
      <c r="B30" s="24"/>
      <c r="C30" s="25" t="str">
        <f>CONCATENATE("Total gasto com ",IF(D8="Todos","todos combustíveis:",D8))</f>
        <v>Total gasto com todos combustíveis:</v>
      </c>
      <c r="D30" s="25" t="str">
        <f>CONCATENATE(ROUND(SUM(Parâmetros!I23:T23),1),IF(CADASTRO!G21="Euro (€)"," euros",IF(CADASTRO!G21="Real (R$)"," reais",IF(CADASTRO!G21="Dólar (US$)"," dólares",))))</f>
        <v>625 reais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3"/>
      <c r="R30" s="126"/>
    </row>
    <row r="31" spans="1:18" x14ac:dyDescent="0.2">
      <c r="A31" s="126"/>
      <c r="B31" s="24"/>
      <c r="C31" s="25" t="s">
        <v>206</v>
      </c>
      <c r="D31" s="61" t="str">
        <f>CONCATENATE(ROUND(SUM(Parâmetros!I23:T23)/SUM(Parâmetros!I22:T22),2),IF(CADASTRO!G21="Euro (€)"," euros por Km",IF(CADASTRO!G21="Real (R$)"," reais por Km",IF(CADASTRO!G21="Dólar (US$)"," dólares por Km",))))</f>
        <v>0,22 reais por Km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3"/>
      <c r="R31" s="126"/>
    </row>
    <row r="32" spans="1:18" x14ac:dyDescent="0.2">
      <c r="A32" s="126"/>
      <c r="B32" s="24"/>
      <c r="C32" s="25" t="str">
        <f>CONCATENATE("Volume total de combustível em ",D9,)</f>
        <v>Volume total de combustível em 2014</v>
      </c>
      <c r="D32" s="25" t="str">
        <f>CONCATENATE(ROUND(SUM(Parâmetros!I26:T26),2)," litros")</f>
        <v>235,59 litros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3"/>
      <c r="R32" s="126"/>
    </row>
    <row r="33" spans="1:18" x14ac:dyDescent="0.2">
      <c r="A33" s="126"/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3"/>
      <c r="R33" s="126"/>
    </row>
    <row r="34" spans="1:18" x14ac:dyDescent="0.2">
      <c r="A34" s="126"/>
      <c r="B34" s="5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3"/>
      <c r="R34" s="126"/>
    </row>
    <row r="35" spans="1:18" x14ac:dyDescent="0.2">
      <c r="A35" s="126"/>
      <c r="B35" s="43"/>
      <c r="C35" s="156" t="s">
        <v>191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3"/>
      <c r="R35" s="126"/>
    </row>
    <row r="36" spans="1:18" x14ac:dyDescent="0.2">
      <c r="A36" s="126"/>
      <c r="B36" s="24"/>
      <c r="C36" s="156" t="s">
        <v>216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3"/>
      <c r="R36" s="126"/>
    </row>
    <row r="37" spans="1:18" x14ac:dyDescent="0.2">
      <c r="A37" s="126"/>
      <c r="B37" s="24"/>
      <c r="C37" s="156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3"/>
      <c r="R37" s="126"/>
    </row>
    <row r="38" spans="1:18" x14ac:dyDescent="0.2">
      <c r="A38" s="126"/>
      <c r="B38" s="24"/>
      <c r="C38" s="156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3"/>
      <c r="R38" s="126"/>
    </row>
    <row r="39" spans="1:18" ht="15.75" x14ac:dyDescent="0.25">
      <c r="A39" s="126"/>
      <c r="B39" s="282" t="s">
        <v>100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3"/>
      <c r="R39" s="126"/>
    </row>
    <row r="40" spans="1:18" x14ac:dyDescent="0.2">
      <c r="A40" s="126"/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3"/>
      <c r="R40" s="126"/>
    </row>
    <row r="41" spans="1:18" x14ac:dyDescent="0.2">
      <c r="A41" s="126"/>
      <c r="B41" s="24"/>
      <c r="C41" s="57" t="s">
        <v>19</v>
      </c>
      <c r="D41" s="47" t="s">
        <v>203</v>
      </c>
      <c r="E41" s="47" t="s">
        <v>103</v>
      </c>
      <c r="F41" s="34"/>
      <c r="G41" s="57" t="s">
        <v>22</v>
      </c>
      <c r="H41" s="47" t="s">
        <v>203</v>
      </c>
      <c r="I41" s="47" t="s">
        <v>103</v>
      </c>
      <c r="J41" s="25"/>
      <c r="K41" s="25"/>
      <c r="L41" s="25"/>
      <c r="M41" s="25"/>
      <c r="N41" s="25"/>
      <c r="O41" s="25"/>
      <c r="P41" s="25"/>
      <c r="Q41" s="23"/>
      <c r="R41" s="126"/>
    </row>
    <row r="42" spans="1:18" x14ac:dyDescent="0.2">
      <c r="A42" s="126"/>
      <c r="B42" s="24"/>
      <c r="C42" s="54" t="str">
        <f>IF(CADASTRO!B12="","",CADASTRO!B12)</f>
        <v>D Paschoal</v>
      </c>
      <c r="D42" s="48">
        <f>IF(C42="","",COUNTIF('2- Manutenção'!$C5:$C$152,'Análise geral'!C42))</f>
        <v>1</v>
      </c>
      <c r="E42" s="124">
        <f>IF(C42="","",SUMIF('2- Manutenção'!$C$5:$C$152,'Análise geral'!C42,'2- Manutenção'!$F$5:$F$152))</f>
        <v>350</v>
      </c>
      <c r="F42" s="138"/>
      <c r="G42" s="54" t="str">
        <f>IF(CADASTRO!C12="","",CADASTRO!C12)</f>
        <v>Pneus</v>
      </c>
      <c r="H42" s="48">
        <f>IF(G42="","",COUNTIF('2- Manutenção'!$D$5:$D$152,'Análise geral'!G42))</f>
        <v>2</v>
      </c>
      <c r="I42" s="124">
        <f>SUMIF('2- Manutenção'!$D$5:$D$152,'Análise geral'!G42,'2- Manutenção'!$F$5:$F$152)</f>
        <v>361</v>
      </c>
      <c r="J42" s="25"/>
      <c r="K42" s="25"/>
      <c r="L42" s="25"/>
      <c r="M42" s="25"/>
      <c r="N42" s="25"/>
      <c r="O42" s="25"/>
      <c r="P42" s="25"/>
      <c r="Q42" s="23"/>
      <c r="R42" s="126"/>
    </row>
    <row r="43" spans="1:18" x14ac:dyDescent="0.2">
      <c r="A43" s="126"/>
      <c r="B43" s="24"/>
      <c r="C43" s="54" t="str">
        <f>IF(CADASTRO!B13="","",CADASTRO!B13)</f>
        <v>Via Mundi Pneus</v>
      </c>
      <c r="D43" s="48">
        <f>IF(C43="","",COUNTIF('2- Manutenção'!$C6:$C$152,'Análise geral'!C43))</f>
        <v>2</v>
      </c>
      <c r="E43" s="124">
        <f>IF(C43="","",SUMIF('2- Manutenção'!$C$5:$C$152,'Análise geral'!C43,'2- Manutenção'!$F$5:$F$152))</f>
        <v>677</v>
      </c>
      <c r="F43" s="138"/>
      <c r="G43" s="54" t="str">
        <f>IF(CADASTRO!C13="","",CADASTRO!C13)</f>
        <v>Pneus</v>
      </c>
      <c r="H43" s="48">
        <f>IF(G43="","",COUNTIF('2- Manutenção'!$D$5:$D$152,'Análise geral'!G43))</f>
        <v>2</v>
      </c>
      <c r="I43" s="124">
        <f>SUMIF('2- Manutenção'!$D$5:$D$152,'Análise geral'!G43,'2- Manutenção'!$F$5:$F$152)</f>
        <v>361</v>
      </c>
      <c r="J43" s="25"/>
      <c r="K43" s="25"/>
      <c r="L43" s="25"/>
      <c r="M43" s="25"/>
      <c r="N43" s="25"/>
      <c r="O43" s="25"/>
      <c r="P43" s="25"/>
      <c r="Q43" s="23"/>
      <c r="R43" s="126"/>
    </row>
    <row r="44" spans="1:18" x14ac:dyDescent="0.2">
      <c r="A44" s="126"/>
      <c r="B44" s="24"/>
      <c r="C44" s="54" t="str">
        <f>IF(CADASTRO!B14="","",CADASTRO!B14)</f>
        <v>Oficina do Ricardo</v>
      </c>
      <c r="D44" s="48">
        <f>IF(C44="","",COUNTIF('2- Manutenção'!$C7:$C$152,'Análise geral'!C44))</f>
        <v>2</v>
      </c>
      <c r="E44" s="124">
        <f>IF(C44="","",SUMIF('2- Manutenção'!$C$5:$C$152,'Análise geral'!C44,'2- Manutenção'!$F$5:$F$152))</f>
        <v>184</v>
      </c>
      <c r="F44" s="138"/>
      <c r="G44" s="54" t="str">
        <f>IF(CADASTRO!C14="","",CADASTRO!C14)</f>
        <v>Lataria</v>
      </c>
      <c r="H44" s="48">
        <f>IF(G44="","",COUNTIF('2- Manutenção'!$D$5:$D$152,'Análise geral'!G44))</f>
        <v>1</v>
      </c>
      <c r="I44" s="124">
        <f>SUMIF('2- Manutenção'!$D$5:$D$152,'Análise geral'!G44,'2- Manutenção'!$F$5:$F$152)</f>
        <v>150</v>
      </c>
      <c r="J44" s="25"/>
      <c r="K44" s="25"/>
      <c r="L44" s="25"/>
      <c r="M44" s="25"/>
      <c r="N44" s="25"/>
      <c r="O44" s="25"/>
      <c r="P44" s="25"/>
      <c r="Q44" s="23"/>
      <c r="R44" s="126"/>
    </row>
    <row r="45" spans="1:18" x14ac:dyDescent="0.2">
      <c r="A45" s="126"/>
      <c r="B45" s="24"/>
      <c r="C45" s="54" t="str">
        <f>IF(CADASTRO!B15="","",CADASTRO!B15)</f>
        <v>Posto Geral</v>
      </c>
      <c r="D45" s="48">
        <f>IF(C45="","",COUNTIF('2- Manutenção'!$C8:$C$152,'Análise geral'!C45))</f>
        <v>0</v>
      </c>
      <c r="E45" s="124">
        <f>IF(C45="","",SUMIF('2- Manutenção'!$C$5:$C$152,'Análise geral'!C45,'2- Manutenção'!$F$5:$F$152))</f>
        <v>0</v>
      </c>
      <c r="F45" s="138"/>
      <c r="G45" s="54" t="str">
        <f>IF(CADASTRO!C15="","",CADASTRO!C15)</f>
        <v>Motor</v>
      </c>
      <c r="H45" s="48">
        <f>IF(G45="","",COUNTIF('2- Manutenção'!$D$5:$D$152,'Análise geral'!G45))</f>
        <v>0</v>
      </c>
      <c r="I45" s="124">
        <f>SUMIF('2- Manutenção'!$D$5:$D$152,'Análise geral'!G45,'2- Manutenção'!$F$5:$F$152)</f>
        <v>0</v>
      </c>
      <c r="J45" s="25"/>
      <c r="K45" s="25"/>
      <c r="L45" s="25"/>
      <c r="M45" s="25"/>
      <c r="N45" s="25"/>
      <c r="O45" s="25"/>
      <c r="P45" s="25"/>
      <c r="Q45" s="23"/>
      <c r="R45" s="126"/>
    </row>
    <row r="46" spans="1:18" x14ac:dyDescent="0.2">
      <c r="A46" s="126"/>
      <c r="B46" s="24"/>
      <c r="C46" s="54" t="str">
        <f>IF(CADASTRO!B16="","",CADASTRO!B16)</f>
        <v>Oficina 1</v>
      </c>
      <c r="D46" s="48">
        <f>IF(C46="","",COUNTIF('2- Manutenção'!$C9:$C$152,'Análise geral'!C46))</f>
        <v>0</v>
      </c>
      <c r="E46" s="124">
        <f>IF(C46="","",SUMIF('2- Manutenção'!$C$5:$C$152,'Análise geral'!C46,'2- Manutenção'!$F$5:$F$152))</f>
        <v>150</v>
      </c>
      <c r="F46" s="138"/>
      <c r="G46" s="54" t="str">
        <f>IF(CADASTRO!C16="","",CADASTRO!C16)</f>
        <v>Vidros</v>
      </c>
      <c r="H46" s="48">
        <f>IF(G46="","",COUNTIF('2- Manutenção'!$D$5:$D$152,'Análise geral'!G46))</f>
        <v>2</v>
      </c>
      <c r="I46" s="124">
        <f>SUMIF('2- Manutenção'!$D$5:$D$152,'Análise geral'!G46,'2- Manutenção'!$F$5:$F$152)</f>
        <v>765</v>
      </c>
      <c r="J46" s="25"/>
      <c r="K46" s="25"/>
      <c r="L46" s="25"/>
      <c r="M46" s="25"/>
      <c r="N46" s="25"/>
      <c r="O46" s="25"/>
      <c r="P46" s="25"/>
      <c r="Q46" s="23"/>
      <c r="R46" s="126"/>
    </row>
    <row r="47" spans="1:18" x14ac:dyDescent="0.2">
      <c r="A47" s="126"/>
      <c r="B47" s="24"/>
      <c r="C47" s="54" t="str">
        <f>IF(CADASTRO!B17="","",CADASTRO!B17)</f>
        <v>Oficina 2</v>
      </c>
      <c r="D47" s="48">
        <f>IF(C47="","",COUNTIF('2- Manutenção'!$C10:$C$152,'Análise geral'!C47))</f>
        <v>1</v>
      </c>
      <c r="E47" s="124">
        <f>IF(C47="","",SUMIF('2- Manutenção'!$C$5:$C$152,'Análise geral'!C47,'2- Manutenção'!$F$5:$F$152))</f>
        <v>36</v>
      </c>
      <c r="F47" s="138"/>
      <c r="G47" s="54" t="str">
        <f>IF(CADASTRO!C17="","",CADASTRO!C17)</f>
        <v>Som</v>
      </c>
      <c r="H47" s="48">
        <f>IF(G47="","",COUNTIF('2- Manutenção'!$D$5:$D$152,'Análise geral'!G47))</f>
        <v>0</v>
      </c>
      <c r="I47" s="124">
        <f>SUMIF('2- Manutenção'!$D$5:$D$152,'Análise geral'!G47,'2- Manutenção'!$F$5:$F$152)</f>
        <v>0</v>
      </c>
      <c r="J47" s="25"/>
      <c r="K47" s="25"/>
      <c r="L47" s="25"/>
      <c r="M47" s="25"/>
      <c r="N47" s="25"/>
      <c r="O47" s="25"/>
      <c r="P47" s="25"/>
      <c r="Q47" s="23"/>
      <c r="R47" s="126"/>
    </row>
    <row r="48" spans="1:18" x14ac:dyDescent="0.2">
      <c r="A48" s="126"/>
      <c r="B48" s="55"/>
      <c r="C48" s="54" t="str">
        <f>IF(CADASTRO!B18="","",CADASTRO!B18)</f>
        <v>Oficina 3</v>
      </c>
      <c r="D48" s="48">
        <f>IF(C48="","",COUNTIF('2- Manutenção'!$C11:$C$152,'Análise geral'!C48))</f>
        <v>0</v>
      </c>
      <c r="E48" s="124">
        <f>IF(C48="","",SUMIF('2- Manutenção'!$C$5:$C$152,'Análise geral'!C48,'2- Manutenção'!$F$5:$F$152))</f>
        <v>0</v>
      </c>
      <c r="F48" s="138"/>
      <c r="G48" s="54" t="str">
        <f>IF(CADASTRO!C18="","",CADASTRO!C18)</f>
        <v>Câmbio</v>
      </c>
      <c r="H48" s="48">
        <f>IF(G48="","",COUNTIF('2- Manutenção'!$D$5:$D$152,'Análise geral'!G48))</f>
        <v>0</v>
      </c>
      <c r="I48" s="124">
        <f>SUMIF('2- Manutenção'!$D$5:$D$152,'Análise geral'!G48,'2- Manutenção'!$F$5:$F$152)</f>
        <v>0</v>
      </c>
      <c r="J48" s="25"/>
      <c r="K48" s="25"/>
      <c r="L48" s="25"/>
      <c r="M48" s="25"/>
      <c r="N48" s="25"/>
      <c r="O48" s="25"/>
      <c r="P48" s="25"/>
      <c r="Q48" s="23"/>
      <c r="R48" s="126"/>
    </row>
    <row r="49" spans="1:18" x14ac:dyDescent="0.2">
      <c r="A49" s="126"/>
      <c r="B49" s="24"/>
      <c r="C49" s="54" t="str">
        <f>IF(CADASTRO!B19="","",CADASTRO!B19)</f>
        <v>Oficina 4</v>
      </c>
      <c r="D49" s="48">
        <f>IF(C49="","",COUNTIF('2- Manutenção'!$C12:$C$152,'Análise geral'!C49))</f>
        <v>0</v>
      </c>
      <c r="E49" s="124">
        <f>IF(C49="","",SUMIF('2- Manutenção'!$C$5:$C$152,'Análise geral'!C49,'2- Manutenção'!$F$5:$F$152))</f>
        <v>0</v>
      </c>
      <c r="F49" s="138"/>
      <c r="G49" s="54" t="str">
        <f>IF(CADASTRO!C19="","",CADASTRO!C19)</f>
        <v>Estofamento</v>
      </c>
      <c r="H49" s="48">
        <f>IF(G49="","",COUNTIF('2- Manutenção'!$D$5:$D$152,'Análise geral'!G49))</f>
        <v>1</v>
      </c>
      <c r="I49" s="124">
        <f>SUMIF('2- Manutenção'!$D$5:$D$152,'Análise geral'!G49,'2- Manutenção'!$F$5:$F$152)</f>
        <v>85</v>
      </c>
      <c r="J49" s="25"/>
      <c r="K49" s="25"/>
      <c r="L49" s="25"/>
      <c r="M49" s="25"/>
      <c r="N49" s="25"/>
      <c r="O49" s="25"/>
      <c r="P49" s="25"/>
      <c r="Q49" s="23"/>
      <c r="R49" s="126"/>
    </row>
    <row r="50" spans="1:18" x14ac:dyDescent="0.2">
      <c r="A50" s="126"/>
      <c r="B50" s="24"/>
      <c r="C50" s="54" t="str">
        <f>IF(CADASTRO!B20="","",CADASTRO!B20)</f>
        <v>Oficina 5</v>
      </c>
      <c r="D50" s="48">
        <f>IF(C50="","",COUNTIF('2- Manutenção'!$C13:$C$152,'Análise geral'!C50))</f>
        <v>0</v>
      </c>
      <c r="E50" s="124">
        <f>IF(C50="","",SUMIF('2- Manutenção'!$C$5:$C$152,'Análise geral'!C50,'2- Manutenção'!$F$5:$F$152))</f>
        <v>0</v>
      </c>
      <c r="F50" s="138"/>
      <c r="G50" s="54" t="str">
        <f>IF(CADASTRO!C20="","",CADASTRO!C20)</f>
        <v>Estofamento</v>
      </c>
      <c r="H50" s="48">
        <f>IF(G50="","",COUNTIF('2- Manutenção'!$D$5:$D$152,'Análise geral'!G50))</f>
        <v>1</v>
      </c>
      <c r="I50" s="124">
        <f>SUMIF('2- Manutenção'!$D$5:$D$152,'Análise geral'!G50,'2- Manutenção'!$F$5:$F$152)</f>
        <v>85</v>
      </c>
      <c r="J50" s="25"/>
      <c r="K50" s="25"/>
      <c r="L50" s="25"/>
      <c r="M50" s="25"/>
      <c r="N50" s="25"/>
      <c r="O50" s="25"/>
      <c r="P50" s="25"/>
      <c r="Q50" s="23"/>
      <c r="R50" s="126"/>
    </row>
    <row r="51" spans="1:18" x14ac:dyDescent="0.2">
      <c r="A51" s="126"/>
      <c r="B51" s="24"/>
      <c r="C51" s="54" t="str">
        <f>IF(CADASTRO!B21="","",CADASTRO!B21)</f>
        <v>Oficina 6</v>
      </c>
      <c r="D51" s="48">
        <f>IF(C51="","",COUNTIF('2- Manutenção'!$C14:$C$152,'Análise geral'!C51))</f>
        <v>0</v>
      </c>
      <c r="E51" s="124">
        <f>IF(C51="","",SUMIF('2- Manutenção'!$C$5:$C$152,'Análise geral'!C51,'2- Manutenção'!$F$5:$F$152))</f>
        <v>0</v>
      </c>
      <c r="F51" s="138"/>
      <c r="G51" s="54" t="str">
        <f>IF(CADASTRO!C21="","",CADASTRO!C21)</f>
        <v>Escapamento</v>
      </c>
      <c r="H51" s="48">
        <f>IF(G51="","",COUNTIF('2- Manutenção'!$D$5:$D$152,'Análise geral'!G51))</f>
        <v>0</v>
      </c>
      <c r="I51" s="124">
        <f>SUMIF('2- Manutenção'!$D$5:$D$152,'Análise geral'!G51,'2- Manutenção'!$F$5:$F$152)</f>
        <v>0</v>
      </c>
      <c r="J51" s="25"/>
      <c r="K51" s="25"/>
      <c r="L51" s="25"/>
      <c r="M51" s="25"/>
      <c r="N51" s="25"/>
      <c r="O51" s="25"/>
      <c r="P51" s="25"/>
      <c r="Q51" s="23"/>
      <c r="R51" s="126"/>
    </row>
    <row r="52" spans="1:18" x14ac:dyDescent="0.2">
      <c r="A52" s="126"/>
      <c r="B52" s="24"/>
      <c r="C52" s="54" t="str">
        <f>IF(CADASTRO!B22="","",CADASTRO!B22)</f>
        <v>Oficina 7</v>
      </c>
      <c r="D52" s="48">
        <f>IF(C52="","",COUNTIF('2- Manutenção'!$C15:$C$152,'Análise geral'!C52))</f>
        <v>0</v>
      </c>
      <c r="E52" s="124">
        <f>IF(C52="","",SUMIF('2- Manutenção'!$C$5:$C$152,'Análise geral'!C52,'2- Manutenção'!$F$5:$F$152))</f>
        <v>0</v>
      </c>
      <c r="F52" s="138"/>
      <c r="G52" s="54" t="str">
        <f>IF(CADASTRO!C22="","",CADASTRO!C22)</f>
        <v>Escapamento</v>
      </c>
      <c r="H52" s="48">
        <f>IF(G52="","",COUNTIF('2- Manutenção'!$D$5:$D$152,'Análise geral'!G52))</f>
        <v>0</v>
      </c>
      <c r="I52" s="124">
        <f>SUMIF('2- Manutenção'!$D$5:$D$152,'Análise geral'!G52,'2- Manutenção'!$F$5:$F$152)</f>
        <v>0</v>
      </c>
      <c r="J52" s="25"/>
      <c r="K52" s="25"/>
      <c r="L52" s="25"/>
      <c r="M52" s="25"/>
      <c r="N52" s="25"/>
      <c r="O52" s="25"/>
      <c r="P52" s="25"/>
      <c r="Q52" s="23"/>
      <c r="R52" s="126"/>
    </row>
    <row r="53" spans="1:18" x14ac:dyDescent="0.2">
      <c r="A53" s="126"/>
      <c r="B53" s="24"/>
      <c r="C53" s="54" t="str">
        <f>IF(CADASTRO!B23="","",CADASTRO!B23)</f>
        <v>Oficina 8</v>
      </c>
      <c r="D53" s="48">
        <f>IF(C53="","",COUNTIF('2- Manutenção'!$C16:$C$152,'Análise geral'!C53))</f>
        <v>0</v>
      </c>
      <c r="E53" s="124">
        <f>IF(C53="","",SUMIF('2- Manutenção'!$C$5:$C$152,'Análise geral'!C53,'2- Manutenção'!$F$5:$F$152))</f>
        <v>0</v>
      </c>
      <c r="F53" s="138"/>
      <c r="G53" s="54" t="str">
        <f>IF(CADASTRO!C23="","",CADASTRO!C23)</f>
        <v>Lavagem</v>
      </c>
      <c r="H53" s="48">
        <f>IF(G53="","",COUNTIF('2- Manutenção'!$D$5:$D$152,'Análise geral'!G53))</f>
        <v>1</v>
      </c>
      <c r="I53" s="124">
        <f>SUMIF('2- Manutenção'!$D$5:$D$152,'Análise geral'!G53,'2- Manutenção'!$F$5:$F$152)</f>
        <v>36</v>
      </c>
      <c r="J53" s="25"/>
      <c r="K53" s="25"/>
      <c r="L53" s="25"/>
      <c r="M53" s="25"/>
      <c r="N53" s="25"/>
      <c r="O53" s="25"/>
      <c r="P53" s="25"/>
      <c r="Q53" s="23"/>
      <c r="R53" s="126"/>
    </row>
    <row r="54" spans="1:18" x14ac:dyDescent="0.2">
      <c r="A54" s="126"/>
      <c r="B54" s="24"/>
      <c r="C54" s="54" t="str">
        <f>IF(CADASTRO!B24="","",CADASTRO!B24)</f>
        <v>Oficina 9</v>
      </c>
      <c r="D54" s="48">
        <f>IF(C54="","",COUNTIF('2- Manutenção'!$C17:$C$152,'Análise geral'!C54))</f>
        <v>0</v>
      </c>
      <c r="E54" s="124">
        <f>IF(C54="","",SUMIF('2- Manutenção'!$C$5:$C$152,'Análise geral'!C54,'2- Manutenção'!$F$5:$F$152))</f>
        <v>0</v>
      </c>
      <c r="F54" s="138"/>
      <c r="G54" s="54" t="str">
        <f>IF(CADASTRO!C24="","",CADASTRO!C24)</f>
        <v>Lavagem</v>
      </c>
      <c r="H54" s="48">
        <f>IF(G54="","",COUNTIF('2- Manutenção'!$D$5:$D$152,'Análise geral'!G54))</f>
        <v>1</v>
      </c>
      <c r="I54" s="124">
        <f>SUMIF('2- Manutenção'!$D$5:$D$152,'Análise geral'!G54,'2- Manutenção'!$F$5:$F$152)</f>
        <v>36</v>
      </c>
      <c r="J54" s="25"/>
      <c r="K54" s="25"/>
      <c r="L54" s="25"/>
      <c r="M54" s="25"/>
      <c r="N54" s="25"/>
      <c r="O54" s="25"/>
      <c r="P54" s="25"/>
      <c r="Q54" s="23"/>
      <c r="R54" s="126"/>
    </row>
    <row r="55" spans="1:18" x14ac:dyDescent="0.2">
      <c r="A55" s="126"/>
      <c r="B55" s="24"/>
      <c r="C55" s="54" t="str">
        <f>IF(CADASTRO!B25="","",CADASTRO!B25)</f>
        <v>Oficina 10</v>
      </c>
      <c r="D55" s="48">
        <f>IF(C55="","",COUNTIF('2- Manutenção'!$C24:$C$152,'Análise geral'!C55))</f>
        <v>0</v>
      </c>
      <c r="E55" s="124">
        <f>IF(C55="","",SUMIF('2- Manutenção'!$C$5:$C$152,'Análise geral'!C55,'2- Manutenção'!$F$5:$F$152))</f>
        <v>0</v>
      </c>
      <c r="F55" s="138"/>
      <c r="G55" s="54" t="str">
        <f>IF(CADASTRO!C25="","",CADASTRO!C25)</f>
        <v>Som</v>
      </c>
      <c r="H55" s="48">
        <f>IF(G55="","",COUNTIF('2- Manutenção'!$D$5:$D$152,'Análise geral'!G55))</f>
        <v>0</v>
      </c>
      <c r="I55" s="124">
        <f>SUMIF('2- Manutenção'!$D$5:$D$152,'Análise geral'!G55,'2- Manutenção'!$F$5:$F$152)</f>
        <v>0</v>
      </c>
      <c r="J55" s="25"/>
      <c r="K55" s="25"/>
      <c r="L55" s="25"/>
      <c r="M55" s="25"/>
      <c r="N55" s="25"/>
      <c r="O55" s="25"/>
      <c r="P55" s="25"/>
      <c r="Q55" s="23"/>
      <c r="R55" s="126"/>
    </row>
    <row r="56" spans="1:18" x14ac:dyDescent="0.2">
      <c r="A56" s="126"/>
      <c r="B56" s="24"/>
      <c r="C56" s="25" t="s">
        <v>104</v>
      </c>
      <c r="D56" s="58"/>
      <c r="E56" s="124">
        <f>SUM(E42:E55)</f>
        <v>1397</v>
      </c>
      <c r="F56" s="138"/>
      <c r="G56" s="25" t="s">
        <v>104</v>
      </c>
      <c r="H56" s="25"/>
      <c r="I56" s="124">
        <f>SUM(I42:I55)</f>
        <v>1879</v>
      </c>
      <c r="J56" s="25"/>
      <c r="K56" s="25"/>
      <c r="L56" s="25"/>
      <c r="M56" s="25"/>
      <c r="N56" s="25"/>
      <c r="O56" s="25"/>
      <c r="P56" s="25"/>
      <c r="Q56" s="23"/>
      <c r="R56" s="126"/>
    </row>
    <row r="57" spans="1:18" x14ac:dyDescent="0.2">
      <c r="A57" s="126"/>
      <c r="B57" s="24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3"/>
      <c r="R57" s="126"/>
    </row>
    <row r="58" spans="1:18" x14ac:dyDescent="0.2">
      <c r="A58" s="126">
        <v>1</v>
      </c>
      <c r="B58" s="24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3"/>
      <c r="R58" s="126">
        <v>1</v>
      </c>
    </row>
    <row r="59" spans="1:18" ht="15.75" x14ac:dyDescent="0.25">
      <c r="A59" s="126"/>
      <c r="B59" s="282" t="s">
        <v>99</v>
      </c>
      <c r="C59" s="25"/>
      <c r="D59" s="59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3"/>
      <c r="R59" s="126"/>
    </row>
    <row r="60" spans="1:18" ht="15.75" x14ac:dyDescent="0.25">
      <c r="A60" s="126"/>
      <c r="B60" s="42"/>
      <c r="C60" s="25"/>
      <c r="D60" s="59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3"/>
      <c r="R60" s="126"/>
    </row>
    <row r="61" spans="1:18" ht="15" x14ac:dyDescent="0.25">
      <c r="A61" s="126"/>
      <c r="B61" s="133" t="str">
        <f>IF(LARGE('1- Combustivel'!G5:G153,1)&gt;150000,"Seu veículo já possui mais de 150.000 Km rodados.","")</f>
        <v/>
      </c>
      <c r="C61" s="25"/>
      <c r="D61" s="59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3"/>
      <c r="R61" s="126"/>
    </row>
    <row r="62" spans="1:18" x14ac:dyDescent="0.2">
      <c r="A62" s="126"/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3"/>
      <c r="R62" s="126"/>
    </row>
    <row r="63" spans="1:18" ht="15" x14ac:dyDescent="0.25">
      <c r="A63" s="126"/>
      <c r="B63" s="17" t="s">
        <v>186</v>
      </c>
      <c r="C63" s="62" t="s">
        <v>105</v>
      </c>
      <c r="D63" s="63">
        <f ca="1">IF(TODAY()-LARGE('3- Óleo'!B:B,1)&lt;0,"ERRO",TODAY()-LARGE('3- Óleo'!B:B,1))</f>
        <v>226</v>
      </c>
      <c r="E63" s="18" t="s">
        <v>107</v>
      </c>
      <c r="F63" s="18"/>
      <c r="G63" s="18"/>
      <c r="H63" s="18"/>
      <c r="I63" s="58"/>
      <c r="J63" s="18" t="str">
        <f ca="1">IF(D63="Erro","Verifique as datas do cadastro",IF(D63&lt;365,"Não deixar passar de 1 ano!","... ATENÇÃO, PASSOU DE UM ANO!"))</f>
        <v>Não deixar passar de 1 ano!</v>
      </c>
      <c r="K63" s="25"/>
      <c r="L63" s="25"/>
      <c r="M63" s="25"/>
      <c r="N63" s="25"/>
      <c r="O63" s="25"/>
      <c r="P63" s="25"/>
      <c r="Q63" s="23"/>
      <c r="R63" s="126"/>
    </row>
    <row r="64" spans="1:18" ht="15" x14ac:dyDescent="0.25">
      <c r="A64" s="126"/>
      <c r="B64" s="17"/>
      <c r="C64" s="62" t="s">
        <v>240</v>
      </c>
      <c r="D64" s="252">
        <f>IF(ISERROR(VLOOKUP(LARGE(Parâmetros!I31:I178,1),Parâmetros!I31:J178,2,FALSE)),"Perdido",VLOOKUP(LARGE(Parâmetros!I31:I178,1),Parâmetros!I31:J178,2,FALSE))</f>
        <v>10000</v>
      </c>
      <c r="E64" s="18" t="s">
        <v>86</v>
      </c>
      <c r="F64" s="18"/>
      <c r="G64" s="18"/>
      <c r="H64" s="18"/>
      <c r="I64" s="18"/>
      <c r="J64" s="18"/>
      <c r="K64" s="25"/>
      <c r="L64" s="25"/>
      <c r="M64" s="25"/>
      <c r="N64" s="25"/>
      <c r="O64" s="25"/>
      <c r="P64" s="25"/>
      <c r="Q64" s="23"/>
      <c r="R64" s="126"/>
    </row>
    <row r="65" spans="1:18" ht="15" x14ac:dyDescent="0.25">
      <c r="A65" s="126"/>
      <c r="B65" s="24"/>
      <c r="C65" s="62" t="s">
        <v>106</v>
      </c>
      <c r="D65" s="64">
        <f ca="1">IF(D63="Erro","Erro",D64-(D63/30*AVERAGE(Parâmetros!I22:T22)))</f>
        <v>8242.2222222222226</v>
      </c>
      <c r="E65" s="18" t="s">
        <v>229</v>
      </c>
      <c r="F65" s="18"/>
      <c r="G65" s="18"/>
      <c r="H65" s="18"/>
      <c r="I65" s="18"/>
      <c r="J65" s="139">
        <f ca="1">IF(ISERR(IF(D65="Erro","Erro",D65/AVERAGE(Parâmetros!I22:T22)*30)),"Erro",IF(D65="Erro","Erro",D65/AVERAGE(Parâmetros!I22:T22)*30))</f>
        <v>1059.7142857142858</v>
      </c>
      <c r="K65" s="25" t="s">
        <v>187</v>
      </c>
      <c r="L65" s="58"/>
      <c r="M65" s="25"/>
      <c r="N65" s="25"/>
      <c r="O65" s="25"/>
      <c r="P65" s="25"/>
      <c r="Q65" s="23"/>
      <c r="R65" s="126"/>
    </row>
    <row r="66" spans="1:18" x14ac:dyDescent="0.2">
      <c r="A66" s="126"/>
      <c r="B66" s="24"/>
      <c r="C66" s="25"/>
      <c r="D66" s="25"/>
      <c r="E66" s="25"/>
      <c r="F66" s="25"/>
      <c r="G66" s="25"/>
      <c r="H66" s="25"/>
      <c r="I66" s="25"/>
      <c r="J66" s="60" t="str">
        <f ca="1">IF(J65&lt;30,"Efetue a troca do óleo de seu veículo!!!!","")</f>
        <v/>
      </c>
      <c r="K66" s="25"/>
      <c r="L66" s="25"/>
      <c r="M66" s="25"/>
      <c r="N66" s="25"/>
      <c r="O66" s="25"/>
      <c r="P66" s="25"/>
      <c r="Q66" s="23"/>
      <c r="R66" s="126"/>
    </row>
    <row r="67" spans="1:18" x14ac:dyDescent="0.2">
      <c r="A67" s="126"/>
      <c r="B67" s="24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3"/>
      <c r="R67" s="126"/>
    </row>
    <row r="68" spans="1:18" x14ac:dyDescent="0.2">
      <c r="A68" s="126"/>
      <c r="B68" s="24"/>
      <c r="C68" s="57" t="s">
        <v>19</v>
      </c>
      <c r="D68" s="47" t="s">
        <v>203</v>
      </c>
      <c r="E68" s="47" t="s">
        <v>103</v>
      </c>
      <c r="F68" s="34"/>
      <c r="G68" s="57" t="s">
        <v>19</v>
      </c>
      <c r="H68" s="58"/>
      <c r="I68" s="47" t="s">
        <v>203</v>
      </c>
      <c r="J68" s="47" t="s">
        <v>103</v>
      </c>
      <c r="K68" s="25"/>
      <c r="L68" s="25"/>
      <c r="M68" s="25"/>
      <c r="N68" s="25"/>
      <c r="O68" s="25"/>
      <c r="P68" s="25"/>
      <c r="Q68" s="23"/>
      <c r="R68" s="126"/>
    </row>
    <row r="69" spans="1:18" x14ac:dyDescent="0.2">
      <c r="A69" s="126"/>
      <c r="B69" s="24"/>
      <c r="C69" s="54" t="str">
        <f>IF(CADASTRO!E12="","",CADASTRO!E12)</f>
        <v>Posto 1</v>
      </c>
      <c r="D69" s="48">
        <f>IF(C69="","",COUNTIF('3- Óleo'!$C5:$C$152,'Análise geral'!C69))</f>
        <v>2</v>
      </c>
      <c r="E69" s="124">
        <f>IF(C69="","",SUMIF('3- Óleo'!$C$5:$C$152,'Análise geral'!C69,'3- Óleo'!$H$5:$H$152))</f>
        <v>173</v>
      </c>
      <c r="F69" s="138"/>
      <c r="G69" s="309" t="str">
        <f>IF(CADASTRO!G12="","",CADASTRO!G12)</f>
        <v>Mineral SM 25w50</v>
      </c>
      <c r="H69" s="309"/>
      <c r="I69" s="48">
        <f>IF(G69="","",COUNTIF('3- Óleo'!$D5:$D$152,'Análise geral'!G69))</f>
        <v>2</v>
      </c>
      <c r="J69" s="124">
        <f>IF(G69="","",SUMIF('3- Óleo'!$D$5:$D$152,'Análise geral'!G69,'3- Óleo'!$H$5:$H$152))</f>
        <v>142</v>
      </c>
      <c r="K69" s="25"/>
      <c r="L69" s="25"/>
      <c r="M69" s="25"/>
      <c r="N69" s="25"/>
      <c r="O69" s="25"/>
      <c r="P69" s="25"/>
      <c r="Q69" s="23"/>
      <c r="R69" s="126"/>
    </row>
    <row r="70" spans="1:18" x14ac:dyDescent="0.2">
      <c r="A70" s="126"/>
      <c r="B70" s="24"/>
      <c r="C70" s="54" t="str">
        <f>IF(CADASTRO!E13="","",CADASTRO!E13)</f>
        <v>Posto 2</v>
      </c>
      <c r="D70" s="48">
        <f>IF(C70="","",COUNTIF('3- Óleo'!$C6:$C$152,'Análise geral'!C70))</f>
        <v>2</v>
      </c>
      <c r="E70" s="124">
        <f>IF(C70="","",SUMIF('3- Óleo'!$C$5:$C$152,'Análise geral'!C70,'3- Óleo'!$H$5:$H$152))</f>
        <v>102</v>
      </c>
      <c r="F70" s="138"/>
      <c r="G70" s="309" t="str">
        <f>IF(CADASTRO!G13="","",CADASTRO!G13)</f>
        <v>Semi-sintético 10w40</v>
      </c>
      <c r="H70" s="309"/>
      <c r="I70" s="48">
        <f>IF(G70="","",COUNTIF('3- Óleo'!$D6:$D$152,'Análise geral'!G70))</f>
        <v>2</v>
      </c>
      <c r="J70" s="124">
        <f>IF(G70="","",SUMIF('3- Óleo'!$D$5:$D$152,'Análise geral'!G70,'3- Óleo'!$H$5:$H$152))</f>
        <v>195</v>
      </c>
      <c r="K70" s="25"/>
      <c r="L70" s="25"/>
      <c r="M70" s="25"/>
      <c r="N70" s="25"/>
      <c r="O70" s="25"/>
      <c r="P70" s="25"/>
      <c r="Q70" s="23"/>
      <c r="R70" s="126"/>
    </row>
    <row r="71" spans="1:18" x14ac:dyDescent="0.2">
      <c r="A71" s="126"/>
      <c r="B71" s="24"/>
      <c r="C71" s="54" t="str">
        <f>IF(CADASTRO!E14="","",CADASTRO!E14)</f>
        <v>Posto 3</v>
      </c>
      <c r="D71" s="48">
        <f>IF(C71="","",COUNTIF('3- Óleo'!$C7:$C$152,'Análise geral'!C71))</f>
        <v>3</v>
      </c>
      <c r="E71" s="124">
        <f>IF(C71="","",SUMIF('3- Óleo'!$C$5:$C$152,'Análise geral'!C71,'3- Óleo'!$H$5:$H$152))</f>
        <v>91</v>
      </c>
      <c r="F71" s="138"/>
      <c r="G71" s="309" t="str">
        <f>IF(CADASTRO!G14="","",CADASTRO!G14)</f>
        <v>Sintético 0w30</v>
      </c>
      <c r="H71" s="309"/>
      <c r="I71" s="48">
        <f>IF(G71="","",COUNTIF('3- Óleo'!$D7:$D$152,'Análise geral'!G71))</f>
        <v>2</v>
      </c>
      <c r="J71" s="124">
        <f>IF(G71="","",SUMIF('3- Óleo'!$D$5:$D$152,'Análise geral'!G71,'3- Óleo'!$H$5:$H$152))</f>
        <v>29</v>
      </c>
      <c r="K71" s="25"/>
      <c r="L71" s="25"/>
      <c r="M71" s="25"/>
      <c r="N71" s="25"/>
      <c r="O71" s="25"/>
      <c r="P71" s="25"/>
      <c r="Q71" s="23"/>
      <c r="R71" s="126"/>
    </row>
    <row r="72" spans="1:18" x14ac:dyDescent="0.2">
      <c r="A72" s="126"/>
      <c r="B72" s="24"/>
      <c r="C72" s="54" t="str">
        <f>IF(CADASTRO!E15="","",CADASTRO!E15)</f>
        <v>Posto 4</v>
      </c>
      <c r="D72" s="48">
        <f>IF(C72="","",COUNTIF('3- Óleo'!$C8:$C$152,'Análise geral'!C72))</f>
        <v>0</v>
      </c>
      <c r="E72" s="124">
        <f>IF(C72="","",SUMIF('3- Óleo'!$C$5:$C$152,'Análise geral'!C72,'3- Óleo'!$H$5:$H$152))</f>
        <v>0</v>
      </c>
      <c r="F72" s="138"/>
      <c r="G72" s="309" t="str">
        <f>IF(CADASTRO!G15="","",CADASTRO!G15)</f>
        <v/>
      </c>
      <c r="H72" s="309"/>
      <c r="I72" s="48" t="str">
        <f>IF(G72="","",COUNTIF('3- Óleo'!$D8:$D$152,'Análise geral'!G72))</f>
        <v/>
      </c>
      <c r="J72" s="124" t="str">
        <f>IF(G72="","",SUMIF('3- Óleo'!$D$5:$D$152,'Análise geral'!G72,'3- Óleo'!$H$5:$H$152))</f>
        <v/>
      </c>
      <c r="K72" s="25"/>
      <c r="L72" s="25"/>
      <c r="M72" s="25"/>
      <c r="N72" s="25"/>
      <c r="O72" s="25"/>
      <c r="P72" s="25"/>
      <c r="Q72" s="23"/>
      <c r="R72" s="126"/>
    </row>
    <row r="73" spans="1:18" x14ac:dyDescent="0.2">
      <c r="A73" s="126"/>
      <c r="B73" s="24"/>
      <c r="C73" s="54" t="str">
        <f>IF(CADASTRO!E16="","",CADASTRO!E16)</f>
        <v>Posto 5</v>
      </c>
      <c r="D73" s="48">
        <f>IF(C73="","",COUNTIF('3- Óleo'!$C9:$C$152,'Análise geral'!C73))</f>
        <v>0</v>
      </c>
      <c r="E73" s="124">
        <f>IF(C73="","",SUMIF('3- Óleo'!$C$5:$C$152,'Análise geral'!C73,'3- Óleo'!$H$5:$H$152))</f>
        <v>0</v>
      </c>
      <c r="F73" s="138"/>
      <c r="G73" s="309" t="str">
        <f>IF(CADASTRO!G16="","",CADASTRO!G16)</f>
        <v>completar...</v>
      </c>
      <c r="H73" s="309"/>
      <c r="I73" s="48">
        <f>IF(G73="","",COUNTIF('3- Óleo'!$D9:$D$152,'Análise geral'!G73))</f>
        <v>0</v>
      </c>
      <c r="J73" s="124">
        <f>IF(G73="","",SUMIF('3- Óleo'!$D$5:$D$152,'Análise geral'!G73,'3- Óleo'!$H$5:$H$152))</f>
        <v>0</v>
      </c>
      <c r="K73" s="25"/>
      <c r="L73" s="25"/>
      <c r="M73" s="25"/>
      <c r="N73" s="25"/>
      <c r="O73" s="25"/>
      <c r="P73" s="25"/>
      <c r="Q73" s="23"/>
      <c r="R73" s="126"/>
    </row>
    <row r="74" spans="1:18" x14ac:dyDescent="0.2">
      <c r="A74" s="126"/>
      <c r="B74" s="24"/>
      <c r="C74" s="54" t="str">
        <f>IF(CADASTRO!E17="","",CADASTRO!E17)</f>
        <v>Posto 6</v>
      </c>
      <c r="D74" s="48">
        <f>IF(C74="","",COUNTIF('3- Óleo'!$C10:$C$152,'Análise geral'!C74))</f>
        <v>0</v>
      </c>
      <c r="E74" s="124">
        <f>IF(C74="","",SUMIF('3- Óleo'!$C$5:$C$152,'Análise geral'!C74,'3- Óleo'!$H$5:$H$152))</f>
        <v>0</v>
      </c>
      <c r="F74" s="138"/>
      <c r="G74" s="309" t="str">
        <f>IF(CADASTRO!G17="","",CADASTRO!G17)</f>
        <v/>
      </c>
      <c r="H74" s="309"/>
      <c r="I74" s="48" t="str">
        <f>IF(G74="","",COUNTIF('3- Óleo'!$D10:$D$152,'Análise geral'!G74))</f>
        <v/>
      </c>
      <c r="J74" s="124" t="str">
        <f>IF(G74="","",SUMIF('3- Óleo'!$D$5:$D$152,'Análise geral'!G74,'3- Óleo'!$H$5:$H$152))</f>
        <v/>
      </c>
      <c r="K74" s="25"/>
      <c r="L74" s="25"/>
      <c r="M74" s="25"/>
      <c r="N74" s="25"/>
      <c r="O74" s="25"/>
      <c r="P74" s="25"/>
      <c r="Q74" s="23"/>
      <c r="R74" s="126"/>
    </row>
    <row r="75" spans="1:18" x14ac:dyDescent="0.2">
      <c r="A75" s="126"/>
      <c r="B75" s="24"/>
      <c r="C75" s="54" t="str">
        <f>IF(CADASTRO!E18="","",CADASTRO!E18)</f>
        <v>Posto 7</v>
      </c>
      <c r="D75" s="48">
        <f>IF(C75="","",COUNTIF('3- Óleo'!$C11:$C$152,'Análise geral'!C75))</f>
        <v>0</v>
      </c>
      <c r="E75" s="124">
        <f>IF(C75="","",SUMIF('3- Óleo'!$C$5:$C$152,'Análise geral'!C75,'3- Óleo'!$H$5:$H$152))</f>
        <v>0</v>
      </c>
      <c r="F75" s="138"/>
      <c r="G75" s="25" t="s">
        <v>104</v>
      </c>
      <c r="H75" s="25"/>
      <c r="I75" s="58"/>
      <c r="J75" s="124">
        <f>SUM(J69:J74)</f>
        <v>366</v>
      </c>
      <c r="K75" s="25"/>
      <c r="L75" s="25"/>
      <c r="M75" s="25"/>
      <c r="N75" s="25"/>
      <c r="O75" s="25"/>
      <c r="P75" s="25"/>
      <c r="Q75" s="23"/>
      <c r="R75" s="126"/>
    </row>
    <row r="76" spans="1:18" x14ac:dyDescent="0.2">
      <c r="A76" s="126"/>
      <c r="B76" s="24"/>
      <c r="C76" s="54" t="str">
        <f>IF(CADASTRO!E19="","",CADASTRO!E19)</f>
        <v>Posto 8</v>
      </c>
      <c r="D76" s="48">
        <f>IF(C76="","",COUNTIF('3- Óleo'!$C12:$C$152,'Análise geral'!C76))</f>
        <v>0</v>
      </c>
      <c r="E76" s="124">
        <f>IF(C76="","",SUMIF('3- Óleo'!$C$5:$C$152,'Análise geral'!C76,'3- Óleo'!$H$5:$H$152))</f>
        <v>0</v>
      </c>
      <c r="F76" s="138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3"/>
      <c r="R76" s="126"/>
    </row>
    <row r="77" spans="1:18" x14ac:dyDescent="0.2">
      <c r="A77" s="126"/>
      <c r="B77" s="24"/>
      <c r="C77" s="54" t="str">
        <f>IF(CADASTRO!E20="","",CADASTRO!E20)</f>
        <v>Posto 9</v>
      </c>
      <c r="D77" s="48">
        <f>IF(C77="","",COUNTIF('3- Óleo'!$C13:$C$152,'Análise geral'!C77))</f>
        <v>0</v>
      </c>
      <c r="E77" s="124">
        <f>IF(C77="","",SUMIF('3- Óleo'!$C$5:$C$152,'Análise geral'!C77,'3- Óleo'!$H$5:$H$152))</f>
        <v>0</v>
      </c>
      <c r="F77" s="138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3"/>
      <c r="R77" s="126"/>
    </row>
    <row r="78" spans="1:18" x14ac:dyDescent="0.2">
      <c r="A78" s="126"/>
      <c r="B78" s="24"/>
      <c r="C78" s="54" t="str">
        <f>IF(CADASTRO!E21="","",CADASTRO!E21)</f>
        <v>Posto 10</v>
      </c>
      <c r="D78" s="48">
        <f>IF(C78="","",COUNTIF('3- Óleo'!$C14:$C$152,'Análise geral'!C78))</f>
        <v>0</v>
      </c>
      <c r="E78" s="124">
        <f>IF(C78="","",SUMIF('3- Óleo'!$C$5:$C$152,'Análise geral'!C78,'3- Óleo'!$H$5:$H$152))</f>
        <v>0</v>
      </c>
      <c r="F78" s="138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3"/>
      <c r="R78" s="126"/>
    </row>
    <row r="79" spans="1:18" x14ac:dyDescent="0.2">
      <c r="A79" s="126"/>
      <c r="B79" s="24"/>
      <c r="C79" s="54" t="str">
        <f>IF(CADASTRO!E22="","",CADASTRO!E22)</f>
        <v>Posto 11</v>
      </c>
      <c r="D79" s="48">
        <f>IF(C79="","",COUNTIF('3- Óleo'!$C15:$C$152,'Análise geral'!C79))</f>
        <v>0</v>
      </c>
      <c r="E79" s="124">
        <f>IF(C79="","",SUMIF('3- Óleo'!$C$5:$C$152,'Análise geral'!C79,'3- Óleo'!$H$5:$H$152))</f>
        <v>0</v>
      </c>
      <c r="F79" s="138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3"/>
      <c r="R79" s="126"/>
    </row>
    <row r="80" spans="1:18" x14ac:dyDescent="0.2">
      <c r="A80" s="126"/>
      <c r="B80" s="24"/>
      <c r="C80" s="54" t="str">
        <f>IF(CADASTRO!E23="","",CADASTRO!E23)</f>
        <v>Posto 12</v>
      </c>
      <c r="D80" s="48">
        <f>IF(C80="","",COUNTIF('3- Óleo'!$C16:$C$152,'Análise geral'!C80))</f>
        <v>0</v>
      </c>
      <c r="E80" s="124">
        <f>IF(C80="","",SUMIF('3- Óleo'!$C$5:$C$152,'Análise geral'!C80,'3- Óleo'!$H$5:$H$152))</f>
        <v>0</v>
      </c>
      <c r="F80" s="138"/>
      <c r="G80" s="25"/>
      <c r="H80" s="316" t="s">
        <v>215</v>
      </c>
      <c r="I80" s="317"/>
      <c r="J80" s="318"/>
      <c r="K80" s="25"/>
      <c r="L80" s="25"/>
      <c r="M80" s="25"/>
      <c r="N80" s="25"/>
      <c r="O80" s="25"/>
      <c r="P80" s="25"/>
      <c r="Q80" s="23"/>
      <c r="R80" s="126"/>
    </row>
    <row r="81" spans="1:19" x14ac:dyDescent="0.2">
      <c r="A81" s="126"/>
      <c r="B81" s="24"/>
      <c r="C81" s="54" t="str">
        <f>IF(CADASTRO!E24="","",CADASTRO!E24)</f>
        <v>Posto 13</v>
      </c>
      <c r="D81" s="48">
        <f>IF(C81="","",COUNTIF('3- Óleo'!$C17:$C$152,'Análise geral'!C81))</f>
        <v>0</v>
      </c>
      <c r="E81" s="124">
        <f>IF(C81="","",SUMIF('3- Óleo'!$C$5:$C$152,'Análise geral'!C81,'3- Óleo'!$H$5:$H$152))</f>
        <v>0</v>
      </c>
      <c r="F81" s="138"/>
      <c r="G81" s="25"/>
      <c r="H81" s="238" t="s">
        <v>209</v>
      </c>
      <c r="I81" s="237" t="s">
        <v>210</v>
      </c>
      <c r="J81" s="216" t="s">
        <v>211</v>
      </c>
      <c r="K81" s="25"/>
      <c r="L81" s="25"/>
      <c r="M81" s="25"/>
      <c r="N81" s="25"/>
      <c r="O81" s="25"/>
      <c r="P81" s="25"/>
      <c r="Q81" s="23"/>
      <c r="R81" s="126"/>
    </row>
    <row r="82" spans="1:19" x14ac:dyDescent="0.2">
      <c r="A82" s="126"/>
      <c r="B82" s="24"/>
      <c r="C82" s="54" t="str">
        <f>IF(CADASTRO!E25="","",CADASTRO!E25)</f>
        <v>Posto 14</v>
      </c>
      <c r="D82" s="48">
        <f>IF(C82="","",COUNTIF('3- Óleo'!$C24:$C$152,'Análise geral'!C82))</f>
        <v>0</v>
      </c>
      <c r="E82" s="124">
        <f>IF(C82="","",SUMIF('3- Óleo'!$C$5:$C$152,'Análise geral'!C82,'3- Óleo'!$H$5:$H$152))</f>
        <v>0</v>
      </c>
      <c r="F82" s="138"/>
      <c r="G82" s="25"/>
      <c r="H82" s="310">
        <f ca="1">IF(CADASTRO!G24="Comum","Não disponível: Possui motor comum",IF(COUNTIF('1- Combustivel'!D5:D153,"Álcool Comum")=0,"Sem registro de Álcool",IF(COUNTIFS('1- Combustivel'!D5:D153,"Gasolina Comum",'1- Combustivel'!D5:D153,"Gasolina Comum")=0,"Sem registro de gasolina",IF(OR(Parâmetros!U15=0,Parâmetros!U15="-",Parâmetros!U7=0,Parâmetros!U7=0,),"-",Parâmetros!U15/Parâmetros!U7))))</f>
        <v>1.2654155495978554</v>
      </c>
      <c r="I82" s="311"/>
      <c r="J82" s="312"/>
      <c r="K82" s="25"/>
      <c r="L82" s="25"/>
      <c r="M82" s="25"/>
      <c r="N82" s="25"/>
      <c r="O82" s="25"/>
      <c r="P82" s="25"/>
      <c r="Q82" s="23"/>
      <c r="R82" s="126"/>
    </row>
    <row r="83" spans="1:19" x14ac:dyDescent="0.2">
      <c r="A83" s="126"/>
      <c r="B83" s="24"/>
      <c r="C83" s="25" t="s">
        <v>104</v>
      </c>
      <c r="D83" s="25"/>
      <c r="E83" s="124">
        <f>SUM(E69:E82)</f>
        <v>366</v>
      </c>
      <c r="F83" s="138"/>
      <c r="G83" s="25"/>
      <c r="H83" s="313"/>
      <c r="I83" s="314"/>
      <c r="J83" s="315"/>
      <c r="K83" s="25"/>
      <c r="L83" s="25"/>
      <c r="M83" s="25"/>
      <c r="N83" s="25"/>
      <c r="O83" s="25"/>
      <c r="P83" s="25"/>
      <c r="Q83" s="23"/>
      <c r="R83" s="126"/>
    </row>
    <row r="84" spans="1:19" x14ac:dyDescent="0.2">
      <c r="A84" s="126"/>
      <c r="B84" s="24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3"/>
      <c r="R84" s="126"/>
    </row>
    <row r="85" spans="1:19" x14ac:dyDescent="0.2">
      <c r="A85" s="126"/>
      <c r="B85" s="24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3"/>
      <c r="R85" s="126"/>
    </row>
    <row r="86" spans="1:19" x14ac:dyDescent="0.2">
      <c r="A86" s="126"/>
      <c r="B86" s="24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3"/>
      <c r="R86" s="126"/>
    </row>
    <row r="87" spans="1:19" x14ac:dyDescent="0.2">
      <c r="A87" s="126"/>
      <c r="B87" s="24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3"/>
      <c r="R87" s="126"/>
    </row>
    <row r="88" spans="1:19" x14ac:dyDescent="0.2">
      <c r="A88" s="126">
        <v>2</v>
      </c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8"/>
      <c r="R88" s="126">
        <v>2</v>
      </c>
    </row>
    <row r="89" spans="1:19" x14ac:dyDescent="0.2">
      <c r="A89" s="126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</row>
    <row r="90" spans="1:19" hidden="1" x14ac:dyDescent="0.2"/>
    <row r="91" spans="1:19" hidden="1" x14ac:dyDescent="0.2"/>
    <row r="92" spans="1:19" hidden="1" x14ac:dyDescent="0.2"/>
    <row r="93" spans="1:19" hidden="1" x14ac:dyDescent="0.2"/>
    <row r="94" spans="1:19" hidden="1" x14ac:dyDescent="0.2"/>
    <row r="95" spans="1:19" hidden="1" x14ac:dyDescent="0.2"/>
    <row r="96" spans="1:19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</sheetData>
  <sheetProtection password="E0DE" sheet="1" objects="1" scenarios="1" formatColumns="0" selectLockedCells="1"/>
  <mergeCells count="20">
    <mergeCell ref="B2:Q2"/>
    <mergeCell ref="C3:M3"/>
    <mergeCell ref="E12:F12"/>
    <mergeCell ref="E14:F14"/>
    <mergeCell ref="E15:F15"/>
    <mergeCell ref="E16:F16"/>
    <mergeCell ref="D8:E8"/>
    <mergeCell ref="D9:E9"/>
    <mergeCell ref="E13:F13"/>
    <mergeCell ref="G71:H71"/>
    <mergeCell ref="G69:H69"/>
    <mergeCell ref="G70:H70"/>
    <mergeCell ref="E17:F17"/>
    <mergeCell ref="E18:F18"/>
    <mergeCell ref="E19:F19"/>
    <mergeCell ref="G72:H72"/>
    <mergeCell ref="H82:J83"/>
    <mergeCell ref="H80:J80"/>
    <mergeCell ref="G73:H73"/>
    <mergeCell ref="G74:H74"/>
  </mergeCells>
  <conditionalFormatting sqref="J63">
    <cfRule type="cellIs" dxfId="7" priority="68" operator="equal">
      <formula>"ATENÇÃO, PASSOU DE UM ANO! Faça a troca em breve"</formula>
    </cfRule>
  </conditionalFormatting>
  <conditionalFormatting sqref="I9">
    <cfRule type="containsText" dxfId="6" priority="67" operator="containsText" text="Ops, consumo muito baixo. Verifique se não há algum mês com registro esquecido...">
      <formula>NOT(ISERROR(SEARCH("Ops, consumo muito baixo. Verifique se não há algum mês com registro esquecido...",I9)))</formula>
    </cfRule>
  </conditionalFormatting>
  <pageMargins left="0.511811024" right="0.511811024" top="0.78740157499999996" bottom="0.78740157499999996" header="0.31496062000000002" footer="0.31496062000000002"/>
  <pageSetup paperSize="9" orientation="landscape" horizontalDpi="1200" verticalDpi="120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4" id="{0E37EE6A-63E3-44DF-B4D0-D0FBD5F2F9BF}">
            <xm:f>IF(NOT(ISERR(SEARCH(CADASTRO!$G$21,Parâmetros!$E$14,1))),1)=1</xm:f>
            <x14:dxf>
              <numFmt numFmtId="170" formatCode="[$$-409]#,##0.00"/>
            </x14:dxf>
          </x14:cfRule>
          <x14:cfRule type="expression" priority="115" id="{A6B6C645-93D3-42FA-AA4A-9F713C36E96E}">
            <xm:f>IF(NOT(ISERR(SEARCH(CADASTRO!$G$21,Parâmetros!$E$13,1))),1)=1</xm:f>
            <x14:dxf>
              <numFmt numFmtId="169" formatCode="#,##0.00\ [$€-1]"/>
            </x14:dxf>
          </x14:cfRule>
          <x14:cfRule type="expression" priority="116" id="{01D1ABF0-1E58-420C-9ABB-5EDB0688E485}">
            <xm:f>IF(NOT(ISERR(SEARCH(CADASTRO!$G$21,Parâmetros!$E$12,1))),1)=1</xm:f>
            <x14:dxf>
              <numFmt numFmtId="168" formatCode="&quot;R$&quot;\ #,##0.00"/>
            </x14:dxf>
          </x14:cfRule>
          <xm:sqref>E42:F56 I42:I56 E69:F83 J69:J75 D13:E13 D15:E17 G15:Q17 G13:Q13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Parâmetros!$A$3:$A$8</xm:f>
          </x14:formula1>
          <xm:sqref>D8</xm:sqref>
        </x14:dataValidation>
        <x14:dataValidation type="list" allowBlank="1" showInputMessage="1" showErrorMessage="1">
          <x14:formula1>
            <xm:f>Parâmetros!$E$30:$E$36</xm:f>
          </x14:formula1>
          <xm:sqref>D9:F9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7">
    <tabColor rgb="FFFF0000"/>
  </sheetPr>
  <dimension ref="A1:M565"/>
  <sheetViews>
    <sheetView workbookViewId="0">
      <selection activeCell="D4" sqref="D4"/>
    </sheetView>
  </sheetViews>
  <sheetFormatPr defaultColWidth="0" defaultRowHeight="15" zeroHeight="1" x14ac:dyDescent="0.25"/>
  <cols>
    <col min="1" max="1" width="3.28515625" customWidth="1"/>
    <col min="2" max="3" width="2.85546875" style="3" customWidth="1"/>
    <col min="4" max="4" width="10.7109375" style="3" bestFit="1" customWidth="1"/>
    <col min="5" max="5" width="12.28515625" style="3" customWidth="1"/>
    <col min="6" max="8" width="12.42578125" style="3" customWidth="1"/>
    <col min="9" max="9" width="6.140625" style="3" customWidth="1"/>
    <col min="10" max="10" width="3.140625" style="3" bestFit="1" customWidth="1"/>
    <col min="11" max="11" width="8.5703125" style="3" customWidth="1"/>
    <col min="12" max="12" width="3.140625" customWidth="1"/>
    <col min="13" max="13" width="0" hidden="1" customWidth="1"/>
    <col min="14" max="16384" width="9.140625" hidden="1"/>
  </cols>
  <sheetData>
    <row r="1" spans="1:12" x14ac:dyDescent="0.2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257"/>
      <c r="L1" s="134"/>
    </row>
    <row r="2" spans="1:12" ht="21" x14ac:dyDescent="0.25">
      <c r="A2" s="134"/>
      <c r="B2" s="4"/>
      <c r="C2" s="5"/>
      <c r="D2" s="5"/>
      <c r="E2" s="5"/>
      <c r="F2" s="5"/>
      <c r="G2" s="5"/>
      <c r="H2" s="250"/>
      <c r="I2" s="5"/>
      <c r="J2" s="5"/>
      <c r="K2" s="283">
        <f>'Análise geral'!D9</f>
        <v>2014</v>
      </c>
      <c r="L2" s="246"/>
    </row>
    <row r="3" spans="1:12" x14ac:dyDescent="0.25">
      <c r="A3" s="134"/>
      <c r="B3" s="7"/>
      <c r="C3" s="8"/>
      <c r="D3" s="8"/>
      <c r="E3" s="8"/>
      <c r="F3" s="8"/>
      <c r="G3" s="8"/>
      <c r="H3" s="14"/>
      <c r="I3" s="8"/>
      <c r="J3" s="8"/>
      <c r="K3" s="9"/>
      <c r="L3" s="134"/>
    </row>
    <row r="4" spans="1:12" x14ac:dyDescent="0.25">
      <c r="A4" s="134"/>
      <c r="B4" s="7"/>
      <c r="C4" s="8"/>
      <c r="D4" s="8"/>
      <c r="E4" s="8"/>
      <c r="F4" s="8"/>
      <c r="G4" s="8"/>
      <c r="H4" s="8"/>
      <c r="I4" s="8"/>
      <c r="J4" s="8"/>
      <c r="K4" s="9"/>
      <c r="L4" s="134"/>
    </row>
    <row r="5" spans="1:12" x14ac:dyDescent="0.25">
      <c r="A5" s="134"/>
      <c r="B5" s="7"/>
      <c r="C5" s="8"/>
      <c r="D5" s="8"/>
      <c r="E5" s="8"/>
      <c r="F5" s="8"/>
      <c r="G5" s="8"/>
      <c r="H5" s="8"/>
      <c r="I5" s="8"/>
      <c r="J5" s="8"/>
      <c r="K5" s="9"/>
      <c r="L5" s="134"/>
    </row>
    <row r="6" spans="1:12" x14ac:dyDescent="0.25">
      <c r="A6" s="134"/>
      <c r="B6" s="7"/>
      <c r="C6" s="8"/>
      <c r="D6" s="8"/>
      <c r="E6" s="8"/>
      <c r="F6" s="8"/>
      <c r="G6" s="8"/>
      <c r="H6" s="8"/>
      <c r="I6" s="8"/>
      <c r="J6" s="8"/>
      <c r="K6" s="9"/>
      <c r="L6" s="134"/>
    </row>
    <row r="7" spans="1:12" ht="18.75" x14ac:dyDescent="0.25">
      <c r="A7" s="134"/>
      <c r="B7" s="345" t="s">
        <v>49</v>
      </c>
      <c r="C7" s="346"/>
      <c r="D7" s="346"/>
      <c r="E7" s="346"/>
      <c r="F7" s="346"/>
      <c r="G7" s="346"/>
      <c r="H7" s="346"/>
      <c r="I7" s="346"/>
      <c r="J7" s="346"/>
      <c r="K7" s="347"/>
      <c r="L7" s="134"/>
    </row>
    <row r="8" spans="1:12" x14ac:dyDescent="0.25">
      <c r="A8" s="134"/>
      <c r="B8" s="342" t="str">
        <f ca="1" xml:space="preserve"> CONCATENATE("Relatório de uso do veículo  -  Dados até ",DAY(TODAY()),"/",MONTH(TODAY()),"/",YEAR(TODAY()),)</f>
        <v>Relatório de uso do veículo  -  Dados até 4/2/2014</v>
      </c>
      <c r="C8" s="343"/>
      <c r="D8" s="343"/>
      <c r="E8" s="343"/>
      <c r="F8" s="343"/>
      <c r="G8" s="343"/>
      <c r="H8" s="343"/>
      <c r="I8" s="343"/>
      <c r="J8" s="343"/>
      <c r="K8" s="344"/>
      <c r="L8" s="134"/>
    </row>
    <row r="9" spans="1:12" x14ac:dyDescent="0.25">
      <c r="A9" s="134"/>
      <c r="B9" s="7"/>
      <c r="C9" s="8"/>
      <c r="D9" s="117"/>
      <c r="E9" s="117"/>
      <c r="F9" s="117"/>
      <c r="G9" s="117"/>
      <c r="H9" s="117"/>
      <c r="I9" s="117"/>
      <c r="J9" s="204"/>
      <c r="K9" s="9"/>
      <c r="L9" s="134"/>
    </row>
    <row r="10" spans="1:12" ht="15" customHeight="1" x14ac:dyDescent="0.25">
      <c r="A10" s="134"/>
      <c r="B10" s="7"/>
      <c r="C10" s="8"/>
      <c r="D10" s="284" t="str">
        <f>IF(CADASTRO!B8="","",CONCATENATE(CADASTRO!E8," ",CADASTRO!G8," ",CADASTRO!H8," - Placa ",CADASTRO!J8))</f>
        <v>VW Gol 2003 - Placa ABC-1234</v>
      </c>
      <c r="E10" s="8"/>
      <c r="F10" s="8"/>
      <c r="G10" s="8"/>
      <c r="I10" s="255"/>
      <c r="J10" s="255"/>
      <c r="K10" s="256"/>
      <c r="L10" s="134"/>
    </row>
    <row r="11" spans="1:12" ht="15" customHeight="1" x14ac:dyDescent="0.25">
      <c r="A11" s="134"/>
      <c r="B11" s="7"/>
      <c r="C11" s="8"/>
      <c r="D11" s="103"/>
      <c r="E11" s="8"/>
      <c r="F11" s="8"/>
      <c r="G11" s="8"/>
      <c r="H11" s="255"/>
      <c r="I11" s="255"/>
      <c r="J11" s="255"/>
      <c r="K11" s="256"/>
      <c r="L11" s="134"/>
    </row>
    <row r="12" spans="1:12" ht="15" customHeight="1" x14ac:dyDescent="0.25">
      <c r="A12" s="134"/>
      <c r="B12" s="7"/>
      <c r="C12" s="8"/>
      <c r="D12" s="25" t="str">
        <f>CONCATENATE("Combustível escolhido: ")</f>
        <v xml:space="preserve">Combustível escolhido: </v>
      </c>
      <c r="E12" s="8"/>
      <c r="F12" s="258" t="str">
        <f>'Análise geral'!D8</f>
        <v>Todos</v>
      </c>
      <c r="I12" s="253"/>
      <c r="J12" s="253"/>
      <c r="K12" s="254"/>
      <c r="L12" s="134"/>
    </row>
    <row r="13" spans="1:12" ht="15" customHeight="1" x14ac:dyDescent="0.25">
      <c r="A13" s="134"/>
      <c r="B13" s="7"/>
      <c r="C13" s="8"/>
      <c r="D13" s="25" t="str">
        <f>CONCATENATE("Dados gerais para o ano de ",'Análise geral'!D9)</f>
        <v>Dados gerais para o ano de 2014</v>
      </c>
      <c r="E13" s="25"/>
      <c r="F13" s="25"/>
      <c r="G13" s="8"/>
      <c r="H13" s="253"/>
      <c r="I13" s="253"/>
      <c r="J13" s="253"/>
      <c r="K13" s="254"/>
      <c r="L13" s="134"/>
    </row>
    <row r="14" spans="1:12" s="248" customFormat="1" x14ac:dyDescent="0.25">
      <c r="A14" s="134"/>
      <c r="B14" s="7"/>
      <c r="C14" s="8"/>
      <c r="D14" s="247"/>
      <c r="E14" s="25"/>
      <c r="F14" s="25"/>
      <c r="G14" s="8"/>
      <c r="H14" s="8"/>
      <c r="I14" s="8"/>
      <c r="J14" s="8"/>
      <c r="K14" s="8"/>
      <c r="L14" s="246"/>
    </row>
    <row r="15" spans="1:12" x14ac:dyDescent="0.25">
      <c r="A15" s="134"/>
      <c r="B15" s="7"/>
      <c r="C15" s="34" t="s">
        <v>231</v>
      </c>
      <c r="E15" s="102"/>
      <c r="F15" s="25"/>
      <c r="G15" s="8"/>
      <c r="L15" s="246"/>
    </row>
    <row r="16" spans="1:12" x14ac:dyDescent="0.25">
      <c r="A16" s="134"/>
      <c r="B16" s="7"/>
      <c r="C16" s="8"/>
      <c r="D16" s="34"/>
      <c r="E16" s="102"/>
      <c r="F16" s="25"/>
      <c r="G16" s="8"/>
      <c r="H16" s="348" t="str">
        <f ca="1">IF(H17="","","Relação álcool vs gasolina")</f>
        <v>Relação álcool vs gasolina</v>
      </c>
      <c r="I16" s="348"/>
      <c r="J16" s="348"/>
      <c r="K16" s="348"/>
      <c r="L16" s="246"/>
    </row>
    <row r="17" spans="1:12" x14ac:dyDescent="0.25">
      <c r="A17" s="134"/>
      <c r="B17" s="7"/>
      <c r="C17" s="8"/>
      <c r="D17" s="25" t="s">
        <v>98</v>
      </c>
      <c r="E17" s="59"/>
      <c r="F17" s="59" t="str">
        <f>'Análise geral'!D25</f>
        <v>12 ± 5,7 km/L</v>
      </c>
      <c r="G17" s="8"/>
      <c r="H17" s="339" t="str">
        <f ca="1">IF(ISERR(CONCATENATE(ROUND('Análise geral'!H82*100,2),"%")),"",CONCATENATE(ROUND('Análise geral'!H82*100,2),"%"))</f>
        <v>126,54%</v>
      </c>
      <c r="I17" s="340"/>
      <c r="J17" s="340"/>
      <c r="K17" s="341"/>
      <c r="L17" s="134"/>
    </row>
    <row r="18" spans="1:12" x14ac:dyDescent="0.25">
      <c r="A18" s="134"/>
      <c r="B18" s="7"/>
      <c r="C18" s="8"/>
      <c r="D18" s="25" t="s">
        <v>7</v>
      </c>
      <c r="E18" s="59"/>
      <c r="F18" s="59" t="str">
        <f>'Análise geral'!D27</f>
        <v>233,3 ± 170 km</v>
      </c>
      <c r="G18" s="8"/>
      <c r="H18" s="339" t="str">
        <f ca="1">IF(ISERR(CONCATENATE("Ou seja, o motor está ",IF(ABS('Análise geral'!H82-0.7)&gt;5%,"MUITO ","um pouco "))),"",CONCATENATE("Ou seja, o motor está ",IF(ABS('Análise geral'!H82-0.7)&gt;5%,"MUITO ","um pouco ")))</f>
        <v xml:space="preserve">Ou seja, o motor está MUITO </v>
      </c>
      <c r="I18" s="340"/>
      <c r="J18" s="340"/>
      <c r="K18" s="341"/>
      <c r="L18" s="134"/>
    </row>
    <row r="19" spans="1:12" x14ac:dyDescent="0.25">
      <c r="A19" s="134"/>
      <c r="B19" s="7"/>
      <c r="C19" s="8"/>
      <c r="D19" s="25" t="s">
        <v>113</v>
      </c>
      <c r="E19" s="25"/>
      <c r="G19" s="25" t="str">
        <f>'Análise geral'!D29</f>
        <v>2800 km</v>
      </c>
      <c r="H19" s="339" t="str">
        <f ca="1">IF(H17="","",CONCATENATE("mais eficiente com ",IF('Análise geral'!H82&gt;0.7,"álcool.","gasolina.")))</f>
        <v>mais eficiente com álcool.</v>
      </c>
      <c r="I19" s="340"/>
      <c r="J19" s="340"/>
      <c r="K19" s="341"/>
      <c r="L19" s="134"/>
    </row>
    <row r="20" spans="1:12" x14ac:dyDescent="0.25">
      <c r="A20" s="134"/>
      <c r="B20" s="7"/>
      <c r="C20" s="8"/>
      <c r="D20" s="25" t="str">
        <f>'Análise geral'!C30</f>
        <v>Total gasto com todos combustíveis:</v>
      </c>
      <c r="E20" s="25"/>
      <c r="G20" s="249">
        <f>SUM('Análise geral'!D15:P15)</f>
        <v>625</v>
      </c>
      <c r="H20" s="245"/>
      <c r="K20" s="9"/>
      <c r="L20" s="134"/>
    </row>
    <row r="21" spans="1:12" x14ac:dyDescent="0.25">
      <c r="A21" s="134"/>
      <c r="B21" s="7"/>
      <c r="C21" s="8"/>
      <c r="D21" s="25" t="s">
        <v>114</v>
      </c>
      <c r="E21" s="25"/>
      <c r="G21" s="25" t="str">
        <f>'Análise geral'!D32</f>
        <v>235,59 litros</v>
      </c>
      <c r="H21" s="7"/>
      <c r="K21" s="9"/>
      <c r="L21" s="134"/>
    </row>
    <row r="22" spans="1:12" x14ac:dyDescent="0.25">
      <c r="A22" s="134"/>
      <c r="B22" s="7"/>
      <c r="C22" s="8"/>
      <c r="D22" s="25"/>
      <c r="E22" s="25"/>
      <c r="G22" s="25"/>
      <c r="H22" s="8"/>
      <c r="K22" s="9"/>
      <c r="L22" s="134"/>
    </row>
    <row r="23" spans="1:12" x14ac:dyDescent="0.25">
      <c r="A23" s="134"/>
      <c r="B23" s="7"/>
      <c r="C23" s="8"/>
      <c r="D23" s="25" t="str">
        <f ca="1">IF(H17="","","Na hora de abastecer, divida o preço do álcool pelo preço da gasolina (preço da bomba).")</f>
        <v>Na hora de abastecer, divida o preço do álcool pelo preço da gasolina (preço da bomba).</v>
      </c>
      <c r="E23" s="25"/>
      <c r="G23" s="25"/>
      <c r="H23" s="8"/>
      <c r="I23" s="227"/>
      <c r="K23" s="9"/>
      <c r="L23" s="134"/>
    </row>
    <row r="24" spans="1:12" x14ac:dyDescent="0.25">
      <c r="A24" s="134"/>
      <c r="B24" s="7"/>
      <c r="C24" s="8"/>
      <c r="D24" s="25" t="str">
        <f ca="1">IF(H17="","",CONCATENATE("Se a proporção for maior do que ",H17," abasteça com gasolina. O valor de 70% é o padrão."))</f>
        <v>Se a proporção for maior do que 126,54% abasteça com gasolina. O valor de 70% é o padrão.</v>
      </c>
      <c r="E24" s="25"/>
      <c r="G24" s="25"/>
      <c r="H24" s="8"/>
      <c r="K24" s="9"/>
      <c r="L24" s="134"/>
    </row>
    <row r="25" spans="1:12" x14ac:dyDescent="0.25">
      <c r="A25" s="134"/>
      <c r="B25" s="7"/>
      <c r="C25" s="8"/>
      <c r="D25" s="25" t="str">
        <f ca="1">IF(H17="","","Caso contrário abasteça com álcool.")</f>
        <v>Caso contrário abasteça com álcool.</v>
      </c>
      <c r="E25" s="25"/>
      <c r="G25" s="25"/>
      <c r="H25" s="8"/>
      <c r="K25" s="9"/>
      <c r="L25" s="134"/>
    </row>
    <row r="26" spans="1:12" x14ac:dyDescent="0.25">
      <c r="A26" s="134"/>
      <c r="B26" s="7"/>
      <c r="C26" s="8"/>
      <c r="D26" s="25"/>
      <c r="E26" s="8"/>
      <c r="F26" s="8"/>
      <c r="G26" s="8"/>
      <c r="H26" s="8"/>
      <c r="I26" s="8"/>
      <c r="J26" s="8"/>
      <c r="K26" s="9"/>
      <c r="L26" s="134"/>
    </row>
    <row r="27" spans="1:12" x14ac:dyDescent="0.25">
      <c r="A27" s="134"/>
      <c r="B27" s="7"/>
      <c r="C27" s="34" t="s">
        <v>112</v>
      </c>
      <c r="E27" s="34"/>
      <c r="F27" s="8"/>
      <c r="G27" s="8"/>
      <c r="H27" s="8"/>
      <c r="I27" s="8"/>
      <c r="J27" s="8"/>
      <c r="K27" s="9"/>
      <c r="L27" s="134"/>
    </row>
    <row r="28" spans="1:12" x14ac:dyDescent="0.25">
      <c r="A28" s="134"/>
      <c r="B28" s="7"/>
      <c r="C28" s="8"/>
      <c r="D28" s="8"/>
      <c r="E28" s="8"/>
      <c r="F28" s="8"/>
      <c r="G28" s="8"/>
      <c r="H28" s="8"/>
      <c r="I28" s="8"/>
      <c r="J28" s="8"/>
      <c r="K28" s="9"/>
      <c r="L28" s="134"/>
    </row>
    <row r="29" spans="1:12" x14ac:dyDescent="0.25">
      <c r="A29" s="134"/>
      <c r="B29" s="7"/>
      <c r="C29" s="8"/>
      <c r="D29" s="25" t="str">
        <f ca="1">CONCATENATE('Análise geral'!C63," ",'Análise geral'!D63," ",'Análise geral'!E63)</f>
        <v>Faz exatamente  226 dias que foi feita a última troca de óleo do seu veículo.</v>
      </c>
      <c r="E29" s="25"/>
      <c r="F29" s="25"/>
      <c r="G29" s="25"/>
      <c r="H29" s="25"/>
      <c r="I29" s="25"/>
      <c r="J29" s="25"/>
      <c r="K29" s="9"/>
      <c r="L29" s="134"/>
    </row>
    <row r="30" spans="1:12" x14ac:dyDescent="0.25">
      <c r="A30" s="134"/>
      <c r="B30" s="7"/>
      <c r="C30" s="8"/>
      <c r="D30" s="25" t="str">
        <f ca="1">'Análise geral'!J63</f>
        <v>Não deixar passar de 1 ano!</v>
      </c>
      <c r="E30" s="25"/>
      <c r="F30" s="25"/>
      <c r="G30" s="25"/>
      <c r="H30" s="25"/>
      <c r="I30" s="25"/>
      <c r="J30" s="25"/>
      <c r="K30" s="9"/>
      <c r="L30" s="134"/>
    </row>
    <row r="31" spans="1:12" x14ac:dyDescent="0.25">
      <c r="A31" s="134"/>
      <c r="B31" s="7"/>
      <c r="C31" s="8"/>
      <c r="D31" s="25"/>
      <c r="E31" s="25"/>
      <c r="F31" s="25"/>
      <c r="G31" s="25"/>
      <c r="H31" s="25"/>
      <c r="I31" s="25"/>
      <c r="J31" s="25"/>
      <c r="K31" s="9"/>
      <c r="L31" s="134"/>
    </row>
    <row r="32" spans="1:12" x14ac:dyDescent="0.25">
      <c r="A32" s="134"/>
      <c r="B32" s="7"/>
      <c r="C32" s="8"/>
      <c r="D32" s="25" t="str">
        <f>CONCATENATE('Análise geral'!C64," ",'Análise geral'!D64,'Análise geral'!E64,", ")</f>
        <v xml:space="preserve">Você colocou pela ultima vez óleo para 10000km, </v>
      </c>
      <c r="E32" s="25"/>
      <c r="F32" s="25"/>
      <c r="G32" s="25"/>
      <c r="H32" s="25"/>
      <c r="I32" s="25"/>
      <c r="J32" s="25"/>
      <c r="K32" s="9"/>
      <c r="L32" s="134"/>
    </row>
    <row r="33" spans="1:12" x14ac:dyDescent="0.25">
      <c r="A33" s="134"/>
      <c r="B33" s="7"/>
      <c r="C33" s="8"/>
      <c r="D33" s="25" t="str">
        <f ca="1">IF('Análise geral'!J65="Erro","Verifique as datas do cadastro de óleo para corrigir o erro.",IF('Análise geral'!D65&lt;0,CONCATENATE("Se passaram ",INT(-'Análise geral'!D65),"km desde que a quilometragem máxima do óleo de veículo foi atingida"),CONCATENATE('Análise geral'!C65," ",ROUND('Análise geral'!D65,1),'Análise geral'!E65,"",ROUND('Análise geral'!J65,1)," ",'Análise geral'!K65)))</f>
        <v>Faltam  8242,2Km para a próxima troca, e isso equivale a aprox. 1059,7 dias a partir de hoje.</v>
      </c>
      <c r="E33" s="25"/>
      <c r="F33" s="25"/>
      <c r="G33" s="25"/>
      <c r="H33" s="25"/>
      <c r="I33" s="25"/>
      <c r="J33" s="25"/>
      <c r="K33" s="9"/>
      <c r="L33" s="134"/>
    </row>
    <row r="34" spans="1:12" x14ac:dyDescent="0.25">
      <c r="A34" s="134"/>
      <c r="B34" s="7"/>
      <c r="C34" s="8"/>
      <c r="D34" s="25" t="str">
        <f ca="1">IF('Análise geral'!D65&gt;0,CONCATENATE("se forem mantidas constantes as taxas de quilometragem do ano de ",'Análise geral'!D9, "."),'Análise geral'!J66)</f>
        <v>se forem mantidas constantes as taxas de quilometragem do ano de 2014.</v>
      </c>
      <c r="E34" s="25"/>
      <c r="F34" s="25"/>
      <c r="G34" s="25"/>
      <c r="H34" s="25"/>
      <c r="I34" s="25"/>
      <c r="J34" s="25"/>
      <c r="K34" s="9"/>
      <c r="L34" s="134"/>
    </row>
    <row r="35" spans="1:12" x14ac:dyDescent="0.25">
      <c r="A35" s="134"/>
      <c r="B35" s="7"/>
      <c r="C35" s="8"/>
      <c r="D35" s="25"/>
      <c r="E35" s="25"/>
      <c r="F35" s="25"/>
      <c r="G35" s="25"/>
      <c r="H35" s="25"/>
      <c r="I35" s="25"/>
      <c r="J35" s="25"/>
      <c r="K35" s="9"/>
      <c r="L35" s="134"/>
    </row>
    <row r="36" spans="1:12" x14ac:dyDescent="0.25">
      <c r="A36" s="134"/>
      <c r="B36" s="7"/>
      <c r="C36" s="34" t="s">
        <v>232</v>
      </c>
      <c r="D36" s="25"/>
      <c r="E36" s="25"/>
      <c r="F36" s="25"/>
      <c r="G36" s="25"/>
      <c r="H36" s="25"/>
      <c r="I36" s="25"/>
      <c r="J36" s="25"/>
      <c r="K36" s="9"/>
      <c r="L36" s="134"/>
    </row>
    <row r="37" spans="1:12" x14ac:dyDescent="0.25">
      <c r="A37" s="134"/>
      <c r="B37" s="7"/>
      <c r="C37" s="34"/>
      <c r="D37" s="25"/>
      <c r="E37" s="25"/>
      <c r="F37" s="25"/>
      <c r="G37" s="25"/>
      <c r="H37" s="25"/>
      <c r="I37" s="25"/>
      <c r="J37" s="25"/>
      <c r="K37" s="9"/>
      <c r="L37" s="134"/>
    </row>
    <row r="38" spans="1:12" x14ac:dyDescent="0.25">
      <c r="A38" s="134"/>
      <c r="B38" s="7"/>
      <c r="C38" s="8"/>
      <c r="D38" s="25" t="str">
        <f>CONCATENATE("Seu veículo foi levado para manutenção ",COUNT('2- Manutenção'!B5:B152)," vezes num período de aproximadamente ",INT((LARGE('2- Manutenção'!B5:B152,1)-SMALL('2- Manutenção'!B5:B152,1))/30)," meses")</f>
        <v>Seu veículo foi levado para manutenção 7 vezes num período de aproximadamente 5 meses</v>
      </c>
      <c r="E38" s="25"/>
      <c r="F38" s="25"/>
      <c r="G38" s="25"/>
      <c r="H38" s="25"/>
      <c r="I38" s="25"/>
      <c r="J38" s="25"/>
      <c r="K38" s="9"/>
      <c r="L38" s="134"/>
    </row>
    <row r="39" spans="1:12" x14ac:dyDescent="0.25">
      <c r="A39" s="134"/>
      <c r="B39" s="7"/>
      <c r="C39" s="8"/>
      <c r="D39" s="25" t="str">
        <f>CONCATENATE("Até o momento foi gasto um montante de R$",SUM('2- Manutenção'!F5:F152),",00.")</f>
        <v>Até o momento foi gasto um montante de R$1397,00.</v>
      </c>
      <c r="E39" s="25"/>
      <c r="F39" s="25"/>
      <c r="G39" s="25"/>
      <c r="H39" s="25"/>
      <c r="I39" s="25"/>
      <c r="J39" s="25"/>
      <c r="K39" s="9"/>
      <c r="L39" s="134"/>
    </row>
    <row r="40" spans="1:12" x14ac:dyDescent="0.25">
      <c r="A40" s="134"/>
      <c r="B40" s="10"/>
      <c r="C40" s="11"/>
      <c r="D40" s="11"/>
      <c r="E40" s="11"/>
      <c r="F40" s="11"/>
      <c r="G40" s="11"/>
      <c r="H40" s="11"/>
      <c r="I40" s="11"/>
      <c r="J40" s="11"/>
      <c r="K40" s="12"/>
      <c r="L40" s="134"/>
    </row>
    <row r="41" spans="1:12" x14ac:dyDescent="0.25">
      <c r="A41" s="134"/>
      <c r="B41" s="134"/>
      <c r="C41" s="134"/>
      <c r="D41" s="134"/>
      <c r="E41" s="134"/>
      <c r="F41" s="134"/>
      <c r="G41" s="134"/>
      <c r="H41" s="251" t="s">
        <v>43</v>
      </c>
      <c r="I41" s="134"/>
      <c r="J41" s="134"/>
      <c r="K41" s="134"/>
      <c r="L41" s="134"/>
    </row>
    <row r="42" spans="1:12" hidden="1" x14ac:dyDescent="0.25">
      <c r="B42"/>
      <c r="C42"/>
      <c r="D42"/>
      <c r="E42"/>
      <c r="F42"/>
      <c r="G42"/>
      <c r="H42"/>
      <c r="I42"/>
      <c r="J42"/>
      <c r="K42"/>
    </row>
    <row r="43" spans="1:12" hidden="1" x14ac:dyDescent="0.25">
      <c r="B43"/>
      <c r="C43"/>
      <c r="D43"/>
      <c r="E43"/>
      <c r="F43"/>
      <c r="G43"/>
      <c r="H43"/>
      <c r="I43"/>
      <c r="J43"/>
      <c r="K43"/>
    </row>
    <row r="44" spans="1:12" hidden="1" x14ac:dyDescent="0.25">
      <c r="B44"/>
      <c r="C44"/>
      <c r="D44"/>
      <c r="E44"/>
      <c r="F44"/>
      <c r="G44"/>
      <c r="H44"/>
      <c r="I44"/>
      <c r="J44"/>
      <c r="K44"/>
    </row>
    <row r="45" spans="1:12" hidden="1" x14ac:dyDescent="0.25">
      <c r="B45"/>
      <c r="C45"/>
      <c r="D45"/>
      <c r="E45"/>
      <c r="F45"/>
      <c r="G45"/>
      <c r="H45"/>
      <c r="I45"/>
      <c r="J45"/>
      <c r="K45"/>
    </row>
    <row r="46" spans="1:12" hidden="1" x14ac:dyDescent="0.25">
      <c r="B46"/>
      <c r="C46"/>
      <c r="D46"/>
      <c r="E46"/>
      <c r="F46"/>
      <c r="G46"/>
      <c r="H46"/>
      <c r="I46"/>
      <c r="J46"/>
      <c r="K46"/>
    </row>
    <row r="47" spans="1:12" hidden="1" x14ac:dyDescent="0.25">
      <c r="B47"/>
      <c r="C47"/>
      <c r="D47"/>
      <c r="E47"/>
      <c r="F47"/>
      <c r="G47"/>
      <c r="H47"/>
      <c r="I47"/>
      <c r="J47"/>
      <c r="K47"/>
    </row>
    <row r="48" spans="1:12" hidden="1" x14ac:dyDescent="0.25">
      <c r="B48"/>
      <c r="C48"/>
      <c r="D48"/>
      <c r="E48"/>
      <c r="F48"/>
      <c r="G48"/>
      <c r="H48"/>
      <c r="I48"/>
      <c r="J48"/>
      <c r="K48"/>
    </row>
    <row r="49" spans="2:11" hidden="1" x14ac:dyDescent="0.25">
      <c r="B49"/>
      <c r="C49"/>
      <c r="D49"/>
      <c r="E49"/>
      <c r="F49"/>
      <c r="G49"/>
      <c r="H49"/>
      <c r="I49"/>
      <c r="J49"/>
      <c r="K49"/>
    </row>
    <row r="50" spans="2:11" hidden="1" x14ac:dyDescent="0.25">
      <c r="B50"/>
      <c r="C50"/>
      <c r="D50"/>
      <c r="E50"/>
      <c r="F50"/>
      <c r="G50"/>
      <c r="H50"/>
      <c r="I50"/>
      <c r="J50"/>
      <c r="K50"/>
    </row>
    <row r="51" spans="2:11" hidden="1" x14ac:dyDescent="0.25">
      <c r="B51"/>
      <c r="C51"/>
      <c r="D51"/>
      <c r="E51"/>
      <c r="F51"/>
      <c r="G51"/>
      <c r="H51"/>
      <c r="I51"/>
      <c r="J51"/>
      <c r="K51"/>
    </row>
    <row r="52" spans="2:11" hidden="1" x14ac:dyDescent="0.25">
      <c r="B52"/>
      <c r="C52"/>
      <c r="D52"/>
      <c r="E52"/>
      <c r="F52"/>
      <c r="G52"/>
      <c r="H52"/>
      <c r="I52"/>
      <c r="J52"/>
      <c r="K52"/>
    </row>
    <row r="53" spans="2:11" hidden="1" x14ac:dyDescent="0.25">
      <c r="B53"/>
      <c r="C53"/>
      <c r="D53"/>
      <c r="E53"/>
      <c r="F53"/>
      <c r="G53"/>
      <c r="H53"/>
      <c r="I53"/>
      <c r="J53"/>
      <c r="K53"/>
    </row>
    <row r="54" spans="2:11" hidden="1" x14ac:dyDescent="0.25">
      <c r="B54"/>
      <c r="C54"/>
      <c r="D54"/>
      <c r="E54"/>
      <c r="F54"/>
      <c r="G54"/>
      <c r="H54"/>
      <c r="I54"/>
      <c r="J54"/>
      <c r="K54"/>
    </row>
    <row r="55" spans="2:11" hidden="1" x14ac:dyDescent="0.25">
      <c r="B55"/>
      <c r="C55"/>
      <c r="D55"/>
      <c r="E55"/>
      <c r="F55"/>
      <c r="G55"/>
      <c r="H55"/>
      <c r="I55"/>
      <c r="J55"/>
      <c r="K55"/>
    </row>
    <row r="56" spans="2:11" hidden="1" x14ac:dyDescent="0.25">
      <c r="B56"/>
      <c r="C56"/>
      <c r="D56"/>
      <c r="E56"/>
      <c r="F56"/>
      <c r="G56"/>
      <c r="H56"/>
      <c r="I56"/>
      <c r="J56"/>
      <c r="K56"/>
    </row>
    <row r="57" spans="2:11" hidden="1" x14ac:dyDescent="0.25">
      <c r="B57"/>
      <c r="C57"/>
      <c r="D57"/>
      <c r="E57"/>
      <c r="F57"/>
      <c r="G57"/>
      <c r="H57"/>
      <c r="I57"/>
      <c r="J57"/>
      <c r="K57"/>
    </row>
    <row r="58" spans="2:11" hidden="1" x14ac:dyDescent="0.25">
      <c r="B58"/>
      <c r="C58"/>
      <c r="D58"/>
      <c r="E58"/>
      <c r="F58"/>
      <c r="G58"/>
      <c r="H58"/>
      <c r="I58"/>
      <c r="J58"/>
      <c r="K58"/>
    </row>
    <row r="59" spans="2:11" hidden="1" x14ac:dyDescent="0.25">
      <c r="B59"/>
      <c r="C59"/>
      <c r="D59"/>
      <c r="E59"/>
      <c r="F59"/>
      <c r="G59"/>
      <c r="H59"/>
      <c r="I59"/>
      <c r="J59"/>
      <c r="K59"/>
    </row>
    <row r="60" spans="2:11" hidden="1" x14ac:dyDescent="0.25">
      <c r="B60"/>
      <c r="C60"/>
      <c r="D60"/>
      <c r="E60"/>
      <c r="F60"/>
      <c r="G60"/>
      <c r="H60"/>
      <c r="I60"/>
      <c r="J60"/>
      <c r="K60"/>
    </row>
    <row r="61" spans="2:11" hidden="1" x14ac:dyDescent="0.25">
      <c r="B61"/>
      <c r="C61"/>
      <c r="D61"/>
      <c r="E61"/>
      <c r="F61"/>
      <c r="G61"/>
      <c r="H61"/>
      <c r="I61"/>
      <c r="J61"/>
      <c r="K61"/>
    </row>
    <row r="62" spans="2:11" hidden="1" x14ac:dyDescent="0.25">
      <c r="B62"/>
      <c r="C62"/>
      <c r="D62"/>
      <c r="E62"/>
      <c r="F62"/>
      <c r="G62"/>
      <c r="H62"/>
      <c r="I62"/>
      <c r="J62"/>
      <c r="K62"/>
    </row>
    <row r="63" spans="2:11" hidden="1" x14ac:dyDescent="0.25">
      <c r="B63"/>
      <c r="C63"/>
      <c r="D63"/>
      <c r="E63"/>
      <c r="F63"/>
      <c r="G63"/>
      <c r="H63"/>
      <c r="I63"/>
      <c r="J63"/>
      <c r="K63"/>
    </row>
    <row r="64" spans="2:11" hidden="1" x14ac:dyDescent="0.25">
      <c r="B64"/>
      <c r="C64"/>
      <c r="D64"/>
      <c r="E64"/>
      <c r="F64"/>
      <c r="G64"/>
      <c r="H64"/>
      <c r="I64"/>
      <c r="J64"/>
      <c r="K64"/>
    </row>
    <row r="65" spans="2:11" hidden="1" x14ac:dyDescent="0.25">
      <c r="B65"/>
      <c r="C65"/>
      <c r="D65"/>
      <c r="E65"/>
      <c r="F65"/>
      <c r="G65"/>
      <c r="H65"/>
      <c r="I65"/>
      <c r="J65"/>
      <c r="K65"/>
    </row>
    <row r="66" spans="2:11" hidden="1" x14ac:dyDescent="0.25">
      <c r="B66"/>
      <c r="C66"/>
      <c r="D66"/>
      <c r="E66"/>
      <c r="F66"/>
      <c r="G66"/>
      <c r="H66"/>
      <c r="I66"/>
      <c r="J66"/>
      <c r="K66"/>
    </row>
    <row r="67" spans="2:11" hidden="1" x14ac:dyDescent="0.25">
      <c r="B67"/>
      <c r="C67"/>
      <c r="D67"/>
      <c r="E67"/>
      <c r="F67"/>
      <c r="G67"/>
      <c r="H67"/>
      <c r="I67"/>
      <c r="J67"/>
      <c r="K67"/>
    </row>
    <row r="68" spans="2:11" hidden="1" x14ac:dyDescent="0.25">
      <c r="B68"/>
      <c r="C68"/>
      <c r="D68"/>
      <c r="E68"/>
      <c r="F68"/>
      <c r="G68"/>
      <c r="H68"/>
      <c r="I68"/>
      <c r="J68"/>
      <c r="K68"/>
    </row>
    <row r="69" spans="2:11" hidden="1" x14ac:dyDescent="0.25">
      <c r="B69"/>
      <c r="C69"/>
      <c r="D69"/>
      <c r="E69"/>
      <c r="F69"/>
      <c r="G69"/>
      <c r="H69"/>
      <c r="I69"/>
      <c r="J69"/>
      <c r="K69"/>
    </row>
    <row r="70" spans="2:11" hidden="1" x14ac:dyDescent="0.25">
      <c r="B70"/>
      <c r="C70"/>
      <c r="D70"/>
      <c r="E70"/>
      <c r="F70"/>
      <c r="G70"/>
      <c r="H70"/>
      <c r="I70"/>
      <c r="J70"/>
      <c r="K70"/>
    </row>
    <row r="71" spans="2:11" hidden="1" x14ac:dyDescent="0.25">
      <c r="B71"/>
      <c r="C71"/>
      <c r="D71"/>
      <c r="E71"/>
      <c r="F71"/>
      <c r="G71"/>
      <c r="H71"/>
      <c r="I71"/>
      <c r="J71"/>
      <c r="K71"/>
    </row>
    <row r="72" spans="2:11" hidden="1" x14ac:dyDescent="0.25">
      <c r="B72"/>
      <c r="C72"/>
      <c r="D72"/>
      <c r="E72"/>
      <c r="F72"/>
      <c r="G72"/>
      <c r="H72"/>
      <c r="I72"/>
      <c r="J72"/>
      <c r="K72"/>
    </row>
    <row r="73" spans="2:11" hidden="1" x14ac:dyDescent="0.25">
      <c r="B73"/>
      <c r="C73"/>
      <c r="D73"/>
      <c r="E73"/>
      <c r="F73"/>
      <c r="G73"/>
      <c r="H73"/>
      <c r="I73"/>
      <c r="J73"/>
      <c r="K73"/>
    </row>
    <row r="74" spans="2:11" hidden="1" x14ac:dyDescent="0.25">
      <c r="B74"/>
      <c r="C74"/>
      <c r="D74"/>
      <c r="E74"/>
      <c r="F74"/>
      <c r="G74"/>
      <c r="H74"/>
      <c r="I74"/>
      <c r="J74"/>
      <c r="K74"/>
    </row>
    <row r="75" spans="2:11" hidden="1" x14ac:dyDescent="0.25">
      <c r="B75"/>
      <c r="C75"/>
      <c r="D75"/>
      <c r="E75"/>
      <c r="F75"/>
      <c r="G75"/>
      <c r="H75"/>
      <c r="I75"/>
      <c r="J75"/>
      <c r="K75"/>
    </row>
    <row r="76" spans="2:11" hidden="1" x14ac:dyDescent="0.25">
      <c r="B76"/>
      <c r="C76"/>
      <c r="D76"/>
      <c r="E76"/>
      <c r="F76"/>
      <c r="G76"/>
      <c r="H76"/>
      <c r="I76"/>
      <c r="J76"/>
      <c r="K76"/>
    </row>
    <row r="77" spans="2:11" hidden="1" x14ac:dyDescent="0.25">
      <c r="B77"/>
      <c r="C77"/>
      <c r="D77"/>
      <c r="E77"/>
      <c r="F77"/>
      <c r="G77"/>
      <c r="H77"/>
      <c r="I77"/>
      <c r="J77"/>
      <c r="K77"/>
    </row>
    <row r="78" spans="2:11" hidden="1" x14ac:dyDescent="0.25">
      <c r="B78"/>
      <c r="C78"/>
      <c r="D78"/>
      <c r="E78"/>
      <c r="F78"/>
      <c r="G78"/>
      <c r="H78"/>
      <c r="I78"/>
      <c r="J78"/>
      <c r="K78"/>
    </row>
    <row r="79" spans="2:11" hidden="1" x14ac:dyDescent="0.25">
      <c r="B79"/>
      <c r="C79"/>
      <c r="D79"/>
      <c r="E79"/>
      <c r="F79"/>
      <c r="G79"/>
      <c r="H79"/>
      <c r="I79"/>
      <c r="J79"/>
      <c r="K79"/>
    </row>
    <row r="80" spans="2:11" hidden="1" x14ac:dyDescent="0.25">
      <c r="B80"/>
      <c r="C80"/>
      <c r="D80"/>
      <c r="E80"/>
      <c r="F80"/>
      <c r="G80"/>
      <c r="H80"/>
      <c r="I80"/>
      <c r="J80"/>
      <c r="K80"/>
    </row>
    <row r="81" spans="2:11" hidden="1" x14ac:dyDescent="0.25">
      <c r="B81"/>
      <c r="C81"/>
      <c r="D81"/>
      <c r="E81"/>
      <c r="F81"/>
      <c r="G81"/>
      <c r="H81"/>
      <c r="I81"/>
      <c r="J81"/>
      <c r="K81"/>
    </row>
    <row r="82" spans="2:11" hidden="1" x14ac:dyDescent="0.25">
      <c r="B82"/>
      <c r="C82"/>
      <c r="D82"/>
      <c r="E82"/>
      <c r="F82"/>
      <c r="G82"/>
      <c r="H82"/>
      <c r="I82"/>
      <c r="J82"/>
      <c r="K82"/>
    </row>
    <row r="83" spans="2:11" hidden="1" x14ac:dyDescent="0.25">
      <c r="B83"/>
      <c r="C83"/>
      <c r="D83"/>
      <c r="E83"/>
      <c r="F83"/>
      <c r="G83"/>
      <c r="H83"/>
      <c r="I83"/>
      <c r="J83"/>
      <c r="K83"/>
    </row>
    <row r="84" spans="2:11" hidden="1" x14ac:dyDescent="0.25">
      <c r="B84"/>
      <c r="C84"/>
      <c r="D84"/>
      <c r="E84"/>
      <c r="F84"/>
      <c r="G84"/>
      <c r="H84"/>
      <c r="I84"/>
      <c r="J84"/>
      <c r="K84"/>
    </row>
    <row r="85" spans="2:11" hidden="1" x14ac:dyDescent="0.25">
      <c r="B85"/>
      <c r="C85"/>
      <c r="D85"/>
      <c r="E85"/>
      <c r="F85"/>
      <c r="G85"/>
      <c r="H85"/>
      <c r="I85"/>
      <c r="J85"/>
      <c r="K85"/>
    </row>
    <row r="86" spans="2:11" hidden="1" x14ac:dyDescent="0.25">
      <c r="B86"/>
      <c r="C86"/>
      <c r="D86"/>
      <c r="E86"/>
      <c r="F86"/>
      <c r="G86"/>
      <c r="H86"/>
      <c r="I86"/>
      <c r="J86"/>
      <c r="K86"/>
    </row>
    <row r="87" spans="2:11" hidden="1" x14ac:dyDescent="0.25">
      <c r="B87"/>
      <c r="C87"/>
      <c r="D87"/>
      <c r="E87"/>
      <c r="F87"/>
      <c r="G87"/>
      <c r="H87"/>
      <c r="I87"/>
      <c r="J87"/>
      <c r="K87"/>
    </row>
    <row r="88" spans="2:11" hidden="1" x14ac:dyDescent="0.25">
      <c r="B88"/>
      <c r="C88"/>
      <c r="D88"/>
      <c r="E88"/>
      <c r="F88"/>
      <c r="G88"/>
      <c r="H88"/>
      <c r="I88"/>
      <c r="J88"/>
      <c r="K88"/>
    </row>
    <row r="89" spans="2:11" hidden="1" x14ac:dyDescent="0.25">
      <c r="B89"/>
      <c r="C89"/>
      <c r="D89"/>
      <c r="E89"/>
      <c r="F89"/>
      <c r="G89"/>
      <c r="H89"/>
      <c r="I89"/>
      <c r="J89"/>
      <c r="K89"/>
    </row>
    <row r="90" spans="2:11" hidden="1" x14ac:dyDescent="0.25">
      <c r="B90"/>
      <c r="C90"/>
      <c r="D90"/>
      <c r="E90"/>
      <c r="F90"/>
      <c r="G90"/>
      <c r="H90"/>
      <c r="I90"/>
      <c r="J90"/>
      <c r="K90"/>
    </row>
    <row r="91" spans="2:11" hidden="1" x14ac:dyDescent="0.25">
      <c r="B91"/>
      <c r="C91"/>
      <c r="D91"/>
      <c r="E91"/>
      <c r="F91"/>
      <c r="G91"/>
      <c r="H91"/>
      <c r="I91"/>
      <c r="J91"/>
      <c r="K91"/>
    </row>
    <row r="92" spans="2:11" hidden="1" x14ac:dyDescent="0.25">
      <c r="B92"/>
      <c r="C92"/>
      <c r="D92"/>
      <c r="E92"/>
      <c r="F92"/>
      <c r="G92"/>
      <c r="H92"/>
      <c r="I92"/>
      <c r="J92"/>
      <c r="K92"/>
    </row>
    <row r="93" spans="2:11" hidden="1" x14ac:dyDescent="0.25">
      <c r="B93"/>
      <c r="C93"/>
      <c r="D93"/>
      <c r="E93"/>
      <c r="F93"/>
      <c r="G93"/>
      <c r="H93"/>
      <c r="I93"/>
      <c r="J93"/>
      <c r="K93"/>
    </row>
    <row r="94" spans="2:11" hidden="1" x14ac:dyDescent="0.25">
      <c r="B94"/>
      <c r="C94"/>
      <c r="D94"/>
      <c r="E94"/>
      <c r="F94"/>
      <c r="G94"/>
      <c r="H94"/>
      <c r="I94"/>
      <c r="J94"/>
      <c r="K94"/>
    </row>
    <row r="95" spans="2:11" hidden="1" x14ac:dyDescent="0.25">
      <c r="B95"/>
      <c r="C95"/>
      <c r="D95"/>
      <c r="E95"/>
      <c r="F95"/>
      <c r="G95"/>
      <c r="H95"/>
      <c r="I95"/>
      <c r="J95"/>
      <c r="K95"/>
    </row>
    <row r="96" spans="2:11" hidden="1" x14ac:dyDescent="0.25">
      <c r="B96"/>
      <c r="C96"/>
      <c r="D96"/>
      <c r="E96"/>
      <c r="F96"/>
      <c r="G96"/>
      <c r="H96"/>
      <c r="I96"/>
      <c r="J96"/>
      <c r="K96"/>
    </row>
    <row r="97" spans="2:11" hidden="1" x14ac:dyDescent="0.25">
      <c r="B97"/>
      <c r="C97"/>
      <c r="D97"/>
      <c r="E97"/>
      <c r="F97"/>
      <c r="G97"/>
      <c r="H97"/>
      <c r="I97"/>
      <c r="J97"/>
      <c r="K97"/>
    </row>
    <row r="98" spans="2:11" hidden="1" x14ac:dyDescent="0.25">
      <c r="B98"/>
      <c r="C98"/>
      <c r="D98"/>
      <c r="E98"/>
      <c r="F98"/>
      <c r="G98"/>
      <c r="H98"/>
      <c r="I98"/>
      <c r="J98"/>
      <c r="K98"/>
    </row>
    <row r="99" spans="2:11" hidden="1" x14ac:dyDescent="0.25">
      <c r="B99"/>
      <c r="C99"/>
      <c r="D99"/>
      <c r="E99"/>
      <c r="F99"/>
      <c r="G99"/>
      <c r="H99"/>
      <c r="I99"/>
      <c r="J99"/>
      <c r="K99"/>
    </row>
    <row r="100" spans="2:11" hidden="1" x14ac:dyDescent="0.25">
      <c r="B100"/>
      <c r="C100"/>
      <c r="D100"/>
      <c r="E100"/>
      <c r="F100"/>
      <c r="G100"/>
      <c r="H100"/>
      <c r="I100"/>
      <c r="J100"/>
      <c r="K100"/>
    </row>
    <row r="101" spans="2:11" hidden="1" x14ac:dyDescent="0.25">
      <c r="B101"/>
      <c r="C101"/>
      <c r="D101"/>
      <c r="E101"/>
      <c r="F101"/>
      <c r="G101"/>
      <c r="H101"/>
      <c r="I101"/>
      <c r="J101"/>
      <c r="K101"/>
    </row>
    <row r="102" spans="2:11" hidden="1" x14ac:dyDescent="0.25">
      <c r="B102"/>
      <c r="C102"/>
      <c r="D102"/>
      <c r="E102"/>
      <c r="F102"/>
      <c r="G102"/>
      <c r="H102"/>
      <c r="I102"/>
      <c r="J102"/>
      <c r="K102"/>
    </row>
    <row r="103" spans="2:11" hidden="1" x14ac:dyDescent="0.25">
      <c r="B103"/>
      <c r="C103"/>
      <c r="D103"/>
      <c r="E103"/>
      <c r="F103"/>
      <c r="G103"/>
      <c r="H103"/>
      <c r="I103"/>
      <c r="J103"/>
      <c r="K103"/>
    </row>
    <row r="104" spans="2:11" hidden="1" x14ac:dyDescent="0.25">
      <c r="B104"/>
      <c r="C104"/>
      <c r="D104"/>
      <c r="E104"/>
      <c r="F104"/>
      <c r="G104"/>
      <c r="H104"/>
      <c r="I104"/>
      <c r="J104"/>
      <c r="K104"/>
    </row>
    <row r="105" spans="2:11" hidden="1" x14ac:dyDescent="0.25">
      <c r="B105"/>
      <c r="C105"/>
      <c r="D105"/>
      <c r="E105"/>
      <c r="F105"/>
      <c r="G105"/>
      <c r="H105"/>
      <c r="I105"/>
      <c r="J105"/>
      <c r="K105"/>
    </row>
    <row r="106" spans="2:11" hidden="1" x14ac:dyDescent="0.25">
      <c r="B106"/>
      <c r="C106"/>
      <c r="D106"/>
      <c r="E106"/>
      <c r="F106"/>
      <c r="G106"/>
      <c r="H106"/>
      <c r="I106"/>
      <c r="J106"/>
      <c r="K106"/>
    </row>
    <row r="107" spans="2:11" hidden="1" x14ac:dyDescent="0.25">
      <c r="B107"/>
      <c r="C107"/>
      <c r="D107"/>
      <c r="E107"/>
      <c r="F107"/>
      <c r="G107"/>
      <c r="H107"/>
      <c r="I107"/>
      <c r="J107"/>
      <c r="K107"/>
    </row>
    <row r="108" spans="2:11" hidden="1" x14ac:dyDescent="0.25">
      <c r="B108"/>
      <c r="C108"/>
      <c r="D108"/>
      <c r="E108"/>
      <c r="F108"/>
      <c r="G108"/>
      <c r="H108"/>
      <c r="I108"/>
      <c r="J108"/>
      <c r="K108"/>
    </row>
    <row r="109" spans="2:11" hidden="1" x14ac:dyDescent="0.25">
      <c r="B109"/>
      <c r="C109"/>
      <c r="D109"/>
      <c r="E109"/>
      <c r="F109"/>
      <c r="G109"/>
      <c r="H109"/>
      <c r="I109"/>
      <c r="J109"/>
      <c r="K109"/>
    </row>
    <row r="110" spans="2:11" hidden="1" x14ac:dyDescent="0.25">
      <c r="B110"/>
      <c r="C110"/>
      <c r="D110"/>
      <c r="E110"/>
      <c r="F110"/>
      <c r="G110"/>
      <c r="H110"/>
      <c r="I110"/>
      <c r="J110"/>
      <c r="K110"/>
    </row>
    <row r="111" spans="2:11" hidden="1" x14ac:dyDescent="0.25">
      <c r="B111"/>
      <c r="C111"/>
      <c r="D111"/>
      <c r="E111"/>
      <c r="F111"/>
      <c r="G111"/>
      <c r="H111"/>
      <c r="I111"/>
      <c r="J111"/>
      <c r="K111"/>
    </row>
    <row r="112" spans="2:11" hidden="1" x14ac:dyDescent="0.25">
      <c r="B112"/>
      <c r="C112"/>
      <c r="D112"/>
      <c r="E112"/>
      <c r="F112"/>
      <c r="G112"/>
      <c r="H112"/>
      <c r="I112"/>
      <c r="J112"/>
      <c r="K112"/>
    </row>
    <row r="113" spans="2:11" hidden="1" x14ac:dyDescent="0.25">
      <c r="B113"/>
      <c r="C113"/>
      <c r="D113"/>
      <c r="E113"/>
      <c r="F113"/>
      <c r="G113"/>
      <c r="H113"/>
      <c r="I113"/>
      <c r="J113"/>
      <c r="K113"/>
    </row>
    <row r="114" spans="2:11" hidden="1" x14ac:dyDescent="0.25">
      <c r="B114"/>
      <c r="C114"/>
      <c r="D114"/>
      <c r="E114"/>
      <c r="F114"/>
      <c r="G114"/>
      <c r="H114"/>
      <c r="I114"/>
      <c r="J114"/>
      <c r="K114"/>
    </row>
    <row r="115" spans="2:11" hidden="1" x14ac:dyDescent="0.25">
      <c r="B115"/>
      <c r="C115"/>
      <c r="D115"/>
      <c r="E115"/>
      <c r="F115"/>
      <c r="G115"/>
      <c r="H115"/>
      <c r="I115"/>
      <c r="J115"/>
      <c r="K115"/>
    </row>
    <row r="116" spans="2:11" hidden="1" x14ac:dyDescent="0.25">
      <c r="B116"/>
      <c r="C116"/>
      <c r="D116"/>
      <c r="E116"/>
      <c r="F116"/>
      <c r="G116"/>
      <c r="H116"/>
      <c r="I116"/>
      <c r="J116"/>
      <c r="K116"/>
    </row>
    <row r="117" spans="2:11" hidden="1" x14ac:dyDescent="0.25">
      <c r="B117"/>
      <c r="C117"/>
      <c r="D117"/>
      <c r="E117"/>
      <c r="F117"/>
      <c r="G117"/>
      <c r="H117"/>
      <c r="I117"/>
      <c r="J117"/>
      <c r="K117"/>
    </row>
    <row r="118" spans="2:11" hidden="1" x14ac:dyDescent="0.25">
      <c r="B118"/>
      <c r="C118"/>
      <c r="D118"/>
      <c r="E118"/>
      <c r="F118"/>
      <c r="G118"/>
      <c r="H118"/>
      <c r="I118"/>
      <c r="J118"/>
      <c r="K118"/>
    </row>
    <row r="119" spans="2:11" hidden="1" x14ac:dyDescent="0.25">
      <c r="B119"/>
      <c r="C119"/>
      <c r="D119"/>
      <c r="E119"/>
      <c r="F119"/>
      <c r="G119"/>
      <c r="H119"/>
      <c r="I119"/>
      <c r="J119"/>
      <c r="K119"/>
    </row>
    <row r="120" spans="2:11" hidden="1" x14ac:dyDescent="0.25">
      <c r="B120"/>
      <c r="C120"/>
      <c r="D120"/>
      <c r="E120"/>
      <c r="F120"/>
      <c r="G120"/>
      <c r="H120"/>
      <c r="I120"/>
      <c r="J120"/>
      <c r="K120"/>
    </row>
    <row r="121" spans="2:11" hidden="1" x14ac:dyDescent="0.25">
      <c r="B121"/>
      <c r="C121"/>
      <c r="D121"/>
      <c r="E121"/>
      <c r="F121"/>
      <c r="G121"/>
      <c r="H121"/>
      <c r="I121"/>
      <c r="J121"/>
      <c r="K121"/>
    </row>
    <row r="122" spans="2:11" hidden="1" x14ac:dyDescent="0.25">
      <c r="B122"/>
      <c r="C122"/>
      <c r="D122"/>
      <c r="E122"/>
      <c r="F122"/>
      <c r="G122"/>
      <c r="H122"/>
      <c r="I122"/>
      <c r="J122"/>
      <c r="K122"/>
    </row>
    <row r="123" spans="2:11" hidden="1" x14ac:dyDescent="0.25">
      <c r="B123"/>
      <c r="C123"/>
      <c r="D123"/>
      <c r="E123"/>
      <c r="F123"/>
      <c r="G123"/>
      <c r="H123"/>
      <c r="I123"/>
      <c r="J123"/>
      <c r="K123"/>
    </row>
    <row r="124" spans="2:11" hidden="1" x14ac:dyDescent="0.25">
      <c r="B124"/>
      <c r="C124"/>
      <c r="D124"/>
      <c r="E124"/>
      <c r="F124"/>
      <c r="G124"/>
      <c r="H124"/>
      <c r="I124"/>
      <c r="J124"/>
      <c r="K124"/>
    </row>
    <row r="125" spans="2:11" hidden="1" x14ac:dyDescent="0.25">
      <c r="B125"/>
      <c r="C125"/>
      <c r="D125"/>
      <c r="E125"/>
      <c r="F125"/>
      <c r="G125"/>
      <c r="H125"/>
      <c r="I125"/>
      <c r="J125"/>
      <c r="K125"/>
    </row>
    <row r="126" spans="2:11" hidden="1" x14ac:dyDescent="0.25">
      <c r="B126"/>
      <c r="C126"/>
      <c r="D126"/>
      <c r="E126"/>
      <c r="F126"/>
      <c r="G126"/>
      <c r="H126"/>
      <c r="I126"/>
      <c r="J126"/>
      <c r="K126"/>
    </row>
    <row r="127" spans="2:11" hidden="1" x14ac:dyDescent="0.25">
      <c r="B127"/>
      <c r="C127"/>
      <c r="D127"/>
      <c r="E127"/>
      <c r="F127"/>
      <c r="G127"/>
      <c r="H127"/>
      <c r="I127"/>
      <c r="J127"/>
      <c r="K127"/>
    </row>
    <row r="128" spans="2:11" hidden="1" x14ac:dyDescent="0.25">
      <c r="B128"/>
      <c r="C128"/>
      <c r="D128"/>
      <c r="E128"/>
      <c r="F128"/>
      <c r="G128"/>
      <c r="H128"/>
      <c r="I128"/>
      <c r="J128"/>
      <c r="K128"/>
    </row>
    <row r="129" spans="2:11" hidden="1" x14ac:dyDescent="0.25">
      <c r="B129"/>
      <c r="C129"/>
      <c r="D129"/>
      <c r="E129"/>
      <c r="F129"/>
      <c r="G129"/>
      <c r="H129"/>
      <c r="I129"/>
      <c r="J129"/>
      <c r="K129"/>
    </row>
    <row r="130" spans="2:11" hidden="1" x14ac:dyDescent="0.25">
      <c r="B130"/>
      <c r="C130"/>
      <c r="D130"/>
      <c r="E130"/>
      <c r="F130"/>
      <c r="G130"/>
      <c r="H130"/>
      <c r="I130"/>
      <c r="J130"/>
      <c r="K130"/>
    </row>
    <row r="131" spans="2:11" hidden="1" x14ac:dyDescent="0.25">
      <c r="B131"/>
      <c r="C131"/>
      <c r="D131"/>
      <c r="E131"/>
      <c r="F131"/>
      <c r="G131"/>
      <c r="H131"/>
      <c r="I131"/>
      <c r="J131"/>
      <c r="K131"/>
    </row>
    <row r="132" spans="2:11" hidden="1" x14ac:dyDescent="0.25">
      <c r="B132"/>
      <c r="C132"/>
      <c r="D132"/>
      <c r="E132"/>
      <c r="F132"/>
      <c r="G132"/>
      <c r="H132"/>
      <c r="I132"/>
      <c r="J132"/>
      <c r="K132"/>
    </row>
    <row r="133" spans="2:11" hidden="1" x14ac:dyDescent="0.25">
      <c r="B133"/>
      <c r="C133"/>
      <c r="D133"/>
      <c r="E133"/>
      <c r="F133"/>
      <c r="G133"/>
      <c r="H133"/>
      <c r="I133"/>
      <c r="J133"/>
      <c r="K133"/>
    </row>
    <row r="134" spans="2:11" hidden="1" x14ac:dyDescent="0.25">
      <c r="B134"/>
      <c r="C134"/>
      <c r="D134"/>
      <c r="E134"/>
      <c r="F134"/>
      <c r="G134"/>
      <c r="H134"/>
      <c r="I134"/>
      <c r="J134"/>
      <c r="K134"/>
    </row>
    <row r="135" spans="2:11" hidden="1" x14ac:dyDescent="0.25">
      <c r="B135"/>
      <c r="C135"/>
      <c r="D135"/>
      <c r="E135"/>
      <c r="F135"/>
      <c r="G135"/>
      <c r="H135"/>
      <c r="I135"/>
      <c r="J135"/>
      <c r="K135"/>
    </row>
    <row r="136" spans="2:11" hidden="1" x14ac:dyDescent="0.25">
      <c r="B136"/>
      <c r="C136"/>
      <c r="D136"/>
      <c r="E136"/>
      <c r="F136"/>
      <c r="G136"/>
      <c r="H136"/>
      <c r="I136"/>
      <c r="J136"/>
      <c r="K136"/>
    </row>
    <row r="137" spans="2:11" hidden="1" x14ac:dyDescent="0.25">
      <c r="B137"/>
      <c r="C137"/>
      <c r="D137"/>
      <c r="E137"/>
      <c r="F137"/>
      <c r="G137"/>
      <c r="H137"/>
      <c r="I137"/>
      <c r="J137"/>
      <c r="K137"/>
    </row>
    <row r="138" spans="2:11" hidden="1" x14ac:dyDescent="0.25">
      <c r="B138"/>
      <c r="C138"/>
      <c r="D138"/>
      <c r="E138"/>
      <c r="F138"/>
      <c r="G138"/>
      <c r="H138"/>
      <c r="I138"/>
      <c r="J138"/>
      <c r="K138"/>
    </row>
    <row r="139" spans="2:11" hidden="1" x14ac:dyDescent="0.25">
      <c r="B139"/>
      <c r="C139"/>
      <c r="D139"/>
      <c r="E139"/>
      <c r="F139"/>
      <c r="G139"/>
      <c r="H139"/>
      <c r="I139"/>
      <c r="J139"/>
      <c r="K139"/>
    </row>
    <row r="140" spans="2:11" hidden="1" x14ac:dyDescent="0.25">
      <c r="B140"/>
      <c r="C140"/>
      <c r="D140"/>
      <c r="E140"/>
      <c r="F140"/>
      <c r="G140"/>
      <c r="H140"/>
      <c r="I140"/>
      <c r="J140"/>
      <c r="K140"/>
    </row>
    <row r="141" spans="2:11" hidden="1" x14ac:dyDescent="0.25">
      <c r="B141"/>
      <c r="C141"/>
      <c r="D141"/>
      <c r="E141"/>
      <c r="F141"/>
      <c r="G141"/>
      <c r="H141"/>
      <c r="I141"/>
      <c r="J141"/>
      <c r="K141"/>
    </row>
    <row r="142" spans="2:11" hidden="1" x14ac:dyDescent="0.25">
      <c r="B142"/>
      <c r="C142"/>
      <c r="D142"/>
      <c r="E142"/>
      <c r="F142"/>
      <c r="G142"/>
      <c r="H142"/>
      <c r="I142"/>
      <c r="J142"/>
      <c r="K142"/>
    </row>
    <row r="143" spans="2:11" hidden="1" x14ac:dyDescent="0.25">
      <c r="B143"/>
      <c r="C143"/>
      <c r="D143"/>
      <c r="E143"/>
      <c r="F143"/>
      <c r="G143"/>
      <c r="H143"/>
      <c r="I143"/>
      <c r="J143"/>
      <c r="K143"/>
    </row>
    <row r="144" spans="2:11" hidden="1" x14ac:dyDescent="0.25">
      <c r="B144"/>
      <c r="C144"/>
      <c r="D144"/>
      <c r="E144"/>
      <c r="F144"/>
      <c r="G144"/>
      <c r="H144"/>
      <c r="I144"/>
      <c r="J144"/>
      <c r="K144"/>
    </row>
    <row r="145" spans="2:11" hidden="1" x14ac:dyDescent="0.25">
      <c r="B145"/>
      <c r="C145"/>
      <c r="D145"/>
      <c r="E145"/>
      <c r="F145"/>
      <c r="G145"/>
      <c r="H145"/>
      <c r="I145"/>
      <c r="J145"/>
      <c r="K145"/>
    </row>
    <row r="146" spans="2:11" hidden="1" x14ac:dyDescent="0.25">
      <c r="B146"/>
      <c r="C146"/>
      <c r="D146"/>
      <c r="E146"/>
      <c r="F146"/>
      <c r="G146"/>
      <c r="H146"/>
      <c r="I146"/>
      <c r="J146"/>
      <c r="K146"/>
    </row>
    <row r="147" spans="2:11" hidden="1" x14ac:dyDescent="0.25">
      <c r="B147"/>
      <c r="C147"/>
      <c r="D147"/>
      <c r="E147"/>
      <c r="F147"/>
      <c r="G147"/>
      <c r="H147"/>
      <c r="I147"/>
      <c r="J147"/>
      <c r="K147"/>
    </row>
    <row r="148" spans="2:11" hidden="1" x14ac:dyDescent="0.25">
      <c r="B148"/>
      <c r="C148"/>
      <c r="D148"/>
      <c r="E148"/>
      <c r="F148"/>
      <c r="G148"/>
      <c r="H148"/>
      <c r="I148"/>
      <c r="J148"/>
      <c r="K148"/>
    </row>
    <row r="149" spans="2:11" hidden="1" x14ac:dyDescent="0.25">
      <c r="B149"/>
      <c r="C149"/>
      <c r="D149"/>
      <c r="E149"/>
      <c r="F149"/>
      <c r="G149"/>
      <c r="H149"/>
      <c r="I149"/>
      <c r="J149"/>
      <c r="K149"/>
    </row>
    <row r="150" spans="2:11" hidden="1" x14ac:dyDescent="0.25">
      <c r="B150"/>
      <c r="C150"/>
      <c r="D150"/>
      <c r="E150"/>
      <c r="F150"/>
      <c r="G150"/>
      <c r="H150"/>
      <c r="I150"/>
      <c r="J150"/>
      <c r="K150"/>
    </row>
    <row r="151" spans="2:11" hidden="1" x14ac:dyDescent="0.25">
      <c r="B151"/>
      <c r="C151"/>
      <c r="D151"/>
      <c r="E151"/>
      <c r="F151"/>
      <c r="G151"/>
      <c r="H151"/>
      <c r="I151"/>
      <c r="J151"/>
      <c r="K151"/>
    </row>
    <row r="152" spans="2:11" hidden="1" x14ac:dyDescent="0.25">
      <c r="B152"/>
      <c r="C152"/>
      <c r="D152"/>
      <c r="E152"/>
      <c r="F152"/>
      <c r="G152"/>
      <c r="H152"/>
      <c r="I152"/>
      <c r="J152"/>
      <c r="K152"/>
    </row>
    <row r="153" spans="2:11" hidden="1" x14ac:dyDescent="0.25">
      <c r="B153"/>
      <c r="C153"/>
      <c r="D153"/>
      <c r="E153"/>
      <c r="F153"/>
      <c r="G153"/>
      <c r="H153"/>
      <c r="I153"/>
      <c r="J153"/>
      <c r="K153"/>
    </row>
    <row r="154" spans="2:11" hidden="1" x14ac:dyDescent="0.25">
      <c r="B154"/>
      <c r="C154"/>
      <c r="D154"/>
      <c r="E154"/>
      <c r="F154"/>
      <c r="G154"/>
      <c r="H154"/>
      <c r="I154"/>
      <c r="J154"/>
      <c r="K154"/>
    </row>
    <row r="155" spans="2:11" hidden="1" x14ac:dyDescent="0.25">
      <c r="B155"/>
      <c r="C155"/>
      <c r="D155"/>
      <c r="E155"/>
      <c r="F155"/>
      <c r="G155"/>
      <c r="H155"/>
      <c r="I155"/>
      <c r="J155"/>
      <c r="K155"/>
    </row>
    <row r="156" spans="2:11" hidden="1" x14ac:dyDescent="0.25">
      <c r="B156"/>
      <c r="C156"/>
      <c r="D156"/>
      <c r="E156"/>
      <c r="F156"/>
      <c r="G156"/>
      <c r="H156"/>
      <c r="I156"/>
      <c r="J156"/>
      <c r="K156"/>
    </row>
    <row r="157" spans="2:11" hidden="1" x14ac:dyDescent="0.25">
      <c r="B157"/>
      <c r="C157"/>
      <c r="D157"/>
      <c r="E157"/>
      <c r="F157"/>
      <c r="G157"/>
      <c r="H157"/>
      <c r="I157"/>
      <c r="J157"/>
      <c r="K157"/>
    </row>
    <row r="158" spans="2:11" hidden="1" x14ac:dyDescent="0.25">
      <c r="B158"/>
      <c r="C158"/>
      <c r="D158"/>
      <c r="E158"/>
      <c r="F158"/>
      <c r="G158"/>
      <c r="H158"/>
      <c r="I158"/>
      <c r="J158"/>
      <c r="K158"/>
    </row>
    <row r="159" spans="2:11" hidden="1" x14ac:dyDescent="0.25">
      <c r="B159"/>
      <c r="C159"/>
      <c r="D159"/>
      <c r="E159"/>
      <c r="F159"/>
      <c r="G159"/>
      <c r="H159"/>
      <c r="I159"/>
      <c r="J159"/>
      <c r="K159"/>
    </row>
    <row r="160" spans="2:11" hidden="1" x14ac:dyDescent="0.25">
      <c r="B160"/>
      <c r="C160"/>
      <c r="D160"/>
      <c r="E160"/>
      <c r="F160"/>
      <c r="G160"/>
      <c r="H160"/>
      <c r="I160"/>
      <c r="J160"/>
      <c r="K160"/>
    </row>
    <row r="161" spans="2:11" hidden="1" x14ac:dyDescent="0.25">
      <c r="B161"/>
      <c r="C161"/>
      <c r="D161"/>
      <c r="E161"/>
      <c r="F161"/>
      <c r="G161"/>
      <c r="H161"/>
      <c r="I161"/>
      <c r="J161"/>
      <c r="K161"/>
    </row>
    <row r="162" spans="2:11" hidden="1" x14ac:dyDescent="0.25">
      <c r="B162"/>
      <c r="C162"/>
      <c r="D162"/>
      <c r="E162"/>
      <c r="F162"/>
      <c r="G162"/>
      <c r="H162"/>
      <c r="I162"/>
      <c r="J162"/>
      <c r="K162"/>
    </row>
    <row r="163" spans="2:11" hidden="1" x14ac:dyDescent="0.25">
      <c r="B163"/>
      <c r="C163"/>
      <c r="D163"/>
      <c r="E163"/>
      <c r="F163"/>
      <c r="G163"/>
      <c r="H163"/>
      <c r="I163"/>
      <c r="J163"/>
      <c r="K163"/>
    </row>
    <row r="164" spans="2:11" hidden="1" x14ac:dyDescent="0.25">
      <c r="B164"/>
      <c r="C164"/>
      <c r="D164"/>
      <c r="E164"/>
      <c r="F164"/>
      <c r="G164"/>
      <c r="H164"/>
      <c r="I164"/>
      <c r="J164"/>
      <c r="K164"/>
    </row>
    <row r="165" spans="2:11" hidden="1" x14ac:dyDescent="0.25">
      <c r="B165"/>
      <c r="C165"/>
      <c r="D165"/>
      <c r="E165"/>
      <c r="F165"/>
      <c r="G165"/>
      <c r="H165"/>
      <c r="I165"/>
      <c r="J165"/>
      <c r="K165"/>
    </row>
    <row r="166" spans="2:11" hidden="1" x14ac:dyDescent="0.25">
      <c r="B166"/>
      <c r="C166"/>
      <c r="D166"/>
      <c r="E166"/>
      <c r="F166"/>
      <c r="G166"/>
      <c r="H166"/>
      <c r="I166"/>
      <c r="J166"/>
      <c r="K166"/>
    </row>
    <row r="167" spans="2:11" hidden="1" x14ac:dyDescent="0.25">
      <c r="B167"/>
      <c r="C167"/>
      <c r="D167"/>
      <c r="E167"/>
      <c r="F167"/>
      <c r="G167"/>
      <c r="H167"/>
      <c r="I167"/>
      <c r="J167"/>
      <c r="K167"/>
    </row>
    <row r="168" spans="2:11" hidden="1" x14ac:dyDescent="0.25">
      <c r="B168"/>
      <c r="C168"/>
      <c r="D168"/>
      <c r="E168"/>
      <c r="F168"/>
      <c r="G168"/>
      <c r="H168"/>
      <c r="I168"/>
      <c r="J168"/>
      <c r="K168"/>
    </row>
    <row r="169" spans="2:11" hidden="1" x14ac:dyDescent="0.25">
      <c r="B169"/>
      <c r="C169"/>
      <c r="D169"/>
      <c r="E169"/>
      <c r="F169"/>
      <c r="G169"/>
      <c r="H169"/>
      <c r="I169"/>
      <c r="J169"/>
      <c r="K169"/>
    </row>
    <row r="170" spans="2:11" hidden="1" x14ac:dyDescent="0.25">
      <c r="B170"/>
      <c r="C170"/>
      <c r="D170"/>
      <c r="E170"/>
      <c r="F170"/>
      <c r="G170"/>
      <c r="H170"/>
      <c r="I170"/>
      <c r="J170"/>
      <c r="K170"/>
    </row>
    <row r="171" spans="2:11" hidden="1" x14ac:dyDescent="0.25">
      <c r="B171"/>
      <c r="C171"/>
      <c r="D171"/>
      <c r="E171"/>
      <c r="F171"/>
      <c r="G171"/>
      <c r="H171"/>
      <c r="I171"/>
      <c r="J171"/>
      <c r="K171"/>
    </row>
    <row r="172" spans="2:11" hidden="1" x14ac:dyDescent="0.25">
      <c r="B172"/>
      <c r="C172"/>
      <c r="D172"/>
      <c r="E172"/>
      <c r="F172"/>
      <c r="G172"/>
      <c r="H172"/>
      <c r="I172"/>
      <c r="J172"/>
      <c r="K172"/>
    </row>
    <row r="173" spans="2:11" hidden="1" x14ac:dyDescent="0.25">
      <c r="B173"/>
      <c r="C173"/>
      <c r="D173"/>
      <c r="E173"/>
      <c r="F173"/>
      <c r="G173"/>
      <c r="H173"/>
      <c r="I173"/>
      <c r="J173"/>
      <c r="K173"/>
    </row>
    <row r="174" spans="2:11" hidden="1" x14ac:dyDescent="0.25">
      <c r="B174"/>
      <c r="C174"/>
      <c r="D174"/>
      <c r="E174"/>
      <c r="F174"/>
      <c r="G174"/>
      <c r="H174"/>
      <c r="I174"/>
      <c r="J174"/>
      <c r="K174"/>
    </row>
    <row r="175" spans="2:11" hidden="1" x14ac:dyDescent="0.25">
      <c r="B175"/>
      <c r="C175"/>
      <c r="D175"/>
      <c r="E175"/>
      <c r="F175"/>
      <c r="G175"/>
      <c r="H175"/>
      <c r="I175"/>
      <c r="J175"/>
      <c r="K175"/>
    </row>
    <row r="176" spans="2:11" hidden="1" x14ac:dyDescent="0.25">
      <c r="B176"/>
      <c r="C176"/>
      <c r="D176"/>
      <c r="E176"/>
      <c r="F176"/>
      <c r="G176"/>
      <c r="H176"/>
      <c r="I176"/>
      <c r="J176"/>
      <c r="K176"/>
    </row>
    <row r="177" spans="2:11" hidden="1" x14ac:dyDescent="0.25">
      <c r="B177"/>
      <c r="C177"/>
      <c r="D177"/>
      <c r="E177"/>
      <c r="F177"/>
      <c r="G177"/>
      <c r="H177"/>
      <c r="I177"/>
      <c r="J177"/>
      <c r="K177"/>
    </row>
    <row r="178" spans="2:11" hidden="1" x14ac:dyDescent="0.25">
      <c r="B178"/>
      <c r="C178"/>
      <c r="D178"/>
      <c r="E178"/>
      <c r="F178"/>
      <c r="G178"/>
      <c r="H178"/>
      <c r="I178"/>
      <c r="J178"/>
      <c r="K178"/>
    </row>
    <row r="179" spans="2:11" hidden="1" x14ac:dyDescent="0.25">
      <c r="B179"/>
      <c r="C179"/>
      <c r="D179"/>
      <c r="E179"/>
      <c r="F179"/>
      <c r="G179"/>
      <c r="H179"/>
      <c r="I179"/>
      <c r="J179"/>
      <c r="K179"/>
    </row>
    <row r="180" spans="2:11" hidden="1" x14ac:dyDescent="0.25">
      <c r="B180"/>
      <c r="C180"/>
      <c r="D180"/>
      <c r="E180"/>
      <c r="F180"/>
      <c r="G180"/>
      <c r="H180"/>
      <c r="I180"/>
      <c r="J180"/>
      <c r="K180"/>
    </row>
    <row r="181" spans="2:11" hidden="1" x14ac:dyDescent="0.25">
      <c r="B181"/>
      <c r="C181"/>
      <c r="D181"/>
      <c r="E181"/>
      <c r="F181"/>
      <c r="G181"/>
      <c r="H181"/>
      <c r="I181"/>
      <c r="J181"/>
      <c r="K181"/>
    </row>
    <row r="182" spans="2:11" hidden="1" x14ac:dyDescent="0.25">
      <c r="B182"/>
      <c r="C182"/>
      <c r="D182"/>
      <c r="E182"/>
      <c r="F182"/>
      <c r="G182"/>
      <c r="H182"/>
      <c r="I182"/>
      <c r="J182"/>
      <c r="K182"/>
    </row>
    <row r="183" spans="2:11" hidden="1" x14ac:dyDescent="0.25">
      <c r="B183"/>
      <c r="C183"/>
      <c r="D183"/>
      <c r="E183"/>
      <c r="F183"/>
      <c r="G183"/>
      <c r="H183"/>
      <c r="I183"/>
      <c r="J183"/>
      <c r="K183"/>
    </row>
    <row r="184" spans="2:11" hidden="1" x14ac:dyDescent="0.25">
      <c r="B184"/>
      <c r="C184"/>
      <c r="D184"/>
      <c r="E184"/>
      <c r="F184"/>
      <c r="G184"/>
      <c r="H184"/>
      <c r="I184"/>
      <c r="J184"/>
      <c r="K184"/>
    </row>
    <row r="185" spans="2:11" hidden="1" x14ac:dyDescent="0.25">
      <c r="B185"/>
      <c r="C185"/>
      <c r="D185"/>
      <c r="E185"/>
      <c r="F185"/>
      <c r="G185"/>
      <c r="H185"/>
      <c r="I185"/>
      <c r="J185"/>
      <c r="K185"/>
    </row>
    <row r="186" spans="2:11" hidden="1" x14ac:dyDescent="0.25">
      <c r="B186"/>
      <c r="C186"/>
      <c r="D186"/>
      <c r="E186"/>
      <c r="F186"/>
      <c r="G186"/>
      <c r="H186"/>
      <c r="I186"/>
      <c r="J186"/>
      <c r="K186"/>
    </row>
    <row r="187" spans="2:11" hidden="1" x14ac:dyDescent="0.25">
      <c r="B187"/>
      <c r="C187"/>
      <c r="D187"/>
      <c r="E187"/>
      <c r="F187"/>
      <c r="G187"/>
      <c r="H187"/>
      <c r="I187"/>
      <c r="J187"/>
      <c r="K187"/>
    </row>
    <row r="188" spans="2:11" hidden="1" x14ac:dyDescent="0.25">
      <c r="B188"/>
      <c r="C188"/>
      <c r="D188"/>
      <c r="E188"/>
      <c r="F188"/>
      <c r="G188"/>
      <c r="H188"/>
      <c r="I188"/>
      <c r="J188"/>
      <c r="K188"/>
    </row>
    <row r="189" spans="2:11" hidden="1" x14ac:dyDescent="0.25">
      <c r="B189"/>
      <c r="C189"/>
      <c r="D189"/>
      <c r="E189"/>
      <c r="F189"/>
      <c r="G189"/>
      <c r="H189"/>
      <c r="I189"/>
      <c r="J189"/>
      <c r="K189"/>
    </row>
    <row r="190" spans="2:11" hidden="1" x14ac:dyDescent="0.25">
      <c r="B190"/>
      <c r="C190"/>
      <c r="D190"/>
      <c r="E190"/>
      <c r="F190"/>
      <c r="G190"/>
      <c r="H190"/>
      <c r="I190"/>
      <c r="J190"/>
      <c r="K190"/>
    </row>
    <row r="191" spans="2:11" hidden="1" x14ac:dyDescent="0.25">
      <c r="B191"/>
      <c r="C191"/>
      <c r="D191"/>
      <c r="E191"/>
      <c r="F191"/>
      <c r="G191"/>
      <c r="H191"/>
      <c r="I191"/>
      <c r="J191"/>
      <c r="K191"/>
    </row>
    <row r="192" spans="2:11" hidden="1" x14ac:dyDescent="0.25">
      <c r="B192"/>
      <c r="C192"/>
      <c r="D192"/>
      <c r="E192"/>
      <c r="F192"/>
      <c r="G192"/>
      <c r="H192"/>
      <c r="I192"/>
      <c r="J192"/>
      <c r="K192"/>
    </row>
    <row r="193" spans="2:11" hidden="1" x14ac:dyDescent="0.25">
      <c r="B193"/>
      <c r="C193"/>
      <c r="D193"/>
      <c r="E193"/>
      <c r="F193"/>
      <c r="G193"/>
      <c r="H193"/>
      <c r="I193"/>
      <c r="J193"/>
      <c r="K193"/>
    </row>
    <row r="194" spans="2:11" hidden="1" x14ac:dyDescent="0.25">
      <c r="B194"/>
      <c r="C194"/>
      <c r="D194"/>
      <c r="E194"/>
      <c r="F194"/>
      <c r="G194"/>
      <c r="H194"/>
      <c r="I194"/>
      <c r="J194"/>
      <c r="K194"/>
    </row>
    <row r="195" spans="2:11" hidden="1" x14ac:dyDescent="0.25">
      <c r="B195"/>
      <c r="C195"/>
      <c r="D195"/>
      <c r="E195"/>
      <c r="F195"/>
      <c r="G195"/>
      <c r="H195"/>
      <c r="I195"/>
      <c r="J195"/>
      <c r="K195"/>
    </row>
    <row r="196" spans="2:11" hidden="1" x14ac:dyDescent="0.25">
      <c r="B196"/>
      <c r="C196"/>
      <c r="D196"/>
      <c r="E196"/>
      <c r="F196"/>
      <c r="G196"/>
      <c r="H196"/>
      <c r="I196"/>
      <c r="J196"/>
      <c r="K196"/>
    </row>
    <row r="197" spans="2:11" hidden="1" x14ac:dyDescent="0.25">
      <c r="B197"/>
      <c r="C197"/>
      <c r="D197"/>
      <c r="E197"/>
      <c r="F197"/>
      <c r="G197"/>
      <c r="H197"/>
      <c r="I197"/>
      <c r="J197"/>
      <c r="K197"/>
    </row>
    <row r="198" spans="2:11" hidden="1" x14ac:dyDescent="0.25">
      <c r="B198"/>
      <c r="C198"/>
      <c r="D198"/>
      <c r="E198"/>
      <c r="F198"/>
      <c r="G198"/>
      <c r="H198"/>
      <c r="I198"/>
      <c r="J198"/>
      <c r="K198"/>
    </row>
    <row r="199" spans="2:11" hidden="1" x14ac:dyDescent="0.25">
      <c r="B199"/>
      <c r="C199"/>
      <c r="D199"/>
      <c r="E199"/>
      <c r="F199"/>
      <c r="G199"/>
      <c r="H199"/>
      <c r="I199"/>
      <c r="J199"/>
      <c r="K199"/>
    </row>
    <row r="200" spans="2:11" hidden="1" x14ac:dyDescent="0.25">
      <c r="B200"/>
      <c r="C200"/>
      <c r="D200"/>
      <c r="E200"/>
      <c r="F200"/>
      <c r="G200"/>
      <c r="H200"/>
      <c r="I200"/>
      <c r="J200"/>
      <c r="K200"/>
    </row>
    <row r="201" spans="2:11" hidden="1" x14ac:dyDescent="0.25">
      <c r="B201"/>
      <c r="C201"/>
      <c r="D201"/>
      <c r="E201"/>
      <c r="F201"/>
      <c r="G201"/>
      <c r="H201"/>
      <c r="I201"/>
      <c r="J201"/>
      <c r="K201"/>
    </row>
    <row r="202" spans="2:11" hidden="1" x14ac:dyDescent="0.25">
      <c r="B202"/>
      <c r="C202"/>
      <c r="D202"/>
      <c r="E202"/>
      <c r="F202"/>
      <c r="G202"/>
      <c r="H202"/>
      <c r="I202"/>
      <c r="J202"/>
      <c r="K202"/>
    </row>
    <row r="203" spans="2:11" hidden="1" x14ac:dyDescent="0.25">
      <c r="B203"/>
      <c r="C203"/>
      <c r="D203"/>
      <c r="E203"/>
      <c r="F203"/>
      <c r="G203"/>
      <c r="H203"/>
      <c r="I203"/>
      <c r="J203"/>
      <c r="K203"/>
    </row>
    <row r="204" spans="2:11" hidden="1" x14ac:dyDescent="0.25">
      <c r="B204"/>
      <c r="C204"/>
      <c r="D204"/>
      <c r="E204"/>
      <c r="F204"/>
      <c r="G204"/>
      <c r="H204"/>
      <c r="I204"/>
      <c r="J204"/>
      <c r="K204"/>
    </row>
    <row r="205" spans="2:11" hidden="1" x14ac:dyDescent="0.25">
      <c r="B205"/>
      <c r="C205"/>
      <c r="D205"/>
      <c r="E205"/>
      <c r="F205"/>
      <c r="G205"/>
      <c r="H205"/>
      <c r="I205"/>
      <c r="J205"/>
      <c r="K205"/>
    </row>
    <row r="206" spans="2:11" hidden="1" x14ac:dyDescent="0.25">
      <c r="B206"/>
      <c r="C206"/>
      <c r="D206"/>
      <c r="E206"/>
      <c r="F206"/>
      <c r="G206"/>
      <c r="H206"/>
      <c r="I206"/>
      <c r="J206"/>
      <c r="K206"/>
    </row>
    <row r="207" spans="2:11" hidden="1" x14ac:dyDescent="0.25">
      <c r="B207"/>
      <c r="C207"/>
      <c r="D207"/>
      <c r="E207"/>
      <c r="F207"/>
      <c r="G207"/>
      <c r="H207"/>
      <c r="I207"/>
      <c r="J207"/>
      <c r="K207"/>
    </row>
    <row r="208" spans="2:11" hidden="1" x14ac:dyDescent="0.25">
      <c r="B208"/>
      <c r="C208"/>
      <c r="D208"/>
      <c r="E208"/>
      <c r="F208"/>
      <c r="G208"/>
      <c r="H208"/>
      <c r="I208"/>
      <c r="J208"/>
      <c r="K208"/>
    </row>
    <row r="209" spans="2:11" hidden="1" x14ac:dyDescent="0.25">
      <c r="B209"/>
      <c r="C209"/>
      <c r="D209"/>
      <c r="E209"/>
      <c r="F209"/>
      <c r="G209"/>
      <c r="H209"/>
      <c r="I209"/>
      <c r="J209"/>
      <c r="K209"/>
    </row>
    <row r="210" spans="2:11" hidden="1" x14ac:dyDescent="0.25">
      <c r="B210"/>
      <c r="C210"/>
      <c r="D210"/>
      <c r="E210"/>
      <c r="F210"/>
      <c r="G210"/>
      <c r="H210"/>
      <c r="I210"/>
      <c r="J210"/>
      <c r="K210"/>
    </row>
    <row r="211" spans="2:11" hidden="1" x14ac:dyDescent="0.25">
      <c r="B211"/>
      <c r="C211"/>
      <c r="D211"/>
      <c r="E211"/>
      <c r="F211"/>
      <c r="G211"/>
      <c r="H211"/>
      <c r="I211"/>
      <c r="J211"/>
      <c r="K211"/>
    </row>
    <row r="212" spans="2:11" hidden="1" x14ac:dyDescent="0.25">
      <c r="B212"/>
      <c r="C212"/>
      <c r="D212"/>
      <c r="E212"/>
      <c r="F212"/>
      <c r="G212"/>
      <c r="H212"/>
      <c r="I212"/>
      <c r="J212"/>
      <c r="K212"/>
    </row>
    <row r="213" spans="2:11" hidden="1" x14ac:dyDescent="0.25">
      <c r="B213"/>
      <c r="C213"/>
      <c r="D213"/>
      <c r="E213"/>
      <c r="F213"/>
      <c r="G213"/>
      <c r="H213"/>
      <c r="I213"/>
      <c r="J213"/>
      <c r="K213"/>
    </row>
    <row r="214" spans="2:11" hidden="1" x14ac:dyDescent="0.25">
      <c r="B214"/>
      <c r="C214"/>
      <c r="D214"/>
      <c r="E214"/>
      <c r="F214"/>
      <c r="G214"/>
      <c r="H214"/>
      <c r="I214"/>
      <c r="J214"/>
      <c r="K214"/>
    </row>
    <row r="215" spans="2:11" hidden="1" x14ac:dyDescent="0.25">
      <c r="B215"/>
      <c r="C215"/>
      <c r="D215"/>
      <c r="E215"/>
      <c r="F215"/>
      <c r="G215"/>
      <c r="H215"/>
      <c r="I215"/>
      <c r="J215"/>
      <c r="K215"/>
    </row>
    <row r="216" spans="2:11" hidden="1" x14ac:dyDescent="0.25">
      <c r="B216"/>
      <c r="C216"/>
      <c r="D216"/>
      <c r="E216"/>
      <c r="F216"/>
      <c r="G216"/>
      <c r="H216"/>
      <c r="I216"/>
      <c r="J216"/>
      <c r="K216"/>
    </row>
    <row r="217" spans="2:11" hidden="1" x14ac:dyDescent="0.25">
      <c r="B217"/>
      <c r="C217"/>
      <c r="D217"/>
      <c r="E217"/>
      <c r="F217"/>
      <c r="G217"/>
      <c r="H217"/>
      <c r="I217"/>
      <c r="J217"/>
      <c r="K217"/>
    </row>
    <row r="218" spans="2:11" hidden="1" x14ac:dyDescent="0.25">
      <c r="B218"/>
      <c r="C218"/>
      <c r="D218"/>
      <c r="E218"/>
      <c r="F218"/>
      <c r="G218"/>
      <c r="H218"/>
      <c r="I218"/>
      <c r="J218"/>
      <c r="K218"/>
    </row>
    <row r="219" spans="2:11" hidden="1" x14ac:dyDescent="0.25">
      <c r="B219"/>
      <c r="C219"/>
      <c r="D219"/>
      <c r="E219"/>
      <c r="F219"/>
      <c r="G219"/>
      <c r="H219"/>
      <c r="I219"/>
      <c r="J219"/>
      <c r="K219"/>
    </row>
    <row r="220" spans="2:11" hidden="1" x14ac:dyDescent="0.25">
      <c r="B220"/>
      <c r="C220"/>
      <c r="D220"/>
      <c r="E220"/>
      <c r="F220"/>
      <c r="G220"/>
      <c r="H220"/>
      <c r="I220"/>
      <c r="J220"/>
      <c r="K220"/>
    </row>
    <row r="221" spans="2:11" hidden="1" x14ac:dyDescent="0.25">
      <c r="B221"/>
      <c r="C221"/>
      <c r="D221"/>
      <c r="E221"/>
      <c r="F221"/>
      <c r="G221"/>
      <c r="H221"/>
      <c r="I221"/>
      <c r="J221"/>
      <c r="K221"/>
    </row>
    <row r="222" spans="2:11" hidden="1" x14ac:dyDescent="0.25">
      <c r="B222"/>
      <c r="C222"/>
      <c r="D222"/>
      <c r="E222"/>
      <c r="F222"/>
      <c r="G222"/>
      <c r="H222"/>
      <c r="I222"/>
      <c r="J222"/>
      <c r="K222"/>
    </row>
    <row r="223" spans="2:11" hidden="1" x14ac:dyDescent="0.25">
      <c r="B223"/>
      <c r="C223"/>
      <c r="D223"/>
      <c r="E223"/>
      <c r="F223"/>
      <c r="G223"/>
      <c r="H223"/>
      <c r="I223"/>
      <c r="J223"/>
      <c r="K223"/>
    </row>
    <row r="224" spans="2:11" hidden="1" x14ac:dyDescent="0.25">
      <c r="B224"/>
      <c r="C224"/>
      <c r="D224"/>
      <c r="E224"/>
      <c r="F224"/>
      <c r="G224"/>
      <c r="H224"/>
      <c r="I224"/>
      <c r="J224"/>
      <c r="K224"/>
    </row>
    <row r="225" spans="2:11" hidden="1" x14ac:dyDescent="0.25">
      <c r="B225"/>
      <c r="C225"/>
      <c r="D225"/>
      <c r="E225"/>
      <c r="F225"/>
      <c r="G225"/>
      <c r="H225"/>
      <c r="I225"/>
      <c r="J225"/>
      <c r="K225"/>
    </row>
    <row r="226" spans="2:11" hidden="1" x14ac:dyDescent="0.25">
      <c r="B226"/>
      <c r="C226"/>
      <c r="D226"/>
      <c r="E226"/>
      <c r="F226"/>
      <c r="G226"/>
      <c r="H226"/>
      <c r="I226"/>
      <c r="J226"/>
      <c r="K226"/>
    </row>
    <row r="227" spans="2:11" hidden="1" x14ac:dyDescent="0.25">
      <c r="B227"/>
      <c r="C227"/>
      <c r="D227"/>
      <c r="E227"/>
      <c r="F227"/>
      <c r="G227"/>
      <c r="H227"/>
      <c r="I227"/>
      <c r="J227"/>
      <c r="K227"/>
    </row>
    <row r="228" spans="2:11" hidden="1" x14ac:dyDescent="0.25">
      <c r="B228"/>
      <c r="C228"/>
      <c r="D228"/>
      <c r="E228"/>
      <c r="F228"/>
      <c r="G228"/>
      <c r="H228"/>
      <c r="I228"/>
      <c r="J228"/>
      <c r="K228"/>
    </row>
    <row r="229" spans="2:11" hidden="1" x14ac:dyDescent="0.25">
      <c r="B229"/>
      <c r="C229"/>
      <c r="D229"/>
      <c r="E229"/>
      <c r="F229"/>
      <c r="G229"/>
      <c r="H229"/>
      <c r="I229"/>
      <c r="J229"/>
      <c r="K229"/>
    </row>
    <row r="230" spans="2:11" hidden="1" x14ac:dyDescent="0.25">
      <c r="B230"/>
      <c r="C230"/>
      <c r="D230"/>
      <c r="E230"/>
      <c r="F230"/>
      <c r="G230"/>
      <c r="H230"/>
      <c r="I230"/>
      <c r="J230"/>
      <c r="K230"/>
    </row>
    <row r="231" spans="2:11" hidden="1" x14ac:dyDescent="0.25">
      <c r="B231"/>
      <c r="C231"/>
      <c r="D231"/>
      <c r="E231"/>
      <c r="F231"/>
      <c r="G231"/>
      <c r="H231"/>
      <c r="I231"/>
      <c r="J231"/>
      <c r="K231"/>
    </row>
    <row r="232" spans="2:11" hidden="1" x14ac:dyDescent="0.25">
      <c r="B232"/>
      <c r="C232"/>
      <c r="D232"/>
      <c r="E232"/>
      <c r="F232"/>
      <c r="G232"/>
      <c r="H232"/>
      <c r="I232"/>
      <c r="J232"/>
      <c r="K232"/>
    </row>
    <row r="233" spans="2:11" hidden="1" x14ac:dyDescent="0.25">
      <c r="B233"/>
      <c r="C233"/>
      <c r="D233"/>
      <c r="E233"/>
      <c r="F233"/>
      <c r="G233"/>
      <c r="H233"/>
      <c r="I233"/>
      <c r="J233"/>
      <c r="K233"/>
    </row>
    <row r="234" spans="2:11" hidden="1" x14ac:dyDescent="0.25">
      <c r="B234"/>
      <c r="C234"/>
      <c r="D234"/>
      <c r="E234"/>
      <c r="F234"/>
      <c r="G234"/>
      <c r="H234"/>
      <c r="I234"/>
      <c r="J234"/>
      <c r="K234"/>
    </row>
    <row r="235" spans="2:11" hidden="1" x14ac:dyDescent="0.25">
      <c r="B235"/>
      <c r="C235"/>
      <c r="D235"/>
      <c r="E235"/>
      <c r="F235"/>
      <c r="G235"/>
      <c r="H235"/>
      <c r="I235"/>
      <c r="J235"/>
      <c r="K235"/>
    </row>
    <row r="236" spans="2:11" hidden="1" x14ac:dyDescent="0.25">
      <c r="B236"/>
      <c r="C236"/>
      <c r="D236"/>
      <c r="E236"/>
      <c r="F236"/>
      <c r="G236"/>
      <c r="H236"/>
      <c r="I236"/>
      <c r="J236"/>
      <c r="K236"/>
    </row>
    <row r="237" spans="2:11" hidden="1" x14ac:dyDescent="0.25">
      <c r="B237"/>
      <c r="C237"/>
      <c r="D237"/>
      <c r="E237"/>
      <c r="F237"/>
      <c r="G237"/>
      <c r="H237"/>
      <c r="I237"/>
      <c r="J237"/>
      <c r="K237"/>
    </row>
    <row r="238" spans="2:11" hidden="1" x14ac:dyDescent="0.25">
      <c r="B238"/>
      <c r="C238"/>
      <c r="D238"/>
      <c r="E238"/>
      <c r="F238"/>
      <c r="G238"/>
      <c r="H238"/>
      <c r="I238"/>
      <c r="J238"/>
      <c r="K238"/>
    </row>
    <row r="239" spans="2:11" hidden="1" x14ac:dyDescent="0.25">
      <c r="B239"/>
      <c r="C239"/>
      <c r="D239"/>
      <c r="E239"/>
      <c r="F239"/>
      <c r="G239"/>
      <c r="H239"/>
      <c r="I239"/>
      <c r="J239"/>
      <c r="K239"/>
    </row>
    <row r="240" spans="2:11" hidden="1" x14ac:dyDescent="0.25">
      <c r="B240"/>
      <c r="C240"/>
      <c r="D240"/>
      <c r="E240"/>
      <c r="F240"/>
      <c r="G240"/>
      <c r="H240"/>
      <c r="I240"/>
      <c r="J240"/>
      <c r="K240"/>
    </row>
    <row r="241" spans="2:11" hidden="1" x14ac:dyDescent="0.25">
      <c r="B241"/>
      <c r="C241"/>
      <c r="D241"/>
      <c r="E241"/>
      <c r="F241"/>
      <c r="G241"/>
      <c r="H241"/>
      <c r="I241"/>
      <c r="J241"/>
      <c r="K241"/>
    </row>
    <row r="242" spans="2:11" hidden="1" x14ac:dyDescent="0.25">
      <c r="B242"/>
      <c r="C242"/>
      <c r="D242"/>
      <c r="E242"/>
      <c r="F242"/>
      <c r="G242"/>
      <c r="H242"/>
      <c r="I242"/>
      <c r="J242"/>
      <c r="K242"/>
    </row>
    <row r="243" spans="2:11" hidden="1" x14ac:dyDescent="0.25">
      <c r="B243"/>
      <c r="C243"/>
      <c r="D243"/>
      <c r="E243"/>
      <c r="F243"/>
      <c r="G243"/>
      <c r="H243"/>
      <c r="I243"/>
      <c r="J243"/>
      <c r="K243"/>
    </row>
    <row r="244" spans="2:11" hidden="1" x14ac:dyDescent="0.25">
      <c r="B244"/>
      <c r="C244"/>
      <c r="D244"/>
      <c r="E244"/>
      <c r="F244"/>
      <c r="G244"/>
      <c r="H244"/>
      <c r="I244"/>
      <c r="J244"/>
      <c r="K244"/>
    </row>
    <row r="245" spans="2:11" hidden="1" x14ac:dyDescent="0.25">
      <c r="B245"/>
      <c r="C245"/>
      <c r="D245"/>
      <c r="E245"/>
      <c r="F245"/>
      <c r="G245"/>
      <c r="H245"/>
      <c r="I245"/>
      <c r="J245"/>
      <c r="K245"/>
    </row>
    <row r="246" spans="2:11" hidden="1" x14ac:dyDescent="0.25">
      <c r="B246"/>
      <c r="C246"/>
      <c r="D246"/>
      <c r="E246"/>
      <c r="F246"/>
      <c r="G246"/>
      <c r="H246"/>
      <c r="I246"/>
      <c r="J246"/>
      <c r="K246"/>
    </row>
    <row r="247" spans="2:11" hidden="1" x14ac:dyDescent="0.25">
      <c r="B247"/>
      <c r="C247"/>
      <c r="D247"/>
      <c r="E247"/>
      <c r="F247"/>
      <c r="G247"/>
      <c r="H247"/>
      <c r="I247"/>
      <c r="J247"/>
      <c r="K247"/>
    </row>
    <row r="248" spans="2:11" hidden="1" x14ac:dyDescent="0.25">
      <c r="B248"/>
      <c r="C248"/>
      <c r="D248"/>
      <c r="E248"/>
      <c r="F248"/>
      <c r="G248"/>
      <c r="H248"/>
      <c r="I248"/>
      <c r="J248"/>
      <c r="K248"/>
    </row>
    <row r="249" spans="2:11" hidden="1" x14ac:dyDescent="0.25">
      <c r="B249"/>
      <c r="C249"/>
      <c r="D249"/>
      <c r="E249"/>
      <c r="F249"/>
      <c r="G249"/>
      <c r="H249"/>
      <c r="I249"/>
      <c r="J249"/>
      <c r="K249"/>
    </row>
    <row r="250" spans="2:11" hidden="1" x14ac:dyDescent="0.25">
      <c r="B250"/>
      <c r="C250"/>
      <c r="D250"/>
      <c r="E250"/>
      <c r="F250"/>
      <c r="G250"/>
      <c r="H250"/>
      <c r="I250"/>
      <c r="J250"/>
      <c r="K250"/>
    </row>
    <row r="251" spans="2:11" hidden="1" x14ac:dyDescent="0.25">
      <c r="B251"/>
      <c r="C251"/>
      <c r="D251"/>
      <c r="E251"/>
      <c r="F251"/>
      <c r="G251"/>
      <c r="H251"/>
      <c r="I251"/>
      <c r="J251"/>
      <c r="K251"/>
    </row>
    <row r="252" spans="2:11" hidden="1" x14ac:dyDescent="0.25">
      <c r="B252"/>
      <c r="C252"/>
      <c r="D252"/>
      <c r="E252"/>
      <c r="F252"/>
      <c r="G252"/>
      <c r="H252"/>
      <c r="I252"/>
      <c r="J252"/>
      <c r="K252"/>
    </row>
    <row r="253" spans="2:11" hidden="1" x14ac:dyDescent="0.25">
      <c r="B253"/>
      <c r="C253"/>
      <c r="D253"/>
      <c r="E253"/>
      <c r="F253"/>
      <c r="G253"/>
      <c r="H253"/>
      <c r="I253"/>
      <c r="J253"/>
      <c r="K253"/>
    </row>
    <row r="254" spans="2:11" hidden="1" x14ac:dyDescent="0.25">
      <c r="B254"/>
      <c r="C254"/>
      <c r="D254"/>
      <c r="E254"/>
      <c r="F254"/>
      <c r="G254"/>
      <c r="H254"/>
      <c r="I254"/>
      <c r="J254"/>
      <c r="K254"/>
    </row>
    <row r="255" spans="2:11" hidden="1" x14ac:dyDescent="0.25">
      <c r="B255"/>
      <c r="C255"/>
      <c r="D255"/>
      <c r="E255"/>
      <c r="F255"/>
      <c r="G255"/>
      <c r="H255"/>
      <c r="I255"/>
      <c r="J255"/>
      <c r="K255"/>
    </row>
    <row r="256" spans="2:11" hidden="1" x14ac:dyDescent="0.25">
      <c r="B256"/>
      <c r="C256"/>
      <c r="D256"/>
      <c r="E256"/>
      <c r="F256"/>
      <c r="G256"/>
      <c r="H256"/>
      <c r="I256"/>
      <c r="J256"/>
      <c r="K256"/>
    </row>
    <row r="257" spans="2:11" hidden="1" x14ac:dyDescent="0.25">
      <c r="B257"/>
      <c r="C257"/>
      <c r="D257"/>
      <c r="E257"/>
      <c r="F257"/>
      <c r="G257"/>
      <c r="H257"/>
      <c r="I257"/>
      <c r="J257"/>
      <c r="K257"/>
    </row>
    <row r="258" spans="2:11" hidden="1" x14ac:dyDescent="0.25">
      <c r="B258"/>
      <c r="C258"/>
      <c r="D258"/>
      <c r="E258"/>
      <c r="F258"/>
      <c r="G258"/>
      <c r="H258"/>
      <c r="I258"/>
      <c r="J258"/>
      <c r="K258"/>
    </row>
    <row r="259" spans="2:11" hidden="1" x14ac:dyDescent="0.25">
      <c r="B259"/>
      <c r="C259"/>
      <c r="D259"/>
      <c r="E259"/>
      <c r="F259"/>
      <c r="G259"/>
      <c r="H259"/>
      <c r="I259"/>
      <c r="J259"/>
      <c r="K259"/>
    </row>
    <row r="260" spans="2:11" hidden="1" x14ac:dyDescent="0.25">
      <c r="B260"/>
      <c r="C260"/>
      <c r="D260"/>
      <c r="E260"/>
      <c r="F260"/>
      <c r="G260"/>
      <c r="H260"/>
      <c r="I260"/>
      <c r="J260"/>
      <c r="K260"/>
    </row>
    <row r="261" spans="2:11" hidden="1" x14ac:dyDescent="0.25">
      <c r="B261"/>
      <c r="C261"/>
      <c r="D261"/>
      <c r="E261"/>
      <c r="F261"/>
      <c r="G261"/>
      <c r="H261"/>
      <c r="I261"/>
      <c r="J261"/>
      <c r="K261"/>
    </row>
    <row r="262" spans="2:11" hidden="1" x14ac:dyDescent="0.25">
      <c r="B262"/>
      <c r="C262"/>
      <c r="D262"/>
      <c r="E262"/>
      <c r="F262"/>
      <c r="G262"/>
      <c r="H262"/>
      <c r="I262"/>
      <c r="J262"/>
      <c r="K262"/>
    </row>
    <row r="263" spans="2:11" hidden="1" x14ac:dyDescent="0.25">
      <c r="B263"/>
      <c r="C263"/>
      <c r="D263"/>
      <c r="E263"/>
      <c r="F263"/>
      <c r="G263"/>
      <c r="H263"/>
      <c r="I263"/>
      <c r="J263"/>
      <c r="K263"/>
    </row>
    <row r="264" spans="2:11" hidden="1" x14ac:dyDescent="0.25">
      <c r="B264"/>
      <c r="C264"/>
      <c r="D264"/>
      <c r="E264"/>
      <c r="F264"/>
      <c r="G264"/>
      <c r="H264"/>
      <c r="I264"/>
      <c r="J264"/>
      <c r="K264"/>
    </row>
    <row r="265" spans="2:11" hidden="1" x14ac:dyDescent="0.25">
      <c r="B265"/>
      <c r="C265"/>
      <c r="D265"/>
      <c r="E265"/>
      <c r="F265"/>
      <c r="G265"/>
      <c r="H265"/>
      <c r="I265"/>
      <c r="J265"/>
      <c r="K265"/>
    </row>
    <row r="266" spans="2:11" hidden="1" x14ac:dyDescent="0.25">
      <c r="B266"/>
      <c r="C266"/>
      <c r="D266"/>
      <c r="E266"/>
      <c r="F266"/>
      <c r="G266"/>
      <c r="H266"/>
      <c r="I266"/>
      <c r="J266"/>
      <c r="K266"/>
    </row>
    <row r="267" spans="2:11" hidden="1" x14ac:dyDescent="0.25">
      <c r="B267"/>
      <c r="C267"/>
      <c r="D267"/>
      <c r="E267"/>
      <c r="F267"/>
      <c r="G267"/>
      <c r="H267"/>
      <c r="I267"/>
      <c r="J267"/>
      <c r="K267"/>
    </row>
    <row r="268" spans="2:11" hidden="1" x14ac:dyDescent="0.25">
      <c r="B268"/>
      <c r="C268"/>
      <c r="D268"/>
      <c r="E268"/>
      <c r="F268"/>
      <c r="G268"/>
      <c r="H268"/>
      <c r="I268"/>
      <c r="J268"/>
      <c r="K268"/>
    </row>
    <row r="269" spans="2:11" hidden="1" x14ac:dyDescent="0.25">
      <c r="B269"/>
      <c r="C269"/>
      <c r="D269"/>
      <c r="E269"/>
      <c r="F269"/>
      <c r="G269"/>
      <c r="H269"/>
      <c r="I269"/>
      <c r="J269"/>
      <c r="K269"/>
    </row>
    <row r="270" spans="2:11" hidden="1" x14ac:dyDescent="0.25">
      <c r="B270"/>
      <c r="C270"/>
      <c r="D270"/>
      <c r="E270"/>
      <c r="F270"/>
      <c r="G270"/>
      <c r="H270"/>
      <c r="I270"/>
      <c r="J270"/>
      <c r="K270"/>
    </row>
    <row r="271" spans="2:11" hidden="1" x14ac:dyDescent="0.25">
      <c r="B271"/>
      <c r="C271"/>
      <c r="D271"/>
      <c r="E271"/>
      <c r="F271"/>
      <c r="G271"/>
      <c r="H271"/>
      <c r="I271"/>
      <c r="J271"/>
      <c r="K271"/>
    </row>
    <row r="272" spans="2:11" hidden="1" x14ac:dyDescent="0.25">
      <c r="B272"/>
      <c r="C272"/>
      <c r="D272"/>
      <c r="E272"/>
      <c r="F272"/>
      <c r="G272"/>
      <c r="H272"/>
      <c r="I272"/>
      <c r="J272"/>
      <c r="K272"/>
    </row>
    <row r="273" spans="2:11" hidden="1" x14ac:dyDescent="0.25">
      <c r="B273"/>
      <c r="C273"/>
      <c r="D273"/>
      <c r="E273"/>
      <c r="F273"/>
      <c r="G273"/>
      <c r="H273"/>
      <c r="I273"/>
      <c r="J273"/>
      <c r="K273"/>
    </row>
    <row r="274" spans="2:11" hidden="1" x14ac:dyDescent="0.25">
      <c r="B274"/>
      <c r="C274"/>
      <c r="D274"/>
      <c r="E274"/>
      <c r="F274"/>
      <c r="G274"/>
      <c r="H274"/>
      <c r="I274"/>
      <c r="J274"/>
      <c r="K274"/>
    </row>
    <row r="275" spans="2:11" hidden="1" x14ac:dyDescent="0.25">
      <c r="B275"/>
      <c r="C275"/>
      <c r="D275"/>
      <c r="E275"/>
      <c r="F275"/>
      <c r="G275"/>
      <c r="H275"/>
      <c r="I275"/>
      <c r="J275"/>
      <c r="K275"/>
    </row>
    <row r="276" spans="2:11" hidden="1" x14ac:dyDescent="0.25">
      <c r="B276"/>
      <c r="C276"/>
      <c r="D276"/>
      <c r="E276"/>
      <c r="F276"/>
      <c r="G276"/>
      <c r="H276"/>
      <c r="I276"/>
      <c r="J276"/>
      <c r="K276"/>
    </row>
    <row r="277" spans="2:11" hidden="1" x14ac:dyDescent="0.25">
      <c r="B277"/>
      <c r="C277"/>
      <c r="D277"/>
      <c r="E277"/>
      <c r="F277"/>
      <c r="G277"/>
      <c r="H277"/>
      <c r="I277"/>
      <c r="J277"/>
      <c r="K277"/>
    </row>
    <row r="278" spans="2:11" hidden="1" x14ac:dyDescent="0.25">
      <c r="B278"/>
      <c r="C278"/>
      <c r="D278"/>
      <c r="E278"/>
      <c r="F278"/>
      <c r="G278"/>
      <c r="H278"/>
      <c r="I278"/>
      <c r="J278"/>
      <c r="K278"/>
    </row>
    <row r="279" spans="2:11" hidden="1" x14ac:dyDescent="0.25">
      <c r="B279"/>
      <c r="C279"/>
      <c r="D279"/>
      <c r="E279"/>
      <c r="F279"/>
      <c r="G279"/>
      <c r="H279"/>
      <c r="I279"/>
      <c r="J279"/>
      <c r="K279"/>
    </row>
    <row r="280" spans="2:11" hidden="1" x14ac:dyDescent="0.25">
      <c r="B280"/>
      <c r="C280"/>
      <c r="D280"/>
      <c r="E280"/>
      <c r="F280"/>
      <c r="G280"/>
      <c r="H280"/>
      <c r="I280"/>
      <c r="J280"/>
      <c r="K280"/>
    </row>
    <row r="281" spans="2:11" hidden="1" x14ac:dyDescent="0.25">
      <c r="B281"/>
      <c r="C281"/>
      <c r="D281"/>
      <c r="E281"/>
      <c r="F281"/>
      <c r="G281"/>
      <c r="H281"/>
      <c r="I281"/>
      <c r="J281"/>
      <c r="K281"/>
    </row>
    <row r="282" spans="2:11" hidden="1" x14ac:dyDescent="0.25">
      <c r="B282"/>
      <c r="C282"/>
      <c r="D282"/>
      <c r="E282"/>
      <c r="F282"/>
      <c r="G282"/>
      <c r="H282"/>
      <c r="I282"/>
      <c r="J282"/>
      <c r="K282"/>
    </row>
    <row r="283" spans="2:11" hidden="1" x14ac:dyDescent="0.25">
      <c r="B283"/>
      <c r="C283"/>
      <c r="D283"/>
      <c r="E283"/>
      <c r="F283"/>
      <c r="G283"/>
      <c r="H283"/>
      <c r="I283"/>
      <c r="J283"/>
      <c r="K283"/>
    </row>
    <row r="284" spans="2:11" hidden="1" x14ac:dyDescent="0.25">
      <c r="B284"/>
      <c r="C284"/>
      <c r="D284"/>
      <c r="E284"/>
      <c r="F284"/>
      <c r="G284"/>
      <c r="H284"/>
      <c r="I284"/>
      <c r="J284"/>
      <c r="K284"/>
    </row>
    <row r="285" spans="2:11" hidden="1" x14ac:dyDescent="0.25">
      <c r="B285"/>
      <c r="C285"/>
      <c r="D285"/>
      <c r="E285"/>
      <c r="F285"/>
      <c r="G285"/>
      <c r="H285"/>
      <c r="I285"/>
      <c r="J285"/>
      <c r="K285"/>
    </row>
    <row r="286" spans="2:11" hidden="1" x14ac:dyDescent="0.25">
      <c r="B286"/>
      <c r="C286"/>
      <c r="D286"/>
      <c r="E286"/>
      <c r="F286"/>
      <c r="G286"/>
      <c r="H286"/>
      <c r="I286"/>
      <c r="J286"/>
      <c r="K286"/>
    </row>
    <row r="287" spans="2:11" hidden="1" x14ac:dyDescent="0.25">
      <c r="B287"/>
      <c r="C287"/>
      <c r="D287"/>
      <c r="E287"/>
      <c r="F287"/>
      <c r="G287"/>
      <c r="H287"/>
      <c r="I287"/>
      <c r="J287"/>
      <c r="K287"/>
    </row>
    <row r="288" spans="2:11" hidden="1" x14ac:dyDescent="0.25">
      <c r="B288"/>
      <c r="C288"/>
      <c r="D288"/>
      <c r="E288"/>
      <c r="F288"/>
      <c r="G288"/>
      <c r="H288"/>
      <c r="I288"/>
      <c r="J288"/>
      <c r="K288"/>
    </row>
    <row r="289" spans="2:11" hidden="1" x14ac:dyDescent="0.25">
      <c r="B289"/>
      <c r="C289"/>
      <c r="D289"/>
      <c r="E289"/>
      <c r="F289"/>
      <c r="G289"/>
      <c r="H289"/>
      <c r="I289"/>
      <c r="J289"/>
      <c r="K289"/>
    </row>
    <row r="290" spans="2:11" hidden="1" x14ac:dyDescent="0.25">
      <c r="B290"/>
      <c r="C290"/>
      <c r="D290"/>
      <c r="E290"/>
      <c r="F290"/>
      <c r="G290"/>
      <c r="H290"/>
      <c r="I290"/>
      <c r="J290"/>
      <c r="K290"/>
    </row>
    <row r="291" spans="2:11" hidden="1" x14ac:dyDescent="0.25">
      <c r="B291"/>
      <c r="C291"/>
      <c r="D291"/>
      <c r="E291"/>
      <c r="F291"/>
      <c r="G291"/>
      <c r="H291"/>
      <c r="I291"/>
      <c r="J291"/>
      <c r="K291"/>
    </row>
    <row r="292" spans="2:11" hidden="1" x14ac:dyDescent="0.25">
      <c r="B292"/>
      <c r="C292"/>
      <c r="D292"/>
      <c r="E292"/>
      <c r="F292"/>
      <c r="G292"/>
      <c r="H292"/>
      <c r="I292"/>
      <c r="J292"/>
      <c r="K292"/>
    </row>
    <row r="293" spans="2:11" hidden="1" x14ac:dyDescent="0.25">
      <c r="B293"/>
      <c r="C293"/>
      <c r="D293"/>
      <c r="E293"/>
      <c r="F293"/>
      <c r="G293"/>
      <c r="H293"/>
      <c r="I293"/>
      <c r="J293"/>
      <c r="K293"/>
    </row>
    <row r="294" spans="2:11" hidden="1" x14ac:dyDescent="0.25">
      <c r="B294"/>
      <c r="C294"/>
      <c r="D294"/>
      <c r="E294"/>
      <c r="F294"/>
      <c r="G294"/>
      <c r="H294"/>
      <c r="I294"/>
      <c r="J294"/>
      <c r="K294"/>
    </row>
    <row r="295" spans="2:11" hidden="1" x14ac:dyDescent="0.25">
      <c r="B295"/>
      <c r="C295"/>
      <c r="D295"/>
      <c r="E295"/>
      <c r="F295"/>
      <c r="G295"/>
      <c r="H295"/>
      <c r="I295"/>
      <c r="J295"/>
      <c r="K295"/>
    </row>
    <row r="296" spans="2:11" hidden="1" x14ac:dyDescent="0.25">
      <c r="B296"/>
      <c r="C296"/>
      <c r="D296"/>
      <c r="E296"/>
      <c r="F296"/>
      <c r="G296"/>
      <c r="H296"/>
      <c r="I296"/>
      <c r="J296"/>
      <c r="K296"/>
    </row>
    <row r="297" spans="2:11" hidden="1" x14ac:dyDescent="0.25">
      <c r="B297"/>
      <c r="C297"/>
      <c r="D297"/>
      <c r="E297"/>
      <c r="F297"/>
      <c r="G297"/>
      <c r="H297"/>
      <c r="I297"/>
      <c r="J297"/>
      <c r="K297"/>
    </row>
    <row r="298" spans="2:11" hidden="1" x14ac:dyDescent="0.25">
      <c r="B298"/>
      <c r="C298"/>
      <c r="D298"/>
      <c r="E298"/>
      <c r="F298"/>
      <c r="G298"/>
      <c r="H298"/>
      <c r="I298"/>
      <c r="J298"/>
      <c r="K298"/>
    </row>
    <row r="299" spans="2:11" hidden="1" x14ac:dyDescent="0.25">
      <c r="B299"/>
      <c r="C299"/>
      <c r="D299"/>
      <c r="E299"/>
      <c r="F299"/>
      <c r="G299"/>
      <c r="H299"/>
      <c r="I299"/>
      <c r="J299"/>
      <c r="K299"/>
    </row>
    <row r="300" spans="2:11" hidden="1" x14ac:dyDescent="0.25">
      <c r="B300"/>
      <c r="C300"/>
      <c r="D300"/>
      <c r="E300"/>
      <c r="F300"/>
      <c r="G300"/>
      <c r="H300"/>
      <c r="I300"/>
      <c r="J300"/>
      <c r="K300"/>
    </row>
    <row r="301" spans="2:11" hidden="1" x14ac:dyDescent="0.25">
      <c r="B301"/>
      <c r="C301"/>
      <c r="D301"/>
      <c r="E301"/>
      <c r="F301"/>
      <c r="G301"/>
      <c r="H301"/>
      <c r="I301"/>
      <c r="J301"/>
      <c r="K301"/>
    </row>
    <row r="302" spans="2:11" hidden="1" x14ac:dyDescent="0.25">
      <c r="B302"/>
      <c r="C302"/>
      <c r="D302"/>
      <c r="E302"/>
      <c r="F302"/>
      <c r="G302"/>
      <c r="H302"/>
      <c r="I302"/>
      <c r="J302"/>
      <c r="K302"/>
    </row>
    <row r="303" spans="2:11" hidden="1" x14ac:dyDescent="0.25">
      <c r="B303"/>
      <c r="C303"/>
      <c r="D303"/>
      <c r="E303"/>
      <c r="F303"/>
      <c r="G303"/>
      <c r="H303"/>
      <c r="I303"/>
      <c r="J303"/>
      <c r="K303"/>
    </row>
    <row r="304" spans="2:11" hidden="1" x14ac:dyDescent="0.25">
      <c r="B304"/>
      <c r="C304"/>
      <c r="D304"/>
      <c r="E304"/>
      <c r="F304"/>
      <c r="G304"/>
      <c r="H304"/>
      <c r="I304"/>
      <c r="J304"/>
      <c r="K304"/>
    </row>
    <row r="305" spans="2:11" hidden="1" x14ac:dyDescent="0.25">
      <c r="B305"/>
      <c r="C305"/>
      <c r="D305"/>
      <c r="E305"/>
      <c r="F305"/>
      <c r="G305"/>
      <c r="H305"/>
      <c r="I305"/>
      <c r="J305"/>
      <c r="K305"/>
    </row>
    <row r="306" spans="2:11" hidden="1" x14ac:dyDescent="0.25">
      <c r="B306"/>
      <c r="C306"/>
      <c r="D306"/>
      <c r="E306"/>
      <c r="F306"/>
      <c r="G306"/>
      <c r="H306"/>
      <c r="I306"/>
      <c r="J306"/>
      <c r="K306"/>
    </row>
    <row r="307" spans="2:11" hidden="1" x14ac:dyDescent="0.25">
      <c r="B307"/>
      <c r="C307"/>
      <c r="D307"/>
      <c r="E307"/>
      <c r="F307"/>
      <c r="G307"/>
      <c r="H307"/>
      <c r="I307"/>
      <c r="J307"/>
      <c r="K307"/>
    </row>
    <row r="308" spans="2:11" hidden="1" x14ac:dyDescent="0.25">
      <c r="B308"/>
      <c r="C308"/>
      <c r="D308"/>
      <c r="E308"/>
      <c r="F308"/>
      <c r="G308"/>
      <c r="H308"/>
      <c r="I308"/>
      <c r="J308"/>
      <c r="K308"/>
    </row>
    <row r="309" spans="2:11" hidden="1" x14ac:dyDescent="0.25">
      <c r="B309"/>
      <c r="C309"/>
      <c r="D309"/>
      <c r="E309"/>
      <c r="F309"/>
      <c r="G309"/>
      <c r="H309"/>
      <c r="I309"/>
      <c r="J309"/>
      <c r="K309"/>
    </row>
    <row r="310" spans="2:11" hidden="1" x14ac:dyDescent="0.25">
      <c r="B310"/>
      <c r="C310"/>
      <c r="D310"/>
      <c r="E310"/>
      <c r="F310"/>
      <c r="G310"/>
      <c r="H310"/>
      <c r="I310"/>
      <c r="J310"/>
      <c r="K310"/>
    </row>
    <row r="311" spans="2:11" hidden="1" x14ac:dyDescent="0.25">
      <c r="B311"/>
      <c r="C311"/>
      <c r="D311"/>
      <c r="E311"/>
      <c r="F311"/>
      <c r="G311"/>
      <c r="H311"/>
      <c r="I311"/>
      <c r="J311"/>
      <c r="K311"/>
    </row>
    <row r="312" spans="2:11" hidden="1" x14ac:dyDescent="0.25">
      <c r="B312"/>
      <c r="C312"/>
      <c r="D312"/>
      <c r="E312"/>
      <c r="F312"/>
      <c r="G312"/>
      <c r="H312"/>
      <c r="I312"/>
      <c r="J312"/>
      <c r="K312"/>
    </row>
    <row r="313" spans="2:11" hidden="1" x14ac:dyDescent="0.25">
      <c r="B313"/>
      <c r="C313"/>
      <c r="D313"/>
      <c r="E313"/>
      <c r="F313"/>
      <c r="G313"/>
      <c r="H313"/>
      <c r="I313"/>
      <c r="J313"/>
      <c r="K313"/>
    </row>
    <row r="314" spans="2:11" hidden="1" x14ac:dyDescent="0.25">
      <c r="B314"/>
      <c r="C314"/>
      <c r="D314"/>
      <c r="E314"/>
      <c r="F314"/>
      <c r="G314"/>
      <c r="H314"/>
      <c r="I314"/>
      <c r="J314"/>
      <c r="K314"/>
    </row>
    <row r="315" spans="2:11" hidden="1" x14ac:dyDescent="0.25">
      <c r="B315"/>
      <c r="C315"/>
      <c r="D315"/>
      <c r="E315"/>
      <c r="F315"/>
      <c r="G315"/>
      <c r="H315"/>
      <c r="I315"/>
      <c r="J315"/>
      <c r="K315"/>
    </row>
    <row r="316" spans="2:11" hidden="1" x14ac:dyDescent="0.25">
      <c r="B316"/>
      <c r="C316"/>
      <c r="D316"/>
      <c r="E316"/>
      <c r="F316"/>
      <c r="G316"/>
      <c r="H316"/>
      <c r="I316"/>
      <c r="J316"/>
      <c r="K316"/>
    </row>
    <row r="317" spans="2:11" hidden="1" x14ac:dyDescent="0.25">
      <c r="B317"/>
      <c r="C317"/>
      <c r="D317"/>
      <c r="E317"/>
      <c r="F317"/>
      <c r="G317"/>
      <c r="H317"/>
      <c r="I317"/>
      <c r="J317"/>
      <c r="K317"/>
    </row>
    <row r="318" spans="2:11" hidden="1" x14ac:dyDescent="0.25">
      <c r="B318"/>
      <c r="C318"/>
      <c r="D318"/>
      <c r="E318"/>
      <c r="F318"/>
      <c r="G318"/>
      <c r="H318"/>
      <c r="I318"/>
      <c r="J318"/>
      <c r="K318"/>
    </row>
    <row r="319" spans="2:11" hidden="1" x14ac:dyDescent="0.25">
      <c r="B319"/>
      <c r="C319"/>
      <c r="D319"/>
      <c r="E319"/>
      <c r="F319"/>
      <c r="G319"/>
      <c r="H319"/>
      <c r="I319"/>
      <c r="J319"/>
      <c r="K319"/>
    </row>
    <row r="320" spans="2:11" hidden="1" x14ac:dyDescent="0.25">
      <c r="B320"/>
      <c r="C320"/>
      <c r="D320"/>
      <c r="E320"/>
      <c r="F320"/>
      <c r="G320"/>
      <c r="H320"/>
      <c r="I320"/>
      <c r="J320"/>
      <c r="K320"/>
    </row>
    <row r="321" spans="2:11" hidden="1" x14ac:dyDescent="0.25">
      <c r="B321"/>
      <c r="C321"/>
      <c r="D321"/>
      <c r="E321"/>
      <c r="F321"/>
      <c r="G321"/>
      <c r="H321"/>
      <c r="I321"/>
      <c r="J321"/>
      <c r="K321"/>
    </row>
    <row r="322" spans="2:11" hidden="1" x14ac:dyDescent="0.25">
      <c r="B322"/>
      <c r="C322"/>
      <c r="D322"/>
      <c r="E322"/>
      <c r="F322"/>
      <c r="G322"/>
      <c r="H322"/>
      <c r="I322"/>
      <c r="J322"/>
      <c r="K322"/>
    </row>
    <row r="323" spans="2:11" hidden="1" x14ac:dyDescent="0.25">
      <c r="B323"/>
      <c r="C323"/>
      <c r="D323"/>
      <c r="E323"/>
      <c r="F323"/>
      <c r="G323"/>
      <c r="H323"/>
      <c r="I323"/>
      <c r="J323"/>
      <c r="K323"/>
    </row>
    <row r="324" spans="2:11" hidden="1" x14ac:dyDescent="0.25">
      <c r="B324"/>
      <c r="C324"/>
      <c r="D324"/>
      <c r="E324"/>
      <c r="F324"/>
      <c r="G324"/>
      <c r="H324"/>
      <c r="I324"/>
      <c r="J324"/>
      <c r="K324"/>
    </row>
    <row r="325" spans="2:11" hidden="1" x14ac:dyDescent="0.25">
      <c r="B325"/>
      <c r="C325"/>
      <c r="D325"/>
      <c r="E325"/>
      <c r="F325"/>
      <c r="G325"/>
      <c r="H325"/>
      <c r="I325"/>
      <c r="J325"/>
      <c r="K325"/>
    </row>
    <row r="326" spans="2:11" hidden="1" x14ac:dyDescent="0.25">
      <c r="B326"/>
      <c r="C326"/>
      <c r="D326"/>
      <c r="E326"/>
      <c r="F326"/>
      <c r="G326"/>
      <c r="H326"/>
      <c r="I326"/>
      <c r="J326"/>
      <c r="K326"/>
    </row>
    <row r="327" spans="2:11" hidden="1" x14ac:dyDescent="0.25">
      <c r="B327"/>
      <c r="C327"/>
      <c r="D327"/>
      <c r="E327"/>
      <c r="F327"/>
      <c r="G327"/>
      <c r="H327"/>
      <c r="I327"/>
      <c r="J327"/>
      <c r="K327"/>
    </row>
    <row r="328" spans="2:11" hidden="1" x14ac:dyDescent="0.25">
      <c r="B328"/>
      <c r="C328"/>
      <c r="D328"/>
      <c r="E328"/>
      <c r="F328"/>
      <c r="G328"/>
      <c r="H328"/>
      <c r="I328"/>
      <c r="J328"/>
      <c r="K328"/>
    </row>
    <row r="329" spans="2:11" hidden="1" x14ac:dyDescent="0.25">
      <c r="B329"/>
      <c r="C329"/>
      <c r="D329"/>
      <c r="E329"/>
      <c r="F329"/>
      <c r="G329"/>
      <c r="H329"/>
      <c r="I329"/>
      <c r="J329"/>
      <c r="K329"/>
    </row>
    <row r="330" spans="2:11" hidden="1" x14ac:dyDescent="0.25">
      <c r="B330"/>
      <c r="C330"/>
      <c r="D330"/>
      <c r="E330"/>
      <c r="F330"/>
      <c r="G330"/>
      <c r="H330"/>
      <c r="I330"/>
      <c r="J330"/>
      <c r="K330"/>
    </row>
    <row r="331" spans="2:11" hidden="1" x14ac:dyDescent="0.25">
      <c r="B331"/>
      <c r="C331"/>
      <c r="D331"/>
      <c r="E331"/>
      <c r="F331"/>
      <c r="G331"/>
      <c r="H331"/>
      <c r="I331"/>
      <c r="J331"/>
      <c r="K331"/>
    </row>
    <row r="332" spans="2:11" hidden="1" x14ac:dyDescent="0.25">
      <c r="B332"/>
      <c r="C332"/>
      <c r="D332"/>
      <c r="E332"/>
      <c r="F332"/>
      <c r="G332"/>
      <c r="H332"/>
      <c r="I332"/>
      <c r="J332"/>
      <c r="K332"/>
    </row>
    <row r="333" spans="2:11" hidden="1" x14ac:dyDescent="0.25">
      <c r="B333"/>
      <c r="C333"/>
      <c r="D333"/>
      <c r="E333"/>
      <c r="F333"/>
      <c r="G333"/>
      <c r="H333"/>
      <c r="I333"/>
      <c r="J333"/>
      <c r="K333"/>
    </row>
    <row r="334" spans="2:11" hidden="1" x14ac:dyDescent="0.25">
      <c r="B334"/>
      <c r="C334"/>
      <c r="D334"/>
      <c r="E334"/>
      <c r="F334"/>
      <c r="G334"/>
      <c r="H334"/>
      <c r="I334"/>
      <c r="J334"/>
      <c r="K334"/>
    </row>
    <row r="335" spans="2:11" hidden="1" x14ac:dyDescent="0.25">
      <c r="B335"/>
      <c r="C335"/>
      <c r="D335"/>
      <c r="E335"/>
      <c r="F335"/>
      <c r="G335"/>
      <c r="H335"/>
      <c r="I335"/>
      <c r="J335"/>
      <c r="K335"/>
    </row>
    <row r="336" spans="2:11" hidden="1" x14ac:dyDescent="0.25">
      <c r="B336"/>
      <c r="C336"/>
      <c r="D336"/>
      <c r="E336"/>
      <c r="F336"/>
      <c r="G336"/>
      <c r="H336"/>
      <c r="I336"/>
      <c r="J336"/>
      <c r="K336"/>
    </row>
    <row r="337" spans="2:11" hidden="1" x14ac:dyDescent="0.25">
      <c r="B337"/>
      <c r="C337"/>
      <c r="D337"/>
      <c r="E337"/>
      <c r="F337"/>
      <c r="G337"/>
      <c r="H337"/>
      <c r="I337"/>
      <c r="J337"/>
      <c r="K337"/>
    </row>
    <row r="338" spans="2:11" hidden="1" x14ac:dyDescent="0.25">
      <c r="B338"/>
      <c r="C338"/>
      <c r="D338"/>
      <c r="E338"/>
      <c r="F338"/>
      <c r="G338"/>
      <c r="H338"/>
      <c r="I338"/>
      <c r="J338"/>
      <c r="K338"/>
    </row>
    <row r="339" spans="2:11" hidden="1" x14ac:dyDescent="0.25">
      <c r="B339"/>
      <c r="C339"/>
      <c r="D339"/>
      <c r="E339"/>
      <c r="F339"/>
      <c r="G339"/>
      <c r="H339"/>
      <c r="I339"/>
      <c r="J339"/>
      <c r="K339"/>
    </row>
    <row r="340" spans="2:11" hidden="1" x14ac:dyDescent="0.25">
      <c r="B340"/>
      <c r="C340"/>
      <c r="D340"/>
      <c r="E340"/>
      <c r="F340"/>
      <c r="G340"/>
      <c r="H340"/>
      <c r="I340"/>
      <c r="J340"/>
      <c r="K340"/>
    </row>
    <row r="341" spans="2:11" hidden="1" x14ac:dyDescent="0.25">
      <c r="B341"/>
      <c r="C341"/>
      <c r="D341"/>
      <c r="E341"/>
      <c r="F341"/>
      <c r="G341"/>
      <c r="H341"/>
      <c r="I341"/>
      <c r="J341"/>
      <c r="K341"/>
    </row>
    <row r="342" spans="2:11" hidden="1" x14ac:dyDescent="0.25">
      <c r="B342"/>
      <c r="C342"/>
      <c r="D342"/>
      <c r="E342"/>
      <c r="F342"/>
      <c r="G342"/>
      <c r="H342"/>
      <c r="I342"/>
      <c r="J342"/>
      <c r="K342"/>
    </row>
    <row r="343" spans="2:11" hidden="1" x14ac:dyDescent="0.25">
      <c r="B343"/>
      <c r="C343"/>
      <c r="D343"/>
      <c r="E343"/>
      <c r="F343"/>
      <c r="G343"/>
      <c r="H343"/>
      <c r="I343"/>
      <c r="J343"/>
      <c r="K343"/>
    </row>
    <row r="344" spans="2:11" hidden="1" x14ac:dyDescent="0.25">
      <c r="B344"/>
      <c r="C344"/>
      <c r="D344"/>
      <c r="E344"/>
      <c r="F344"/>
      <c r="G344"/>
      <c r="H344"/>
      <c r="I344"/>
      <c r="J344"/>
      <c r="K344"/>
    </row>
    <row r="345" spans="2:11" hidden="1" x14ac:dyDescent="0.25">
      <c r="B345"/>
      <c r="C345"/>
      <c r="D345"/>
      <c r="E345"/>
      <c r="F345"/>
      <c r="G345"/>
      <c r="H345"/>
      <c r="I345"/>
      <c r="J345"/>
      <c r="K345"/>
    </row>
    <row r="346" spans="2:11" hidden="1" x14ac:dyDescent="0.25">
      <c r="B346"/>
      <c r="C346"/>
      <c r="D346"/>
      <c r="E346"/>
      <c r="F346"/>
      <c r="G346"/>
      <c r="H346"/>
      <c r="I346"/>
      <c r="J346"/>
      <c r="K346"/>
    </row>
    <row r="347" spans="2:11" hidden="1" x14ac:dyDescent="0.25">
      <c r="B347"/>
      <c r="C347"/>
      <c r="D347"/>
      <c r="E347"/>
      <c r="F347"/>
      <c r="G347"/>
      <c r="H347"/>
      <c r="I347"/>
      <c r="J347"/>
      <c r="K347"/>
    </row>
    <row r="348" spans="2:11" hidden="1" x14ac:dyDescent="0.25">
      <c r="B348"/>
      <c r="C348"/>
      <c r="D348"/>
      <c r="E348"/>
      <c r="F348"/>
      <c r="G348"/>
      <c r="H348"/>
      <c r="I348"/>
      <c r="J348"/>
      <c r="K348"/>
    </row>
    <row r="349" spans="2:11" hidden="1" x14ac:dyDescent="0.25">
      <c r="B349"/>
      <c r="C349"/>
      <c r="D349"/>
      <c r="E349"/>
      <c r="F349"/>
      <c r="G349"/>
      <c r="H349"/>
      <c r="I349"/>
      <c r="J349"/>
      <c r="K349"/>
    </row>
    <row r="350" spans="2:11" hidden="1" x14ac:dyDescent="0.25">
      <c r="B350"/>
      <c r="C350"/>
      <c r="D350"/>
      <c r="E350"/>
      <c r="F350"/>
      <c r="G350"/>
      <c r="H350"/>
      <c r="I350"/>
      <c r="J350"/>
      <c r="K350"/>
    </row>
    <row r="351" spans="2:11" hidden="1" x14ac:dyDescent="0.25">
      <c r="B351"/>
      <c r="C351"/>
      <c r="D351"/>
      <c r="E351"/>
      <c r="F351"/>
      <c r="G351"/>
      <c r="H351"/>
      <c r="I351"/>
      <c r="J351"/>
      <c r="K351"/>
    </row>
    <row r="352" spans="2:11" hidden="1" x14ac:dyDescent="0.25">
      <c r="B352"/>
      <c r="C352"/>
      <c r="D352"/>
      <c r="E352"/>
      <c r="F352"/>
      <c r="G352"/>
      <c r="H352"/>
      <c r="I352"/>
      <c r="J352"/>
      <c r="K352"/>
    </row>
    <row r="353" spans="2:11" hidden="1" x14ac:dyDescent="0.25">
      <c r="B353"/>
      <c r="C353"/>
      <c r="D353"/>
      <c r="E353"/>
      <c r="F353"/>
      <c r="G353"/>
      <c r="H353"/>
      <c r="I353"/>
      <c r="J353"/>
      <c r="K353"/>
    </row>
    <row r="354" spans="2:11" hidden="1" x14ac:dyDescent="0.25">
      <c r="B354"/>
      <c r="C354"/>
      <c r="D354"/>
      <c r="E354"/>
      <c r="F354"/>
      <c r="G354"/>
      <c r="H354"/>
      <c r="I354"/>
      <c r="J354"/>
      <c r="K354"/>
    </row>
    <row r="355" spans="2:11" hidden="1" x14ac:dyDescent="0.25">
      <c r="B355"/>
      <c r="C355"/>
      <c r="D355"/>
      <c r="E355"/>
      <c r="F355"/>
      <c r="G355"/>
      <c r="H355"/>
      <c r="I355"/>
      <c r="J355"/>
      <c r="K355"/>
    </row>
    <row r="356" spans="2:11" hidden="1" x14ac:dyDescent="0.25">
      <c r="B356"/>
      <c r="C356"/>
      <c r="D356"/>
      <c r="E356"/>
      <c r="F356"/>
      <c r="G356"/>
      <c r="H356"/>
      <c r="I356"/>
      <c r="J356"/>
      <c r="K356"/>
    </row>
    <row r="357" spans="2:11" hidden="1" x14ac:dyDescent="0.25">
      <c r="B357"/>
      <c r="C357"/>
      <c r="D357"/>
      <c r="E357"/>
      <c r="F357"/>
      <c r="G357"/>
      <c r="H357"/>
      <c r="I357"/>
      <c r="J357"/>
      <c r="K357"/>
    </row>
    <row r="358" spans="2:11" hidden="1" x14ac:dyDescent="0.25">
      <c r="B358"/>
      <c r="C358"/>
      <c r="D358"/>
      <c r="E358"/>
      <c r="F358"/>
      <c r="G358"/>
      <c r="H358"/>
      <c r="I358"/>
      <c r="J358"/>
      <c r="K358"/>
    </row>
    <row r="359" spans="2:11" hidden="1" x14ac:dyDescent="0.25">
      <c r="B359"/>
      <c r="C359"/>
      <c r="D359"/>
      <c r="E359"/>
      <c r="F359"/>
      <c r="G359"/>
      <c r="H359"/>
      <c r="I359"/>
      <c r="J359"/>
      <c r="K359"/>
    </row>
    <row r="360" spans="2:11" hidden="1" x14ac:dyDescent="0.25">
      <c r="B360"/>
      <c r="C360"/>
      <c r="D360"/>
      <c r="E360"/>
      <c r="F360"/>
      <c r="G360"/>
      <c r="H360"/>
      <c r="I360"/>
      <c r="J360"/>
      <c r="K360"/>
    </row>
    <row r="361" spans="2:11" hidden="1" x14ac:dyDescent="0.25">
      <c r="B361"/>
      <c r="C361"/>
      <c r="D361"/>
      <c r="E361"/>
      <c r="F361"/>
      <c r="G361"/>
      <c r="H361"/>
      <c r="I361"/>
      <c r="J361"/>
      <c r="K361"/>
    </row>
    <row r="362" spans="2:11" hidden="1" x14ac:dyDescent="0.25">
      <c r="B362"/>
      <c r="C362"/>
      <c r="D362"/>
      <c r="E362"/>
      <c r="F362"/>
      <c r="G362"/>
      <c r="H362"/>
      <c r="I362"/>
      <c r="J362"/>
      <c r="K362"/>
    </row>
    <row r="363" spans="2:11" hidden="1" x14ac:dyDescent="0.25">
      <c r="B363"/>
      <c r="C363"/>
      <c r="D363"/>
      <c r="E363"/>
      <c r="F363"/>
      <c r="G363"/>
      <c r="H363"/>
      <c r="I363"/>
      <c r="J363"/>
      <c r="K363"/>
    </row>
    <row r="364" spans="2:11" hidden="1" x14ac:dyDescent="0.25">
      <c r="B364"/>
      <c r="C364"/>
      <c r="D364"/>
      <c r="E364"/>
      <c r="F364"/>
      <c r="G364"/>
      <c r="H364"/>
      <c r="I364"/>
      <c r="J364"/>
      <c r="K364"/>
    </row>
    <row r="365" spans="2:11" hidden="1" x14ac:dyDescent="0.25">
      <c r="B365"/>
      <c r="C365"/>
      <c r="D365"/>
      <c r="E365"/>
      <c r="F365"/>
      <c r="G365"/>
      <c r="H365"/>
      <c r="I365"/>
      <c r="J365"/>
      <c r="K365"/>
    </row>
    <row r="366" spans="2:11" hidden="1" x14ac:dyDescent="0.25">
      <c r="B366"/>
      <c r="C366"/>
      <c r="D366"/>
      <c r="E366"/>
      <c r="F366"/>
      <c r="G366"/>
      <c r="H366"/>
      <c r="I366"/>
      <c r="J366"/>
      <c r="K366"/>
    </row>
    <row r="367" spans="2:11" hidden="1" x14ac:dyDescent="0.25">
      <c r="B367"/>
      <c r="C367"/>
      <c r="D367"/>
      <c r="E367"/>
      <c r="F367"/>
      <c r="G367"/>
      <c r="H367"/>
      <c r="I367"/>
      <c r="J367"/>
      <c r="K367"/>
    </row>
    <row r="368" spans="2:11" hidden="1" x14ac:dyDescent="0.25">
      <c r="B368"/>
      <c r="C368"/>
      <c r="D368"/>
      <c r="E368"/>
      <c r="F368"/>
      <c r="G368"/>
      <c r="H368"/>
      <c r="I368"/>
      <c r="J368"/>
      <c r="K368"/>
    </row>
    <row r="369" spans="2:11" hidden="1" x14ac:dyDescent="0.25">
      <c r="B369"/>
      <c r="C369"/>
      <c r="D369"/>
      <c r="E369"/>
      <c r="F369"/>
      <c r="G369"/>
      <c r="H369"/>
      <c r="I369"/>
      <c r="J369"/>
      <c r="K369"/>
    </row>
    <row r="370" spans="2:11" hidden="1" x14ac:dyDescent="0.25">
      <c r="B370"/>
      <c r="C370"/>
      <c r="D370"/>
      <c r="E370"/>
      <c r="F370"/>
      <c r="G370"/>
      <c r="H370"/>
      <c r="I370"/>
      <c r="J370"/>
      <c r="K370"/>
    </row>
    <row r="371" spans="2:11" hidden="1" x14ac:dyDescent="0.25">
      <c r="B371"/>
      <c r="C371"/>
      <c r="D371"/>
      <c r="E371"/>
      <c r="F371"/>
      <c r="G371"/>
      <c r="H371"/>
      <c r="I371"/>
      <c r="J371"/>
      <c r="K371"/>
    </row>
    <row r="372" spans="2:11" hidden="1" x14ac:dyDescent="0.25">
      <c r="B372"/>
      <c r="C372"/>
      <c r="D372"/>
      <c r="E372"/>
      <c r="F372"/>
      <c r="G372"/>
      <c r="H372"/>
      <c r="I372"/>
      <c r="J372"/>
      <c r="K372"/>
    </row>
    <row r="373" spans="2:11" hidden="1" x14ac:dyDescent="0.25">
      <c r="B373"/>
      <c r="C373"/>
      <c r="D373"/>
      <c r="E373"/>
      <c r="F373"/>
      <c r="G373"/>
      <c r="H373"/>
      <c r="I373"/>
      <c r="J373"/>
      <c r="K373"/>
    </row>
    <row r="374" spans="2:11" hidden="1" x14ac:dyDescent="0.25">
      <c r="B374"/>
      <c r="C374"/>
      <c r="D374"/>
      <c r="E374"/>
      <c r="F374"/>
      <c r="G374"/>
      <c r="H374"/>
      <c r="I374"/>
      <c r="J374"/>
      <c r="K374"/>
    </row>
    <row r="375" spans="2:11" hidden="1" x14ac:dyDescent="0.25">
      <c r="B375"/>
      <c r="C375"/>
      <c r="D375"/>
      <c r="E375"/>
      <c r="F375"/>
      <c r="G375"/>
      <c r="H375"/>
      <c r="I375"/>
      <c r="J375"/>
      <c r="K375"/>
    </row>
    <row r="376" spans="2:11" hidden="1" x14ac:dyDescent="0.25">
      <c r="B376"/>
      <c r="C376"/>
      <c r="D376"/>
      <c r="E376"/>
      <c r="F376"/>
      <c r="G376"/>
      <c r="H376"/>
      <c r="I376"/>
      <c r="J376"/>
      <c r="K376"/>
    </row>
    <row r="377" spans="2:11" hidden="1" x14ac:dyDescent="0.25">
      <c r="B377"/>
      <c r="C377"/>
      <c r="D377"/>
      <c r="E377"/>
      <c r="F377"/>
      <c r="G377"/>
      <c r="H377"/>
      <c r="I377"/>
      <c r="J377"/>
      <c r="K377"/>
    </row>
    <row r="378" spans="2:11" hidden="1" x14ac:dyDescent="0.25">
      <c r="B378"/>
      <c r="C378"/>
      <c r="D378"/>
      <c r="E378"/>
      <c r="F378"/>
      <c r="G378"/>
      <c r="H378"/>
      <c r="I378"/>
      <c r="J378"/>
      <c r="K378"/>
    </row>
    <row r="379" spans="2:11" hidden="1" x14ac:dyDescent="0.25">
      <c r="B379"/>
      <c r="C379"/>
      <c r="D379"/>
      <c r="E379"/>
      <c r="F379"/>
      <c r="G379"/>
      <c r="H379"/>
      <c r="I379"/>
      <c r="J379"/>
      <c r="K379"/>
    </row>
    <row r="380" spans="2:11" hidden="1" x14ac:dyDescent="0.25">
      <c r="B380"/>
      <c r="C380"/>
      <c r="D380"/>
      <c r="E380"/>
      <c r="F380"/>
      <c r="G380"/>
      <c r="H380"/>
      <c r="I380"/>
      <c r="J380"/>
      <c r="K380"/>
    </row>
    <row r="381" spans="2:11" hidden="1" x14ac:dyDescent="0.25">
      <c r="B381"/>
      <c r="C381"/>
      <c r="D381"/>
      <c r="E381"/>
      <c r="F381"/>
      <c r="G381"/>
      <c r="H381"/>
      <c r="I381"/>
      <c r="J381"/>
      <c r="K381"/>
    </row>
    <row r="382" spans="2:11" hidden="1" x14ac:dyDescent="0.25">
      <c r="B382"/>
      <c r="C382"/>
      <c r="D382"/>
      <c r="E382"/>
      <c r="F382"/>
      <c r="G382"/>
      <c r="H382"/>
      <c r="I382"/>
      <c r="J382"/>
      <c r="K382"/>
    </row>
    <row r="383" spans="2:11" hidden="1" x14ac:dyDescent="0.25">
      <c r="B383"/>
      <c r="C383"/>
      <c r="D383"/>
      <c r="E383"/>
      <c r="F383"/>
      <c r="G383"/>
      <c r="H383"/>
      <c r="I383"/>
      <c r="J383"/>
      <c r="K383"/>
    </row>
    <row r="384" spans="2:11" hidden="1" x14ac:dyDescent="0.25">
      <c r="B384"/>
      <c r="C384"/>
      <c r="D384"/>
      <c r="E384"/>
      <c r="F384"/>
      <c r="G384"/>
      <c r="H384"/>
      <c r="I384"/>
      <c r="J384"/>
      <c r="K384"/>
    </row>
    <row r="385" spans="2:11" hidden="1" x14ac:dyDescent="0.25">
      <c r="B385"/>
      <c r="C385"/>
      <c r="D385"/>
      <c r="E385"/>
      <c r="F385"/>
      <c r="G385"/>
      <c r="H385"/>
      <c r="I385"/>
      <c r="J385"/>
      <c r="K385"/>
    </row>
    <row r="386" spans="2:11" hidden="1" x14ac:dyDescent="0.25">
      <c r="B386"/>
      <c r="C386"/>
      <c r="D386"/>
      <c r="E386"/>
      <c r="F386"/>
      <c r="G386"/>
      <c r="H386"/>
      <c r="I386"/>
      <c r="J386"/>
      <c r="K386"/>
    </row>
    <row r="387" spans="2:11" hidden="1" x14ac:dyDescent="0.25">
      <c r="B387"/>
      <c r="C387"/>
      <c r="D387"/>
      <c r="E387"/>
      <c r="F387"/>
      <c r="G387"/>
      <c r="H387"/>
      <c r="I387"/>
      <c r="J387"/>
      <c r="K387"/>
    </row>
    <row r="388" spans="2:11" hidden="1" x14ac:dyDescent="0.25">
      <c r="B388"/>
      <c r="C388"/>
      <c r="D388"/>
      <c r="E388"/>
      <c r="F388"/>
      <c r="G388"/>
      <c r="H388"/>
      <c r="I388"/>
      <c r="J388"/>
      <c r="K388"/>
    </row>
    <row r="389" spans="2:11" hidden="1" x14ac:dyDescent="0.25">
      <c r="B389"/>
      <c r="C389"/>
      <c r="D389"/>
      <c r="E389"/>
      <c r="F389"/>
      <c r="G389"/>
      <c r="H389"/>
      <c r="I389"/>
      <c r="J389"/>
      <c r="K389"/>
    </row>
    <row r="390" spans="2:11" hidden="1" x14ac:dyDescent="0.25">
      <c r="B390"/>
      <c r="C390"/>
      <c r="D390"/>
      <c r="E390"/>
      <c r="F390"/>
      <c r="G390"/>
      <c r="H390"/>
      <c r="I390"/>
      <c r="J390"/>
      <c r="K390"/>
    </row>
    <row r="391" spans="2:11" hidden="1" x14ac:dyDescent="0.25">
      <c r="B391"/>
      <c r="C391"/>
      <c r="D391"/>
      <c r="E391"/>
      <c r="F391"/>
      <c r="G391"/>
      <c r="H391"/>
      <c r="I391"/>
      <c r="J391"/>
      <c r="K391"/>
    </row>
    <row r="392" spans="2:11" hidden="1" x14ac:dyDescent="0.25">
      <c r="B392"/>
      <c r="C392"/>
      <c r="D392"/>
      <c r="E392"/>
      <c r="F392"/>
      <c r="G392"/>
      <c r="H392"/>
      <c r="I392"/>
      <c r="J392"/>
      <c r="K392"/>
    </row>
    <row r="393" spans="2:11" hidden="1" x14ac:dyDescent="0.25">
      <c r="B393"/>
      <c r="C393"/>
      <c r="D393"/>
      <c r="E393"/>
      <c r="F393"/>
      <c r="G393"/>
      <c r="H393"/>
      <c r="I393"/>
      <c r="J393"/>
      <c r="K393"/>
    </row>
    <row r="394" spans="2:11" hidden="1" x14ac:dyDescent="0.25">
      <c r="B394"/>
      <c r="C394"/>
      <c r="D394"/>
      <c r="E394"/>
      <c r="F394"/>
      <c r="G394"/>
      <c r="H394"/>
      <c r="I394"/>
      <c r="J394"/>
      <c r="K394"/>
    </row>
    <row r="395" spans="2:11" hidden="1" x14ac:dyDescent="0.25">
      <c r="B395"/>
      <c r="C395"/>
      <c r="D395"/>
      <c r="E395"/>
      <c r="F395"/>
      <c r="G395"/>
      <c r="H395"/>
      <c r="I395"/>
      <c r="J395"/>
      <c r="K395"/>
    </row>
    <row r="396" spans="2:11" hidden="1" x14ac:dyDescent="0.25">
      <c r="B396"/>
      <c r="C396"/>
      <c r="D396"/>
      <c r="E396"/>
      <c r="F396"/>
      <c r="G396"/>
      <c r="H396"/>
      <c r="I396"/>
      <c r="J396"/>
      <c r="K396"/>
    </row>
    <row r="397" spans="2:11" hidden="1" x14ac:dyDescent="0.25">
      <c r="B397"/>
      <c r="C397"/>
      <c r="D397"/>
      <c r="E397"/>
      <c r="F397"/>
      <c r="G397"/>
      <c r="H397"/>
      <c r="I397"/>
      <c r="J397"/>
      <c r="K397"/>
    </row>
    <row r="398" spans="2:11" hidden="1" x14ac:dyDescent="0.25">
      <c r="B398"/>
      <c r="C398"/>
      <c r="D398"/>
      <c r="E398"/>
      <c r="F398"/>
      <c r="G398"/>
      <c r="H398"/>
      <c r="I398"/>
      <c r="J398"/>
      <c r="K398"/>
    </row>
    <row r="399" spans="2:11" hidden="1" x14ac:dyDescent="0.25">
      <c r="B399"/>
      <c r="C399"/>
      <c r="D399"/>
      <c r="E399"/>
      <c r="F399"/>
      <c r="G399"/>
      <c r="H399"/>
      <c r="I399"/>
      <c r="J399"/>
      <c r="K399"/>
    </row>
    <row r="400" spans="2:11" hidden="1" x14ac:dyDescent="0.25">
      <c r="B400"/>
      <c r="C400"/>
      <c r="D400"/>
      <c r="E400"/>
      <c r="F400"/>
      <c r="G400"/>
      <c r="H400"/>
      <c r="I400"/>
      <c r="J400"/>
      <c r="K400"/>
    </row>
    <row r="401" spans="2:11" hidden="1" x14ac:dyDescent="0.25">
      <c r="B401"/>
      <c r="C401"/>
      <c r="D401"/>
      <c r="E401"/>
      <c r="F401"/>
      <c r="G401"/>
      <c r="H401"/>
      <c r="I401"/>
      <c r="J401"/>
      <c r="K401"/>
    </row>
    <row r="402" spans="2:11" hidden="1" x14ac:dyDescent="0.25">
      <c r="B402"/>
      <c r="C402"/>
      <c r="D402"/>
      <c r="E402"/>
      <c r="F402"/>
      <c r="G402"/>
      <c r="H402"/>
      <c r="I402"/>
      <c r="J402"/>
      <c r="K402"/>
    </row>
    <row r="403" spans="2:11" hidden="1" x14ac:dyDescent="0.25">
      <c r="B403"/>
      <c r="C403"/>
      <c r="D403"/>
      <c r="E403"/>
      <c r="F403"/>
      <c r="G403"/>
      <c r="H403"/>
      <c r="I403"/>
      <c r="J403"/>
      <c r="K403"/>
    </row>
    <row r="404" spans="2:11" hidden="1" x14ac:dyDescent="0.25">
      <c r="B404"/>
      <c r="C404"/>
      <c r="D404"/>
      <c r="E404"/>
      <c r="F404"/>
      <c r="G404"/>
      <c r="H404"/>
      <c r="I404"/>
      <c r="J404"/>
      <c r="K404"/>
    </row>
    <row r="405" spans="2:11" hidden="1" x14ac:dyDescent="0.25">
      <c r="B405"/>
      <c r="C405"/>
      <c r="D405"/>
      <c r="E405"/>
      <c r="F405"/>
      <c r="G405"/>
      <c r="H405"/>
      <c r="I405"/>
      <c r="J405"/>
      <c r="K405"/>
    </row>
    <row r="406" spans="2:11" hidden="1" x14ac:dyDescent="0.25">
      <c r="B406"/>
      <c r="C406"/>
      <c r="D406"/>
      <c r="E406"/>
      <c r="F406"/>
      <c r="G406"/>
      <c r="H406"/>
      <c r="I406"/>
      <c r="J406"/>
      <c r="K406"/>
    </row>
    <row r="407" spans="2:11" hidden="1" x14ac:dyDescent="0.25">
      <c r="B407"/>
      <c r="C407"/>
      <c r="D407"/>
      <c r="E407"/>
      <c r="F407"/>
      <c r="G407"/>
      <c r="H407"/>
      <c r="I407"/>
      <c r="J407"/>
      <c r="K407"/>
    </row>
    <row r="408" spans="2:11" hidden="1" x14ac:dyDescent="0.25">
      <c r="B408"/>
      <c r="C408"/>
      <c r="D408"/>
      <c r="E408"/>
      <c r="F408"/>
      <c r="G408"/>
      <c r="H408"/>
      <c r="I408"/>
      <c r="J408"/>
      <c r="K408"/>
    </row>
    <row r="409" spans="2:11" hidden="1" x14ac:dyDescent="0.25">
      <c r="B409"/>
      <c r="C409"/>
      <c r="D409"/>
      <c r="E409"/>
      <c r="F409"/>
      <c r="G409"/>
      <c r="H409"/>
      <c r="I409"/>
      <c r="J409"/>
      <c r="K409"/>
    </row>
    <row r="410" spans="2:11" hidden="1" x14ac:dyDescent="0.25">
      <c r="B410"/>
      <c r="C410"/>
      <c r="D410"/>
      <c r="E410"/>
      <c r="F410"/>
      <c r="G410"/>
      <c r="H410"/>
      <c r="I410"/>
      <c r="J410"/>
      <c r="K410"/>
    </row>
    <row r="411" spans="2:11" hidden="1" x14ac:dyDescent="0.25">
      <c r="B411"/>
      <c r="C411"/>
      <c r="D411"/>
      <c r="E411"/>
      <c r="F411"/>
      <c r="G411"/>
      <c r="H411"/>
      <c r="I411"/>
      <c r="J411"/>
      <c r="K411"/>
    </row>
    <row r="412" spans="2:11" hidden="1" x14ac:dyDescent="0.25">
      <c r="B412"/>
      <c r="C412"/>
      <c r="D412"/>
      <c r="E412"/>
      <c r="F412"/>
      <c r="G412"/>
      <c r="H412"/>
      <c r="I412"/>
      <c r="J412"/>
      <c r="K412"/>
    </row>
    <row r="413" spans="2:11" hidden="1" x14ac:dyDescent="0.25">
      <c r="B413"/>
      <c r="C413"/>
      <c r="D413"/>
      <c r="E413"/>
      <c r="F413"/>
      <c r="G413"/>
      <c r="H413"/>
      <c r="I413"/>
      <c r="J413"/>
      <c r="K413"/>
    </row>
    <row r="414" spans="2:11" hidden="1" x14ac:dyDescent="0.25">
      <c r="B414"/>
      <c r="C414"/>
      <c r="D414"/>
      <c r="E414"/>
      <c r="F414"/>
      <c r="G414"/>
      <c r="H414"/>
      <c r="I414"/>
      <c r="J414"/>
      <c r="K414"/>
    </row>
    <row r="415" spans="2:11" hidden="1" x14ac:dyDescent="0.25">
      <c r="B415"/>
      <c r="C415"/>
      <c r="D415"/>
      <c r="E415"/>
      <c r="F415"/>
      <c r="G415"/>
      <c r="H415"/>
      <c r="I415"/>
      <c r="J415"/>
      <c r="K415"/>
    </row>
    <row r="416" spans="2:11" hidden="1" x14ac:dyDescent="0.25">
      <c r="B416"/>
      <c r="C416"/>
      <c r="D416"/>
      <c r="E416"/>
      <c r="F416"/>
      <c r="G416"/>
      <c r="H416"/>
      <c r="I416"/>
      <c r="J416"/>
      <c r="K416"/>
    </row>
    <row r="417" spans="2:11" hidden="1" x14ac:dyDescent="0.25">
      <c r="B417"/>
      <c r="C417"/>
      <c r="D417"/>
      <c r="E417"/>
      <c r="F417"/>
      <c r="G417"/>
      <c r="H417"/>
      <c r="I417"/>
      <c r="J417"/>
      <c r="K417"/>
    </row>
    <row r="418" spans="2:11" hidden="1" x14ac:dyDescent="0.25">
      <c r="B418"/>
      <c r="C418"/>
      <c r="D418"/>
      <c r="E418"/>
      <c r="F418"/>
      <c r="G418"/>
      <c r="H418"/>
      <c r="I418"/>
      <c r="J418"/>
      <c r="K418"/>
    </row>
    <row r="419" spans="2:11" hidden="1" x14ac:dyDescent="0.25">
      <c r="B419"/>
      <c r="C419"/>
      <c r="D419"/>
      <c r="E419"/>
      <c r="F419"/>
      <c r="G419"/>
      <c r="H419"/>
      <c r="I419"/>
      <c r="J419"/>
      <c r="K419"/>
    </row>
    <row r="420" spans="2:11" hidden="1" x14ac:dyDescent="0.25">
      <c r="B420"/>
      <c r="C420"/>
      <c r="D420"/>
      <c r="E420"/>
      <c r="F420"/>
      <c r="G420"/>
      <c r="H420"/>
      <c r="I420"/>
      <c r="J420"/>
      <c r="K420"/>
    </row>
    <row r="421" spans="2:11" hidden="1" x14ac:dyDescent="0.25">
      <c r="B421"/>
      <c r="C421"/>
      <c r="D421"/>
      <c r="E421"/>
      <c r="F421"/>
      <c r="G421"/>
      <c r="H421"/>
      <c r="I421"/>
      <c r="J421"/>
      <c r="K421"/>
    </row>
    <row r="422" spans="2:11" hidden="1" x14ac:dyDescent="0.25">
      <c r="B422"/>
      <c r="C422"/>
      <c r="D422"/>
      <c r="E422"/>
      <c r="F422"/>
      <c r="G422"/>
      <c r="H422"/>
      <c r="I422"/>
      <c r="J422"/>
      <c r="K422"/>
    </row>
    <row r="423" spans="2:11" hidden="1" x14ac:dyDescent="0.25">
      <c r="B423"/>
      <c r="C423"/>
      <c r="D423"/>
      <c r="E423"/>
      <c r="F423"/>
      <c r="G423"/>
      <c r="H423"/>
      <c r="I423"/>
      <c r="J423"/>
      <c r="K423"/>
    </row>
    <row r="424" spans="2:11" hidden="1" x14ac:dyDescent="0.25">
      <c r="B424"/>
      <c r="C424"/>
      <c r="D424"/>
      <c r="E424"/>
      <c r="F424"/>
      <c r="G424"/>
      <c r="H424"/>
      <c r="I424"/>
      <c r="J424"/>
      <c r="K424"/>
    </row>
    <row r="425" spans="2:11" hidden="1" x14ac:dyDescent="0.25">
      <c r="B425"/>
      <c r="C425"/>
      <c r="D425"/>
      <c r="E425"/>
      <c r="F425"/>
      <c r="G425"/>
      <c r="H425"/>
      <c r="I425"/>
      <c r="J425"/>
      <c r="K425"/>
    </row>
    <row r="426" spans="2:11" hidden="1" x14ac:dyDescent="0.25">
      <c r="B426"/>
      <c r="C426"/>
      <c r="D426"/>
      <c r="E426"/>
      <c r="F426"/>
      <c r="G426"/>
      <c r="H426"/>
      <c r="I426"/>
      <c r="J426"/>
      <c r="K426"/>
    </row>
    <row r="427" spans="2:11" hidden="1" x14ac:dyDescent="0.25">
      <c r="B427"/>
      <c r="C427"/>
      <c r="D427"/>
      <c r="E427"/>
      <c r="F427"/>
      <c r="G427"/>
      <c r="H427"/>
      <c r="I427"/>
      <c r="J427"/>
      <c r="K427"/>
    </row>
    <row r="428" spans="2:11" hidden="1" x14ac:dyDescent="0.25">
      <c r="B428"/>
      <c r="C428"/>
      <c r="D428"/>
      <c r="E428"/>
      <c r="F428"/>
      <c r="G428"/>
      <c r="H428"/>
      <c r="I428"/>
      <c r="J428"/>
      <c r="K428"/>
    </row>
    <row r="429" spans="2:11" hidden="1" x14ac:dyDescent="0.25">
      <c r="B429"/>
      <c r="C429"/>
      <c r="D429"/>
      <c r="E429"/>
      <c r="F429"/>
      <c r="G429"/>
      <c r="H429"/>
      <c r="I429"/>
      <c r="J429"/>
      <c r="K429"/>
    </row>
    <row r="430" spans="2:11" hidden="1" x14ac:dyDescent="0.25">
      <c r="B430"/>
      <c r="C430"/>
      <c r="D430"/>
      <c r="E430"/>
      <c r="F430"/>
      <c r="G430"/>
      <c r="H430"/>
      <c r="I430"/>
      <c r="J430"/>
      <c r="K430"/>
    </row>
    <row r="431" spans="2:11" hidden="1" x14ac:dyDescent="0.25">
      <c r="B431"/>
      <c r="C431"/>
      <c r="D431"/>
      <c r="E431"/>
      <c r="F431"/>
      <c r="G431"/>
      <c r="H431"/>
      <c r="I431"/>
      <c r="J431"/>
      <c r="K431"/>
    </row>
    <row r="432" spans="2:11" hidden="1" x14ac:dyDescent="0.25">
      <c r="B432"/>
      <c r="C432"/>
      <c r="D432"/>
      <c r="E432"/>
      <c r="F432"/>
      <c r="G432"/>
      <c r="H432"/>
      <c r="I432"/>
      <c r="J432"/>
      <c r="K432"/>
    </row>
    <row r="433" spans="2:11" hidden="1" x14ac:dyDescent="0.25">
      <c r="B433"/>
      <c r="C433"/>
      <c r="D433"/>
      <c r="E433"/>
      <c r="F433"/>
      <c r="G433"/>
      <c r="H433"/>
      <c r="I433"/>
      <c r="J433"/>
      <c r="K433"/>
    </row>
    <row r="434" spans="2:11" hidden="1" x14ac:dyDescent="0.25">
      <c r="B434"/>
      <c r="C434"/>
      <c r="D434"/>
      <c r="E434"/>
      <c r="F434"/>
      <c r="G434"/>
      <c r="H434"/>
      <c r="I434"/>
      <c r="J434"/>
      <c r="K434"/>
    </row>
    <row r="435" spans="2:11" hidden="1" x14ac:dyDescent="0.25">
      <c r="B435"/>
      <c r="C435"/>
      <c r="D435"/>
      <c r="E435"/>
      <c r="F435"/>
      <c r="G435"/>
      <c r="H435"/>
      <c r="I435"/>
      <c r="J435"/>
      <c r="K435"/>
    </row>
    <row r="436" spans="2:11" hidden="1" x14ac:dyDescent="0.25">
      <c r="B436"/>
      <c r="C436"/>
      <c r="D436"/>
      <c r="E436"/>
      <c r="F436"/>
      <c r="G436"/>
      <c r="H436"/>
      <c r="I436"/>
      <c r="J436"/>
      <c r="K436"/>
    </row>
    <row r="437" spans="2:11" hidden="1" x14ac:dyDescent="0.25">
      <c r="B437"/>
      <c r="C437"/>
      <c r="D437"/>
      <c r="E437"/>
      <c r="F437"/>
      <c r="G437"/>
      <c r="H437"/>
      <c r="I437"/>
      <c r="J437"/>
      <c r="K437"/>
    </row>
    <row r="438" spans="2:11" hidden="1" x14ac:dyDescent="0.25">
      <c r="B438"/>
      <c r="C438"/>
      <c r="D438"/>
      <c r="E438"/>
      <c r="F438"/>
      <c r="G438"/>
      <c r="H438"/>
      <c r="I438"/>
      <c r="J438"/>
      <c r="K438"/>
    </row>
    <row r="439" spans="2:11" hidden="1" x14ac:dyDescent="0.25">
      <c r="B439"/>
      <c r="C439"/>
      <c r="D439"/>
      <c r="E439"/>
      <c r="F439"/>
      <c r="G439"/>
      <c r="H439"/>
      <c r="I439"/>
      <c r="J439"/>
      <c r="K439"/>
    </row>
    <row r="440" spans="2:11" hidden="1" x14ac:dyDescent="0.25">
      <c r="B440"/>
      <c r="C440"/>
      <c r="D440"/>
      <c r="E440"/>
      <c r="F440"/>
      <c r="G440"/>
      <c r="H440"/>
      <c r="I440"/>
      <c r="J440"/>
      <c r="K440"/>
    </row>
    <row r="441" spans="2:11" hidden="1" x14ac:dyDescent="0.25">
      <c r="B441"/>
      <c r="C441"/>
      <c r="D441"/>
      <c r="E441"/>
      <c r="F441"/>
      <c r="G441"/>
      <c r="H441"/>
      <c r="I441"/>
      <c r="J441"/>
      <c r="K441"/>
    </row>
    <row r="442" spans="2:11" hidden="1" x14ac:dyDescent="0.25">
      <c r="B442"/>
      <c r="C442"/>
      <c r="D442"/>
      <c r="E442"/>
      <c r="F442"/>
      <c r="G442"/>
      <c r="H442"/>
      <c r="I442"/>
      <c r="J442"/>
      <c r="K442"/>
    </row>
    <row r="443" spans="2:11" hidden="1" x14ac:dyDescent="0.25">
      <c r="B443"/>
      <c r="C443"/>
      <c r="D443"/>
      <c r="E443"/>
      <c r="F443"/>
      <c r="G443"/>
      <c r="H443"/>
      <c r="I443"/>
      <c r="J443"/>
      <c r="K443"/>
    </row>
    <row r="444" spans="2:11" hidden="1" x14ac:dyDescent="0.25">
      <c r="B444"/>
      <c r="C444"/>
      <c r="D444"/>
      <c r="E444"/>
      <c r="F444"/>
      <c r="G444"/>
      <c r="H444"/>
      <c r="I444"/>
      <c r="J444"/>
      <c r="K444"/>
    </row>
    <row r="445" spans="2:11" hidden="1" x14ac:dyDescent="0.25">
      <c r="B445"/>
      <c r="C445"/>
      <c r="D445"/>
      <c r="E445"/>
      <c r="F445"/>
      <c r="G445"/>
      <c r="H445"/>
      <c r="I445"/>
      <c r="J445"/>
      <c r="K445"/>
    </row>
    <row r="446" spans="2:11" hidden="1" x14ac:dyDescent="0.25">
      <c r="B446"/>
      <c r="C446"/>
      <c r="D446"/>
      <c r="E446"/>
      <c r="F446"/>
      <c r="G446"/>
      <c r="H446"/>
      <c r="I446"/>
      <c r="J446"/>
      <c r="K446"/>
    </row>
    <row r="447" spans="2:11" hidden="1" x14ac:dyDescent="0.25">
      <c r="B447"/>
      <c r="C447"/>
      <c r="D447"/>
      <c r="E447"/>
      <c r="F447"/>
      <c r="G447"/>
      <c r="H447"/>
      <c r="I447"/>
      <c r="J447"/>
      <c r="K447"/>
    </row>
    <row r="448" spans="2:11" hidden="1" x14ac:dyDescent="0.25">
      <c r="B448"/>
      <c r="C448"/>
      <c r="D448"/>
      <c r="E448"/>
      <c r="F448"/>
      <c r="G448"/>
      <c r="H448"/>
      <c r="I448"/>
      <c r="J448"/>
      <c r="K448"/>
    </row>
    <row r="449" spans="2:11" hidden="1" x14ac:dyDescent="0.25">
      <c r="B449"/>
      <c r="C449"/>
      <c r="D449"/>
      <c r="E449"/>
      <c r="F449"/>
      <c r="G449"/>
      <c r="H449"/>
      <c r="I449"/>
      <c r="J449"/>
      <c r="K449"/>
    </row>
    <row r="450" spans="2:11" hidden="1" x14ac:dyDescent="0.25">
      <c r="B450"/>
      <c r="C450"/>
      <c r="D450"/>
      <c r="E450"/>
      <c r="F450"/>
      <c r="G450"/>
      <c r="H450"/>
      <c r="I450"/>
      <c r="J450"/>
      <c r="K450"/>
    </row>
    <row r="451" spans="2:11" hidden="1" x14ac:dyDescent="0.25">
      <c r="B451"/>
      <c r="C451"/>
      <c r="D451"/>
      <c r="E451"/>
      <c r="F451"/>
      <c r="G451"/>
      <c r="H451"/>
      <c r="I451"/>
      <c r="J451"/>
      <c r="K451"/>
    </row>
    <row r="452" spans="2:11" hidden="1" x14ac:dyDescent="0.25">
      <c r="B452"/>
      <c r="C452"/>
      <c r="D452"/>
      <c r="E452"/>
      <c r="F452"/>
      <c r="G452"/>
      <c r="H452"/>
      <c r="I452"/>
      <c r="J452"/>
      <c r="K452"/>
    </row>
    <row r="453" spans="2:11" hidden="1" x14ac:dyDescent="0.25">
      <c r="B453"/>
      <c r="C453"/>
      <c r="D453"/>
      <c r="E453"/>
      <c r="F453"/>
      <c r="G453"/>
      <c r="H453"/>
      <c r="I453"/>
      <c r="J453"/>
      <c r="K453"/>
    </row>
    <row r="454" spans="2:11" hidden="1" x14ac:dyDescent="0.25">
      <c r="B454"/>
      <c r="C454"/>
      <c r="D454"/>
      <c r="E454"/>
      <c r="F454"/>
      <c r="G454"/>
      <c r="H454"/>
      <c r="I454"/>
      <c r="J454"/>
      <c r="K454"/>
    </row>
    <row r="455" spans="2:11" hidden="1" x14ac:dyDescent="0.25">
      <c r="B455"/>
      <c r="C455"/>
      <c r="D455"/>
      <c r="E455"/>
      <c r="F455"/>
      <c r="G455"/>
      <c r="H455"/>
      <c r="I455"/>
      <c r="J455"/>
      <c r="K455"/>
    </row>
    <row r="456" spans="2:11" hidden="1" x14ac:dyDescent="0.25">
      <c r="B456"/>
      <c r="C456"/>
      <c r="D456"/>
      <c r="E456"/>
      <c r="F456"/>
      <c r="G456"/>
      <c r="H456"/>
      <c r="I456"/>
      <c r="J456"/>
      <c r="K456"/>
    </row>
    <row r="457" spans="2:11" hidden="1" x14ac:dyDescent="0.25">
      <c r="B457"/>
      <c r="C457"/>
      <c r="D457"/>
      <c r="E457"/>
      <c r="F457"/>
      <c r="G457"/>
      <c r="H457"/>
      <c r="I457"/>
      <c r="J457"/>
      <c r="K457"/>
    </row>
    <row r="458" spans="2:11" hidden="1" x14ac:dyDescent="0.25">
      <c r="B458"/>
      <c r="C458"/>
      <c r="D458"/>
      <c r="E458"/>
      <c r="F458"/>
      <c r="G458"/>
      <c r="H458"/>
      <c r="I458"/>
      <c r="J458"/>
      <c r="K458"/>
    </row>
    <row r="459" spans="2:11" hidden="1" x14ac:dyDescent="0.25">
      <c r="B459"/>
      <c r="C459"/>
      <c r="D459"/>
      <c r="E459"/>
      <c r="F459"/>
      <c r="G459"/>
      <c r="H459"/>
      <c r="I459"/>
      <c r="J459"/>
      <c r="K459"/>
    </row>
    <row r="460" spans="2:11" hidden="1" x14ac:dyDescent="0.25">
      <c r="B460"/>
      <c r="C460"/>
      <c r="D460"/>
      <c r="E460"/>
      <c r="F460"/>
      <c r="G460"/>
      <c r="H460"/>
      <c r="I460"/>
      <c r="J460"/>
      <c r="K460"/>
    </row>
    <row r="461" spans="2:11" hidden="1" x14ac:dyDescent="0.25">
      <c r="B461"/>
      <c r="C461"/>
      <c r="D461"/>
      <c r="E461"/>
      <c r="F461"/>
      <c r="G461"/>
      <c r="H461"/>
      <c r="I461"/>
      <c r="J461"/>
      <c r="K461"/>
    </row>
    <row r="462" spans="2:11" hidden="1" x14ac:dyDescent="0.25">
      <c r="B462"/>
      <c r="C462"/>
      <c r="D462"/>
      <c r="E462"/>
      <c r="F462"/>
      <c r="G462"/>
      <c r="H462"/>
      <c r="I462"/>
      <c r="J462"/>
      <c r="K462"/>
    </row>
    <row r="463" spans="2:11" hidden="1" x14ac:dyDescent="0.25">
      <c r="B463"/>
      <c r="C463"/>
      <c r="D463"/>
      <c r="E463"/>
      <c r="F463"/>
      <c r="G463"/>
      <c r="H463"/>
      <c r="I463"/>
      <c r="J463"/>
      <c r="K463"/>
    </row>
    <row r="464" spans="2:11" hidden="1" x14ac:dyDescent="0.25">
      <c r="B464"/>
      <c r="C464"/>
      <c r="D464"/>
      <c r="E464"/>
      <c r="F464"/>
      <c r="G464"/>
      <c r="H464"/>
      <c r="I464"/>
      <c r="J464"/>
      <c r="K464"/>
    </row>
    <row r="465" spans="2:11" hidden="1" x14ac:dyDescent="0.25">
      <c r="B465"/>
      <c r="C465"/>
      <c r="D465"/>
      <c r="E465"/>
      <c r="F465"/>
      <c r="G465"/>
      <c r="H465"/>
      <c r="I465"/>
      <c r="J465"/>
      <c r="K465"/>
    </row>
    <row r="466" spans="2:11" hidden="1" x14ac:dyDescent="0.25">
      <c r="B466"/>
      <c r="C466"/>
      <c r="D466"/>
      <c r="E466"/>
      <c r="F466"/>
      <c r="G466"/>
      <c r="H466"/>
      <c r="I466"/>
      <c r="J466"/>
      <c r="K466"/>
    </row>
    <row r="467" spans="2:11" hidden="1" x14ac:dyDescent="0.25">
      <c r="B467"/>
      <c r="C467"/>
      <c r="D467"/>
      <c r="E467"/>
      <c r="F467"/>
      <c r="G467"/>
      <c r="H467"/>
      <c r="I467"/>
      <c r="J467"/>
      <c r="K467"/>
    </row>
    <row r="468" spans="2:11" hidden="1" x14ac:dyDescent="0.25">
      <c r="B468"/>
      <c r="C468"/>
      <c r="D468"/>
      <c r="E468"/>
      <c r="F468"/>
      <c r="G468"/>
      <c r="H468"/>
      <c r="I468"/>
      <c r="J468"/>
      <c r="K468"/>
    </row>
    <row r="469" spans="2:11" hidden="1" x14ac:dyDescent="0.25">
      <c r="B469"/>
      <c r="C469"/>
      <c r="D469"/>
      <c r="E469"/>
      <c r="F469"/>
      <c r="G469"/>
      <c r="H469"/>
      <c r="I469"/>
      <c r="J469"/>
      <c r="K469"/>
    </row>
    <row r="470" spans="2:11" hidden="1" x14ac:dyDescent="0.25">
      <c r="B470"/>
      <c r="C470"/>
      <c r="D470"/>
      <c r="E470"/>
      <c r="F470"/>
      <c r="G470"/>
      <c r="H470"/>
      <c r="I470"/>
      <c r="J470"/>
      <c r="K470"/>
    </row>
    <row r="471" spans="2:11" hidden="1" x14ac:dyDescent="0.25">
      <c r="B471"/>
      <c r="C471"/>
      <c r="D471"/>
      <c r="E471"/>
      <c r="F471"/>
      <c r="G471"/>
      <c r="H471"/>
      <c r="I471"/>
      <c r="J471"/>
      <c r="K471"/>
    </row>
    <row r="472" spans="2:11" hidden="1" x14ac:dyDescent="0.25">
      <c r="B472"/>
      <c r="C472"/>
      <c r="D472"/>
      <c r="E472"/>
      <c r="F472"/>
      <c r="G472"/>
      <c r="H472"/>
      <c r="I472"/>
      <c r="J472"/>
      <c r="K472"/>
    </row>
    <row r="473" spans="2:11" hidden="1" x14ac:dyDescent="0.25">
      <c r="B473"/>
      <c r="C473"/>
      <c r="D473"/>
      <c r="E473"/>
      <c r="F473"/>
      <c r="G473"/>
      <c r="H473"/>
      <c r="I473"/>
      <c r="J473"/>
      <c r="K473"/>
    </row>
    <row r="474" spans="2:11" hidden="1" x14ac:dyDescent="0.25">
      <c r="B474"/>
      <c r="C474"/>
      <c r="D474"/>
      <c r="E474"/>
      <c r="F474"/>
      <c r="G474"/>
      <c r="H474"/>
      <c r="I474"/>
      <c r="J474"/>
      <c r="K474"/>
    </row>
    <row r="475" spans="2:11" hidden="1" x14ac:dyDescent="0.25">
      <c r="B475"/>
      <c r="C475"/>
      <c r="D475"/>
      <c r="E475"/>
      <c r="F475"/>
      <c r="G475"/>
      <c r="H475"/>
      <c r="I475"/>
      <c r="J475"/>
      <c r="K475"/>
    </row>
    <row r="476" spans="2:11" hidden="1" x14ac:dyDescent="0.25">
      <c r="B476"/>
      <c r="C476"/>
      <c r="D476"/>
      <c r="E476"/>
      <c r="F476"/>
      <c r="G476"/>
      <c r="H476"/>
      <c r="I476"/>
      <c r="J476"/>
      <c r="K476"/>
    </row>
    <row r="477" spans="2:11" hidden="1" x14ac:dyDescent="0.25">
      <c r="B477"/>
      <c r="C477"/>
      <c r="D477"/>
      <c r="E477"/>
      <c r="F477"/>
      <c r="G477"/>
      <c r="H477"/>
      <c r="I477"/>
      <c r="J477"/>
      <c r="K477"/>
    </row>
    <row r="478" spans="2:11" hidden="1" x14ac:dyDescent="0.25">
      <c r="B478"/>
      <c r="C478"/>
      <c r="D478"/>
      <c r="E478"/>
      <c r="F478"/>
      <c r="G478"/>
      <c r="H478"/>
      <c r="I478"/>
      <c r="J478"/>
      <c r="K478"/>
    </row>
    <row r="479" spans="2:11" hidden="1" x14ac:dyDescent="0.25">
      <c r="B479"/>
      <c r="C479"/>
      <c r="D479"/>
      <c r="E479"/>
      <c r="F479"/>
      <c r="G479"/>
      <c r="H479"/>
      <c r="I479"/>
      <c r="J479"/>
      <c r="K479"/>
    </row>
    <row r="480" spans="2:11" hidden="1" x14ac:dyDescent="0.25">
      <c r="B480"/>
      <c r="C480"/>
      <c r="D480"/>
      <c r="E480"/>
      <c r="F480"/>
      <c r="G480"/>
      <c r="H480"/>
      <c r="I480"/>
      <c r="J480"/>
      <c r="K480"/>
    </row>
    <row r="481" spans="2:11" hidden="1" x14ac:dyDescent="0.25">
      <c r="B481"/>
      <c r="C481"/>
      <c r="D481"/>
      <c r="E481"/>
      <c r="F481"/>
      <c r="G481"/>
      <c r="H481"/>
      <c r="I481"/>
      <c r="J481"/>
      <c r="K481"/>
    </row>
    <row r="482" spans="2:11" hidden="1" x14ac:dyDescent="0.25">
      <c r="B482"/>
      <c r="C482"/>
      <c r="D482"/>
      <c r="E482"/>
      <c r="F482"/>
      <c r="G482"/>
      <c r="H482"/>
      <c r="I482"/>
      <c r="J482"/>
      <c r="K482"/>
    </row>
    <row r="483" spans="2:11" hidden="1" x14ac:dyDescent="0.25">
      <c r="B483"/>
      <c r="C483"/>
      <c r="D483"/>
      <c r="E483"/>
      <c r="F483"/>
      <c r="G483"/>
      <c r="H483"/>
      <c r="I483"/>
      <c r="J483"/>
      <c r="K483"/>
    </row>
    <row r="484" spans="2:11" hidden="1" x14ac:dyDescent="0.25">
      <c r="B484"/>
      <c r="C484"/>
      <c r="D484"/>
      <c r="E484"/>
      <c r="F484"/>
      <c r="G484"/>
      <c r="H484"/>
      <c r="I484"/>
      <c r="J484"/>
      <c r="K484"/>
    </row>
    <row r="485" spans="2:11" hidden="1" x14ac:dyDescent="0.25">
      <c r="B485"/>
      <c r="C485"/>
      <c r="D485"/>
      <c r="E485"/>
      <c r="F485"/>
      <c r="G485"/>
      <c r="H485"/>
      <c r="I485"/>
      <c r="J485"/>
      <c r="K485"/>
    </row>
    <row r="486" spans="2:11" hidden="1" x14ac:dyDescent="0.25">
      <c r="B486"/>
      <c r="C486"/>
      <c r="D486"/>
      <c r="E486"/>
      <c r="F486"/>
      <c r="G486"/>
      <c r="H486"/>
      <c r="I486"/>
      <c r="J486"/>
      <c r="K486"/>
    </row>
    <row r="487" spans="2:11" hidden="1" x14ac:dyDescent="0.25">
      <c r="B487"/>
      <c r="C487"/>
      <c r="D487"/>
      <c r="E487"/>
      <c r="F487"/>
      <c r="G487"/>
      <c r="H487"/>
      <c r="I487"/>
      <c r="J487"/>
      <c r="K487"/>
    </row>
    <row r="488" spans="2:11" hidden="1" x14ac:dyDescent="0.25">
      <c r="B488"/>
      <c r="C488"/>
      <c r="D488"/>
      <c r="E488"/>
      <c r="F488"/>
      <c r="G488"/>
      <c r="H488"/>
      <c r="I488"/>
      <c r="J488"/>
      <c r="K488"/>
    </row>
    <row r="489" spans="2:11" hidden="1" x14ac:dyDescent="0.25">
      <c r="B489"/>
      <c r="C489"/>
      <c r="D489"/>
      <c r="E489"/>
      <c r="F489"/>
      <c r="G489"/>
      <c r="H489"/>
      <c r="I489"/>
      <c r="J489"/>
      <c r="K489"/>
    </row>
    <row r="490" spans="2:11" hidden="1" x14ac:dyDescent="0.25">
      <c r="B490"/>
      <c r="C490"/>
      <c r="D490"/>
      <c r="E490"/>
      <c r="F490"/>
      <c r="G490"/>
      <c r="H490"/>
      <c r="I490"/>
      <c r="J490"/>
      <c r="K490"/>
    </row>
    <row r="491" spans="2:11" hidden="1" x14ac:dyDescent="0.25">
      <c r="B491"/>
      <c r="C491"/>
      <c r="D491"/>
      <c r="E491"/>
      <c r="F491"/>
      <c r="G491"/>
      <c r="H491"/>
      <c r="I491"/>
      <c r="J491"/>
      <c r="K491"/>
    </row>
    <row r="492" spans="2:11" hidden="1" x14ac:dyDescent="0.25">
      <c r="B492"/>
      <c r="C492"/>
      <c r="D492"/>
      <c r="E492"/>
      <c r="F492"/>
      <c r="G492"/>
      <c r="H492"/>
      <c r="I492"/>
      <c r="J492"/>
      <c r="K492"/>
    </row>
    <row r="493" spans="2:11" hidden="1" x14ac:dyDescent="0.25">
      <c r="B493"/>
      <c r="C493"/>
      <c r="D493"/>
      <c r="E493"/>
      <c r="F493"/>
      <c r="G493"/>
      <c r="H493"/>
      <c r="I493"/>
      <c r="J493"/>
      <c r="K493"/>
    </row>
    <row r="494" spans="2:11" hidden="1" x14ac:dyDescent="0.25">
      <c r="B494"/>
      <c r="C494"/>
      <c r="D494"/>
      <c r="E494"/>
      <c r="F494"/>
      <c r="G494"/>
      <c r="H494"/>
      <c r="I494"/>
      <c r="J494"/>
      <c r="K494"/>
    </row>
    <row r="495" spans="2:11" hidden="1" x14ac:dyDescent="0.25">
      <c r="B495"/>
      <c r="C495"/>
      <c r="D495"/>
      <c r="E495"/>
      <c r="F495"/>
      <c r="G495"/>
      <c r="H495"/>
      <c r="I495"/>
      <c r="J495"/>
      <c r="K495"/>
    </row>
    <row r="496" spans="2:11" hidden="1" x14ac:dyDescent="0.25">
      <c r="B496"/>
      <c r="C496"/>
      <c r="D496"/>
      <c r="E496"/>
      <c r="F496"/>
      <c r="G496"/>
      <c r="H496"/>
      <c r="I496"/>
      <c r="J496"/>
      <c r="K496"/>
    </row>
    <row r="497" spans="2:11" hidden="1" x14ac:dyDescent="0.25">
      <c r="B497"/>
      <c r="C497"/>
      <c r="D497"/>
      <c r="E497"/>
      <c r="F497"/>
      <c r="G497"/>
      <c r="H497"/>
      <c r="I497"/>
      <c r="J497"/>
      <c r="K497"/>
    </row>
    <row r="498" spans="2:11" hidden="1" x14ac:dyDescent="0.25">
      <c r="B498"/>
      <c r="C498"/>
      <c r="D498"/>
      <c r="E498"/>
      <c r="F498"/>
      <c r="G498"/>
      <c r="H498"/>
      <c r="I498"/>
      <c r="J498"/>
      <c r="K498"/>
    </row>
    <row r="499" spans="2:11" hidden="1" x14ac:dyDescent="0.25">
      <c r="B499"/>
      <c r="C499"/>
      <c r="D499"/>
      <c r="E499"/>
      <c r="F499"/>
      <c r="G499"/>
      <c r="H499"/>
      <c r="I499"/>
      <c r="J499"/>
      <c r="K499"/>
    </row>
    <row r="500" spans="2:11" hidden="1" x14ac:dyDescent="0.25">
      <c r="B500"/>
      <c r="C500"/>
      <c r="D500"/>
      <c r="E500"/>
      <c r="F500"/>
      <c r="G500"/>
      <c r="H500"/>
      <c r="I500"/>
      <c r="J500"/>
      <c r="K500"/>
    </row>
    <row r="501" spans="2:11" hidden="1" x14ac:dyDescent="0.25">
      <c r="B501"/>
      <c r="C501"/>
      <c r="D501"/>
      <c r="E501"/>
      <c r="F501"/>
      <c r="G501"/>
      <c r="H501"/>
      <c r="I501"/>
      <c r="J501"/>
      <c r="K501"/>
    </row>
    <row r="502" spans="2:11" hidden="1" x14ac:dyDescent="0.25">
      <c r="B502"/>
      <c r="C502"/>
      <c r="D502"/>
      <c r="E502"/>
      <c r="F502"/>
      <c r="G502"/>
      <c r="H502"/>
      <c r="I502"/>
      <c r="J502"/>
      <c r="K502"/>
    </row>
    <row r="503" spans="2:11" hidden="1" x14ac:dyDescent="0.25">
      <c r="B503"/>
      <c r="C503"/>
      <c r="D503"/>
      <c r="E503"/>
      <c r="F503"/>
      <c r="G503"/>
      <c r="H503"/>
      <c r="I503"/>
      <c r="J503"/>
      <c r="K503"/>
    </row>
    <row r="504" spans="2:11" hidden="1" x14ac:dyDescent="0.25">
      <c r="B504"/>
      <c r="C504"/>
      <c r="D504"/>
      <c r="E504"/>
      <c r="F504"/>
      <c r="G504"/>
      <c r="H504"/>
      <c r="I504"/>
      <c r="J504"/>
      <c r="K504"/>
    </row>
    <row r="505" spans="2:11" hidden="1" x14ac:dyDescent="0.25">
      <c r="B505"/>
      <c r="C505"/>
      <c r="D505"/>
      <c r="E505"/>
      <c r="F505"/>
      <c r="G505"/>
      <c r="H505"/>
      <c r="I505"/>
      <c r="J505"/>
      <c r="K505"/>
    </row>
    <row r="506" spans="2:11" hidden="1" x14ac:dyDescent="0.25">
      <c r="B506"/>
      <c r="C506"/>
      <c r="D506"/>
      <c r="E506"/>
      <c r="F506"/>
      <c r="G506"/>
      <c r="H506"/>
      <c r="I506"/>
      <c r="J506"/>
      <c r="K506"/>
    </row>
    <row r="507" spans="2:11" hidden="1" x14ac:dyDescent="0.25">
      <c r="B507"/>
      <c r="C507"/>
      <c r="D507"/>
      <c r="E507"/>
      <c r="F507"/>
      <c r="G507"/>
      <c r="H507"/>
      <c r="I507"/>
      <c r="J507"/>
      <c r="K507"/>
    </row>
    <row r="508" spans="2:11" hidden="1" x14ac:dyDescent="0.25">
      <c r="B508"/>
      <c r="C508"/>
      <c r="D508"/>
      <c r="E508"/>
      <c r="F508"/>
      <c r="G508"/>
      <c r="H508"/>
      <c r="I508"/>
      <c r="J508"/>
      <c r="K508"/>
    </row>
    <row r="509" spans="2:11" hidden="1" x14ac:dyDescent="0.25">
      <c r="B509"/>
      <c r="C509"/>
      <c r="D509"/>
      <c r="E509"/>
      <c r="F509"/>
      <c r="G509"/>
      <c r="H509"/>
      <c r="I509"/>
      <c r="J509"/>
      <c r="K509"/>
    </row>
    <row r="510" spans="2:11" hidden="1" x14ac:dyDescent="0.25">
      <c r="B510"/>
      <c r="C510"/>
      <c r="D510"/>
      <c r="E510"/>
      <c r="F510"/>
      <c r="G510"/>
      <c r="H510"/>
      <c r="I510"/>
      <c r="J510"/>
      <c r="K510"/>
    </row>
    <row r="511" spans="2:11" hidden="1" x14ac:dyDescent="0.25">
      <c r="B511"/>
      <c r="C511"/>
      <c r="D511"/>
      <c r="E511"/>
      <c r="F511"/>
      <c r="G511"/>
      <c r="H511"/>
      <c r="I511"/>
      <c r="J511"/>
      <c r="K511"/>
    </row>
    <row r="512" spans="2:11" hidden="1" x14ac:dyDescent="0.25">
      <c r="B512"/>
      <c r="C512"/>
      <c r="D512"/>
      <c r="E512"/>
      <c r="F512"/>
      <c r="G512"/>
      <c r="H512"/>
      <c r="I512"/>
      <c r="J512"/>
      <c r="K512"/>
    </row>
    <row r="513" spans="2:11" hidden="1" x14ac:dyDescent="0.25">
      <c r="B513"/>
      <c r="C513"/>
      <c r="D513"/>
      <c r="E513"/>
      <c r="F513"/>
      <c r="G513"/>
      <c r="H513"/>
      <c r="I513"/>
      <c r="J513"/>
      <c r="K513"/>
    </row>
    <row r="514" spans="2:11" hidden="1" x14ac:dyDescent="0.25">
      <c r="B514"/>
      <c r="C514"/>
      <c r="D514"/>
      <c r="E514"/>
      <c r="F514"/>
      <c r="G514"/>
      <c r="H514"/>
      <c r="I514"/>
      <c r="J514"/>
      <c r="K514"/>
    </row>
    <row r="515" spans="2:11" hidden="1" x14ac:dyDescent="0.25">
      <c r="B515"/>
      <c r="C515"/>
      <c r="D515"/>
      <c r="E515"/>
      <c r="F515"/>
      <c r="G515"/>
      <c r="H515"/>
      <c r="I515"/>
      <c r="J515"/>
      <c r="K515"/>
    </row>
    <row r="516" spans="2:11" hidden="1" x14ac:dyDescent="0.25">
      <c r="B516"/>
      <c r="C516"/>
      <c r="D516"/>
      <c r="E516"/>
      <c r="F516"/>
      <c r="G516"/>
      <c r="H516"/>
      <c r="I516"/>
      <c r="J516"/>
      <c r="K516"/>
    </row>
    <row r="517" spans="2:11" hidden="1" x14ac:dyDescent="0.25">
      <c r="B517"/>
      <c r="C517"/>
      <c r="D517"/>
      <c r="E517"/>
      <c r="F517"/>
      <c r="G517"/>
      <c r="H517"/>
      <c r="I517"/>
      <c r="J517"/>
      <c r="K517"/>
    </row>
    <row r="518" spans="2:11" hidden="1" x14ac:dyDescent="0.25">
      <c r="B518"/>
      <c r="C518"/>
      <c r="D518"/>
      <c r="E518"/>
      <c r="F518"/>
      <c r="G518"/>
      <c r="H518"/>
      <c r="I518"/>
      <c r="J518"/>
      <c r="K518"/>
    </row>
    <row r="519" spans="2:11" hidden="1" x14ac:dyDescent="0.25">
      <c r="B519"/>
      <c r="C519"/>
      <c r="D519"/>
      <c r="E519"/>
      <c r="F519"/>
      <c r="G519"/>
      <c r="H519"/>
      <c r="I519"/>
      <c r="J519"/>
      <c r="K519"/>
    </row>
    <row r="520" spans="2:11" hidden="1" x14ac:dyDescent="0.25">
      <c r="B520"/>
      <c r="C520"/>
      <c r="D520"/>
      <c r="E520"/>
      <c r="F520"/>
      <c r="G520"/>
      <c r="H520"/>
      <c r="I520"/>
      <c r="J520"/>
      <c r="K520"/>
    </row>
    <row r="521" spans="2:11" hidden="1" x14ac:dyDescent="0.25">
      <c r="B521"/>
      <c r="C521"/>
      <c r="D521"/>
      <c r="E521"/>
      <c r="F521"/>
      <c r="G521"/>
      <c r="H521"/>
      <c r="I521"/>
      <c r="J521"/>
      <c r="K521"/>
    </row>
    <row r="522" spans="2:11" hidden="1" x14ac:dyDescent="0.25">
      <c r="B522"/>
      <c r="C522"/>
      <c r="D522"/>
      <c r="E522"/>
      <c r="F522"/>
      <c r="G522"/>
      <c r="H522"/>
      <c r="I522"/>
      <c r="J522"/>
      <c r="K522"/>
    </row>
    <row r="523" spans="2:11" hidden="1" x14ac:dyDescent="0.25">
      <c r="B523"/>
      <c r="C523"/>
      <c r="D523"/>
      <c r="E523"/>
      <c r="F523"/>
      <c r="G523"/>
      <c r="H523"/>
      <c r="I523"/>
      <c r="J523"/>
      <c r="K523"/>
    </row>
    <row r="524" spans="2:11" hidden="1" x14ac:dyDescent="0.25">
      <c r="B524"/>
      <c r="C524"/>
      <c r="D524"/>
      <c r="E524"/>
      <c r="F524"/>
      <c r="G524"/>
      <c r="H524"/>
      <c r="I524"/>
      <c r="J524"/>
      <c r="K524"/>
    </row>
    <row r="525" spans="2:11" hidden="1" x14ac:dyDescent="0.25">
      <c r="B525"/>
      <c r="C525"/>
      <c r="D525"/>
      <c r="E525"/>
      <c r="F525"/>
      <c r="G525"/>
      <c r="H525"/>
      <c r="I525"/>
      <c r="J525"/>
      <c r="K525"/>
    </row>
    <row r="526" spans="2:11" hidden="1" x14ac:dyDescent="0.25">
      <c r="B526"/>
      <c r="C526"/>
      <c r="D526"/>
      <c r="E526"/>
      <c r="F526"/>
      <c r="G526"/>
      <c r="H526"/>
      <c r="I526"/>
      <c r="J526"/>
      <c r="K526"/>
    </row>
    <row r="527" spans="2:11" hidden="1" x14ac:dyDescent="0.25">
      <c r="B527"/>
      <c r="C527"/>
      <c r="D527"/>
      <c r="E527"/>
      <c r="F527"/>
      <c r="G527"/>
      <c r="H527"/>
      <c r="I527"/>
      <c r="J527"/>
      <c r="K527"/>
    </row>
    <row r="528" spans="2:11" hidden="1" x14ac:dyDescent="0.25">
      <c r="B528"/>
      <c r="C528"/>
      <c r="D528"/>
      <c r="E528"/>
      <c r="F528"/>
      <c r="G528"/>
      <c r="H528"/>
      <c r="I528"/>
      <c r="J528"/>
      <c r="K528"/>
    </row>
    <row r="529" spans="2:11" hidden="1" x14ac:dyDescent="0.25">
      <c r="B529"/>
      <c r="C529"/>
      <c r="D529"/>
      <c r="E529"/>
      <c r="F529"/>
      <c r="G529"/>
      <c r="H529"/>
      <c r="I529"/>
      <c r="J529"/>
      <c r="K529"/>
    </row>
    <row r="530" spans="2:11" hidden="1" x14ac:dyDescent="0.25">
      <c r="B530"/>
      <c r="C530"/>
      <c r="D530"/>
      <c r="E530"/>
      <c r="F530"/>
      <c r="G530"/>
      <c r="H530"/>
      <c r="I530"/>
      <c r="J530"/>
      <c r="K530"/>
    </row>
    <row r="531" spans="2:11" hidden="1" x14ac:dyDescent="0.25">
      <c r="B531"/>
      <c r="C531"/>
      <c r="D531"/>
      <c r="E531"/>
      <c r="F531"/>
      <c r="G531"/>
      <c r="H531"/>
      <c r="I531"/>
      <c r="J531"/>
      <c r="K531"/>
    </row>
    <row r="532" spans="2:11" hidden="1" x14ac:dyDescent="0.25">
      <c r="B532"/>
      <c r="C532"/>
      <c r="D532"/>
      <c r="E532"/>
      <c r="F532"/>
      <c r="G532"/>
      <c r="H532"/>
      <c r="I532"/>
      <c r="J532"/>
      <c r="K532"/>
    </row>
    <row r="533" spans="2:11" hidden="1" x14ac:dyDescent="0.25">
      <c r="B533"/>
      <c r="C533"/>
      <c r="D533"/>
      <c r="E533"/>
      <c r="F533"/>
      <c r="G533"/>
      <c r="H533"/>
      <c r="I533"/>
      <c r="J533"/>
      <c r="K533"/>
    </row>
    <row r="534" spans="2:11" hidden="1" x14ac:dyDescent="0.25">
      <c r="B534"/>
      <c r="C534"/>
      <c r="D534"/>
      <c r="E534"/>
      <c r="F534"/>
      <c r="G534"/>
      <c r="H534"/>
      <c r="I534"/>
      <c r="J534"/>
      <c r="K534"/>
    </row>
    <row r="535" spans="2:11" hidden="1" x14ac:dyDescent="0.25">
      <c r="B535"/>
      <c r="C535"/>
      <c r="D535"/>
      <c r="E535"/>
      <c r="F535"/>
      <c r="G535"/>
      <c r="H535"/>
      <c r="I535"/>
      <c r="J535"/>
      <c r="K535"/>
    </row>
    <row r="536" spans="2:11" hidden="1" x14ac:dyDescent="0.25">
      <c r="B536"/>
      <c r="C536"/>
      <c r="D536"/>
      <c r="E536"/>
      <c r="F536"/>
      <c r="G536"/>
      <c r="H536"/>
      <c r="I536"/>
      <c r="J536"/>
      <c r="K536"/>
    </row>
    <row r="537" spans="2:11" hidden="1" x14ac:dyDescent="0.25">
      <c r="B537"/>
      <c r="C537"/>
      <c r="D537"/>
      <c r="E537"/>
      <c r="F537"/>
      <c r="G537"/>
      <c r="H537"/>
      <c r="I537"/>
      <c r="J537"/>
      <c r="K537"/>
    </row>
    <row r="538" spans="2:11" hidden="1" x14ac:dyDescent="0.25">
      <c r="B538"/>
      <c r="C538"/>
      <c r="D538"/>
      <c r="E538"/>
      <c r="F538"/>
      <c r="G538"/>
      <c r="H538"/>
      <c r="I538"/>
      <c r="J538"/>
      <c r="K538"/>
    </row>
    <row r="539" spans="2:11" hidden="1" x14ac:dyDescent="0.25">
      <c r="B539"/>
      <c r="C539"/>
      <c r="D539"/>
      <c r="E539"/>
      <c r="F539"/>
      <c r="G539"/>
      <c r="H539"/>
      <c r="I539"/>
      <c r="J539"/>
      <c r="K539"/>
    </row>
    <row r="540" spans="2:11" hidden="1" x14ac:dyDescent="0.25">
      <c r="B540"/>
      <c r="C540"/>
      <c r="D540"/>
      <c r="E540"/>
      <c r="F540"/>
      <c r="G540"/>
      <c r="H540"/>
      <c r="I540"/>
      <c r="J540"/>
      <c r="K540"/>
    </row>
    <row r="541" spans="2:11" hidden="1" x14ac:dyDescent="0.25">
      <c r="B541"/>
      <c r="C541"/>
      <c r="D541"/>
      <c r="E541"/>
      <c r="F541"/>
      <c r="G541"/>
      <c r="H541"/>
      <c r="I541"/>
      <c r="J541"/>
      <c r="K541"/>
    </row>
    <row r="542" spans="2:11" hidden="1" x14ac:dyDescent="0.25">
      <c r="B542"/>
      <c r="C542"/>
      <c r="D542"/>
      <c r="E542"/>
      <c r="F542"/>
      <c r="G542"/>
      <c r="H542"/>
      <c r="I542"/>
      <c r="J542"/>
      <c r="K542"/>
    </row>
    <row r="543" spans="2:11" hidden="1" x14ac:dyDescent="0.25">
      <c r="B543"/>
      <c r="C543"/>
      <c r="D543"/>
      <c r="E543"/>
      <c r="F543"/>
      <c r="G543"/>
      <c r="H543"/>
      <c r="I543"/>
      <c r="J543"/>
      <c r="K543"/>
    </row>
    <row r="544" spans="2:11" hidden="1" x14ac:dyDescent="0.25">
      <c r="B544"/>
      <c r="C544"/>
      <c r="D544"/>
      <c r="E544"/>
      <c r="F544"/>
      <c r="G544"/>
      <c r="H544"/>
      <c r="I544"/>
      <c r="J544"/>
      <c r="K544"/>
    </row>
    <row r="545" spans="2:11" hidden="1" x14ac:dyDescent="0.25">
      <c r="B545"/>
      <c r="C545"/>
      <c r="D545"/>
      <c r="E545"/>
      <c r="F545"/>
      <c r="G545"/>
      <c r="H545"/>
      <c r="I545"/>
      <c r="J545"/>
      <c r="K545"/>
    </row>
    <row r="546" spans="2:11" hidden="1" x14ac:dyDescent="0.25">
      <c r="B546"/>
      <c r="C546"/>
      <c r="D546"/>
      <c r="E546"/>
      <c r="F546"/>
      <c r="G546"/>
      <c r="H546"/>
      <c r="I546"/>
      <c r="J546"/>
      <c r="K546"/>
    </row>
    <row r="547" spans="2:11" hidden="1" x14ac:dyDescent="0.25">
      <c r="B547"/>
      <c r="C547"/>
      <c r="D547"/>
      <c r="E547"/>
      <c r="F547"/>
      <c r="G547"/>
      <c r="H547"/>
      <c r="I547"/>
      <c r="J547"/>
      <c r="K547"/>
    </row>
    <row r="548" spans="2:11" hidden="1" x14ac:dyDescent="0.25">
      <c r="B548"/>
      <c r="C548"/>
      <c r="D548"/>
      <c r="E548"/>
      <c r="F548"/>
      <c r="G548"/>
      <c r="H548"/>
      <c r="I548"/>
      <c r="J548"/>
      <c r="K548"/>
    </row>
    <row r="549" spans="2:11" hidden="1" x14ac:dyDescent="0.25">
      <c r="B549"/>
      <c r="C549"/>
      <c r="D549"/>
      <c r="E549"/>
      <c r="F549"/>
      <c r="G549"/>
      <c r="H549"/>
      <c r="I549"/>
      <c r="J549"/>
      <c r="K549"/>
    </row>
    <row r="550" spans="2:11" hidden="1" x14ac:dyDescent="0.25">
      <c r="B550"/>
      <c r="C550"/>
      <c r="D550"/>
      <c r="E550"/>
      <c r="F550"/>
      <c r="G550"/>
      <c r="H550"/>
      <c r="I550"/>
      <c r="J550"/>
      <c r="K550"/>
    </row>
    <row r="551" spans="2:11" hidden="1" x14ac:dyDescent="0.25">
      <c r="B551"/>
      <c r="C551"/>
      <c r="D551"/>
      <c r="E551"/>
      <c r="F551"/>
      <c r="G551"/>
      <c r="H551"/>
      <c r="I551"/>
      <c r="J551"/>
      <c r="K551"/>
    </row>
    <row r="552" spans="2:11" hidden="1" x14ac:dyDescent="0.25">
      <c r="B552"/>
      <c r="C552"/>
      <c r="D552"/>
      <c r="E552"/>
      <c r="F552"/>
      <c r="G552"/>
      <c r="H552"/>
      <c r="I552"/>
      <c r="J552"/>
      <c r="K552"/>
    </row>
    <row r="553" spans="2:11" hidden="1" x14ac:dyDescent="0.25">
      <c r="B553"/>
      <c r="C553"/>
      <c r="D553"/>
      <c r="E553"/>
      <c r="F553"/>
      <c r="G553"/>
      <c r="H553"/>
      <c r="I553"/>
      <c r="J553"/>
      <c r="K553"/>
    </row>
    <row r="554" spans="2:11" hidden="1" x14ac:dyDescent="0.25">
      <c r="B554"/>
      <c r="C554"/>
      <c r="D554"/>
      <c r="E554"/>
      <c r="F554"/>
      <c r="G554"/>
      <c r="H554"/>
      <c r="I554"/>
      <c r="J554"/>
      <c r="K554"/>
    </row>
    <row r="555" spans="2:11" hidden="1" x14ac:dyDescent="0.25">
      <c r="B555"/>
      <c r="C555"/>
      <c r="D555"/>
      <c r="E555"/>
      <c r="F555"/>
      <c r="G555"/>
      <c r="H555"/>
      <c r="I555"/>
      <c r="J555"/>
      <c r="K555"/>
    </row>
    <row r="556" spans="2:11" hidden="1" x14ac:dyDescent="0.25">
      <c r="B556"/>
      <c r="C556"/>
      <c r="D556"/>
      <c r="E556"/>
      <c r="F556"/>
      <c r="G556"/>
      <c r="H556"/>
      <c r="I556"/>
      <c r="J556"/>
      <c r="K556"/>
    </row>
    <row r="557" spans="2:11" hidden="1" x14ac:dyDescent="0.25">
      <c r="B557"/>
      <c r="C557"/>
      <c r="D557"/>
      <c r="E557"/>
      <c r="F557"/>
      <c r="G557"/>
      <c r="H557"/>
      <c r="I557"/>
      <c r="J557"/>
      <c r="K557"/>
    </row>
    <row r="558" spans="2:11" hidden="1" x14ac:dyDescent="0.25">
      <c r="B558"/>
      <c r="C558"/>
      <c r="D558"/>
      <c r="E558"/>
      <c r="F558"/>
      <c r="G558"/>
      <c r="H558"/>
      <c r="I558"/>
      <c r="J558"/>
      <c r="K558"/>
    </row>
    <row r="559" spans="2:11" hidden="1" x14ac:dyDescent="0.25">
      <c r="B559"/>
      <c r="C559"/>
      <c r="D559"/>
      <c r="E559"/>
      <c r="F559"/>
      <c r="G559"/>
      <c r="H559"/>
      <c r="I559"/>
      <c r="J559"/>
      <c r="K559"/>
    </row>
    <row r="560" spans="2:11" hidden="1" x14ac:dyDescent="0.25"/>
    <row r="561" ht="15" hidden="1" customHeight="1" x14ac:dyDescent="0.25"/>
    <row r="562" hidden="1" x14ac:dyDescent="0.25"/>
    <row r="563" hidden="1" x14ac:dyDescent="0.25"/>
    <row r="564" hidden="1" x14ac:dyDescent="0.25"/>
    <row r="565" hidden="1" x14ac:dyDescent="0.25"/>
  </sheetData>
  <sheetProtection password="E0DE" sheet="1" objects="1" scenarios="1" selectLockedCells="1"/>
  <mergeCells count="6">
    <mergeCell ref="H19:K19"/>
    <mergeCell ref="B8:K8"/>
    <mergeCell ref="B7:K7"/>
    <mergeCell ref="H16:K16"/>
    <mergeCell ref="H17:K17"/>
    <mergeCell ref="H18:K18"/>
  </mergeCells>
  <hyperlinks>
    <hyperlink ref="H41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tabColor theme="0"/>
  </sheetPr>
  <dimension ref="A1:J38"/>
  <sheetViews>
    <sheetView workbookViewId="0">
      <selection activeCell="C3" sqref="C3"/>
    </sheetView>
  </sheetViews>
  <sheetFormatPr defaultColWidth="0" defaultRowHeight="15" zeroHeight="1" x14ac:dyDescent="0.25"/>
  <cols>
    <col min="1" max="1" width="4.7109375" style="134" customWidth="1"/>
    <col min="2" max="2" width="9.140625" style="134" customWidth="1"/>
    <col min="3" max="3" width="10.7109375" style="134" bestFit="1" customWidth="1"/>
    <col min="4" max="4" width="13.140625" style="134" customWidth="1"/>
    <col min="5" max="8" width="12.42578125" style="134" customWidth="1"/>
    <col min="9" max="9" width="9.140625" style="134" customWidth="1"/>
    <col min="10" max="10" width="5.28515625" style="3" customWidth="1"/>
    <col min="11" max="16384" width="9.140625" style="3" hidden="1"/>
  </cols>
  <sheetData>
    <row r="1" spans="2:10" x14ac:dyDescent="0.25">
      <c r="J1" s="134"/>
    </row>
    <row r="2" spans="2:10" x14ac:dyDescent="0.25">
      <c r="B2" s="4"/>
      <c r="C2" s="5"/>
      <c r="D2" s="5"/>
      <c r="E2" s="5"/>
      <c r="F2" s="5"/>
      <c r="G2" s="5"/>
      <c r="H2" s="5"/>
      <c r="I2" s="6"/>
      <c r="J2" s="134"/>
    </row>
    <row r="3" spans="2:10" x14ac:dyDescent="0.25">
      <c r="B3" s="7"/>
      <c r="C3" s="8"/>
      <c r="D3" s="8"/>
      <c r="E3" s="8"/>
      <c r="F3" s="8"/>
      <c r="G3" s="8"/>
      <c r="H3" s="8"/>
      <c r="I3" s="9"/>
      <c r="J3" s="134"/>
    </row>
    <row r="4" spans="2:10" x14ac:dyDescent="0.25">
      <c r="B4" s="7"/>
      <c r="C4" s="8"/>
      <c r="D4" s="8"/>
      <c r="E4" s="8"/>
      <c r="F4" s="8"/>
      <c r="G4" s="8"/>
      <c r="H4" s="8"/>
      <c r="I4" s="9"/>
      <c r="J4" s="134"/>
    </row>
    <row r="5" spans="2:10" x14ac:dyDescent="0.25">
      <c r="B5" s="7"/>
      <c r="C5" s="8"/>
      <c r="D5" s="8"/>
      <c r="E5" s="8"/>
      <c r="F5" s="8"/>
      <c r="G5" s="8"/>
      <c r="H5" s="8"/>
      <c r="I5" s="9"/>
      <c r="J5" s="134"/>
    </row>
    <row r="6" spans="2:10" x14ac:dyDescent="0.25">
      <c r="B6" s="7"/>
      <c r="C6" s="8"/>
      <c r="D6" s="8"/>
      <c r="E6" s="8"/>
      <c r="F6" s="8"/>
      <c r="G6" s="8"/>
      <c r="H6" s="8"/>
      <c r="I6" s="9"/>
      <c r="J6" s="134"/>
    </row>
    <row r="7" spans="2:10" x14ac:dyDescent="0.25">
      <c r="B7" s="7"/>
      <c r="C7" s="8"/>
      <c r="D7" s="13" t="s">
        <v>49</v>
      </c>
      <c r="E7" s="8"/>
      <c r="F7" s="8"/>
      <c r="G7" s="8"/>
      <c r="H7" s="8"/>
      <c r="I7" s="9"/>
      <c r="J7" s="134"/>
    </row>
    <row r="8" spans="2:10" x14ac:dyDescent="0.25">
      <c r="B8" s="7"/>
      <c r="C8" s="8"/>
      <c r="D8" s="13"/>
      <c r="E8" s="8"/>
      <c r="F8" s="8"/>
      <c r="G8" s="8"/>
      <c r="H8" s="8"/>
      <c r="I8" s="9"/>
      <c r="J8" s="134"/>
    </row>
    <row r="9" spans="2:10" x14ac:dyDescent="0.25">
      <c r="B9" s="7"/>
      <c r="C9" s="349" t="s">
        <v>158</v>
      </c>
      <c r="D9" s="349"/>
      <c r="E9" s="349"/>
      <c r="F9" s="349"/>
      <c r="G9" s="349"/>
      <c r="H9" s="349"/>
      <c r="I9" s="9"/>
      <c r="J9" s="134"/>
    </row>
    <row r="10" spans="2:10" x14ac:dyDescent="0.25">
      <c r="B10" s="7"/>
      <c r="C10" s="349" t="s">
        <v>159</v>
      </c>
      <c r="D10" s="349"/>
      <c r="E10" s="349"/>
      <c r="F10" s="349"/>
      <c r="G10" s="349"/>
      <c r="H10" s="349"/>
      <c r="I10" s="9"/>
      <c r="J10" s="134"/>
    </row>
    <row r="11" spans="2:10" x14ac:dyDescent="0.25">
      <c r="B11" s="7"/>
      <c r="C11" s="8"/>
      <c r="D11" s="350" t="s">
        <v>115</v>
      </c>
      <c r="E11" s="350"/>
      <c r="F11" s="350"/>
      <c r="G11" s="15"/>
      <c r="H11" s="15"/>
      <c r="I11" s="9"/>
      <c r="J11" s="134"/>
    </row>
    <row r="12" spans="2:10" x14ac:dyDescent="0.25">
      <c r="B12" s="7"/>
      <c r="C12" s="8"/>
      <c r="D12" s="350" t="s">
        <v>192</v>
      </c>
      <c r="E12" s="350"/>
      <c r="F12" s="350"/>
      <c r="G12" s="350"/>
      <c r="H12" s="350"/>
      <c r="I12" s="9"/>
      <c r="J12" s="134"/>
    </row>
    <row r="13" spans="2:10" x14ac:dyDescent="0.25">
      <c r="B13" s="7"/>
      <c r="C13" s="8"/>
      <c r="D13" s="3"/>
      <c r="E13" s="8"/>
      <c r="F13" s="8"/>
      <c r="G13" s="8"/>
      <c r="H13" s="8"/>
      <c r="I13" s="9"/>
      <c r="J13" s="134"/>
    </row>
    <row r="14" spans="2:10" x14ac:dyDescent="0.25">
      <c r="B14" s="17" t="s">
        <v>160</v>
      </c>
      <c r="C14" s="13"/>
      <c r="D14" s="8"/>
      <c r="E14" s="8"/>
      <c r="F14" s="8"/>
      <c r="G14" s="8"/>
      <c r="H14" s="8"/>
      <c r="I14" s="9"/>
      <c r="J14" s="134"/>
    </row>
    <row r="15" spans="2:10" x14ac:dyDescent="0.25">
      <c r="B15" s="7"/>
      <c r="C15" s="65">
        <v>40950</v>
      </c>
      <c r="D15" s="16" t="s">
        <v>83</v>
      </c>
      <c r="E15" s="8" t="s">
        <v>110</v>
      </c>
      <c r="F15" s="8"/>
      <c r="G15" s="8"/>
      <c r="H15" s="8"/>
      <c r="I15" s="9"/>
      <c r="J15" s="134"/>
    </row>
    <row r="16" spans="2:10" x14ac:dyDescent="0.25">
      <c r="B16" s="7"/>
      <c r="C16" s="8"/>
      <c r="D16" s="8"/>
      <c r="E16" s="8" t="s">
        <v>111</v>
      </c>
      <c r="F16" s="8"/>
      <c r="G16" s="8"/>
      <c r="H16" s="8"/>
      <c r="I16" s="9"/>
      <c r="J16" s="134"/>
    </row>
    <row r="17" spans="2:10" x14ac:dyDescent="0.25">
      <c r="B17" s="7"/>
      <c r="C17" s="65">
        <v>40961</v>
      </c>
      <c r="D17" s="16" t="s">
        <v>117</v>
      </c>
      <c r="E17" s="8" t="s">
        <v>119</v>
      </c>
      <c r="F17" s="8"/>
      <c r="G17" s="8"/>
      <c r="H17" s="8"/>
      <c r="I17" s="9"/>
      <c r="J17" s="134"/>
    </row>
    <row r="18" spans="2:10" x14ac:dyDescent="0.25">
      <c r="B18" s="7"/>
      <c r="C18" s="8"/>
      <c r="D18" s="8"/>
      <c r="E18" s="8" t="s">
        <v>118</v>
      </c>
      <c r="F18" s="8"/>
      <c r="G18" s="8"/>
      <c r="H18" s="8"/>
      <c r="I18" s="9"/>
      <c r="J18" s="134"/>
    </row>
    <row r="19" spans="2:10" x14ac:dyDescent="0.25">
      <c r="B19" s="7"/>
      <c r="C19" s="65">
        <v>41011</v>
      </c>
      <c r="D19" s="16" t="s">
        <v>131</v>
      </c>
      <c r="E19" s="8" t="s">
        <v>132</v>
      </c>
      <c r="F19" s="8"/>
      <c r="G19" s="8"/>
      <c r="H19" s="8"/>
      <c r="I19" s="9"/>
      <c r="J19" s="134"/>
    </row>
    <row r="20" spans="2:10" x14ac:dyDescent="0.25">
      <c r="B20" s="7"/>
      <c r="C20" s="8"/>
      <c r="D20" s="8"/>
      <c r="E20" s="8" t="s">
        <v>133</v>
      </c>
      <c r="F20" s="8"/>
      <c r="G20" s="8"/>
      <c r="H20" s="8"/>
      <c r="I20" s="9"/>
      <c r="J20" s="134"/>
    </row>
    <row r="21" spans="2:10" x14ac:dyDescent="0.25">
      <c r="B21" s="7"/>
      <c r="C21" s="65">
        <v>41063</v>
      </c>
      <c r="D21" s="16" t="s">
        <v>135</v>
      </c>
      <c r="E21" s="8" t="s">
        <v>134</v>
      </c>
      <c r="F21" s="8"/>
      <c r="G21" s="8"/>
      <c r="H21" s="8"/>
      <c r="I21" s="9"/>
      <c r="J21" s="134"/>
    </row>
    <row r="22" spans="2:10" x14ac:dyDescent="0.25">
      <c r="B22" s="7"/>
      <c r="C22" s="8"/>
      <c r="D22" s="8"/>
      <c r="E22" s="8" t="s">
        <v>136</v>
      </c>
      <c r="F22" s="8"/>
      <c r="G22" s="8"/>
      <c r="H22" s="8"/>
      <c r="I22" s="9"/>
      <c r="J22" s="134"/>
    </row>
    <row r="23" spans="2:10" x14ac:dyDescent="0.25">
      <c r="B23" s="7"/>
      <c r="C23" s="8"/>
      <c r="D23" s="8"/>
      <c r="E23" s="8" t="s">
        <v>137</v>
      </c>
      <c r="F23" s="8"/>
      <c r="G23" s="8"/>
      <c r="H23" s="8"/>
      <c r="I23" s="9"/>
      <c r="J23" s="134"/>
    </row>
    <row r="24" spans="2:10" x14ac:dyDescent="0.25">
      <c r="B24" s="7"/>
      <c r="C24" s="65">
        <v>41095</v>
      </c>
      <c r="D24" s="16" t="s">
        <v>156</v>
      </c>
      <c r="E24" s="8" t="s">
        <v>196</v>
      </c>
      <c r="F24" s="8"/>
      <c r="G24" s="8"/>
      <c r="H24" s="8"/>
      <c r="I24" s="9"/>
      <c r="J24" s="134"/>
    </row>
    <row r="25" spans="2:10" x14ac:dyDescent="0.25">
      <c r="B25" s="7"/>
      <c r="C25" s="8"/>
      <c r="D25" s="8"/>
      <c r="E25" s="8" t="s">
        <v>195</v>
      </c>
      <c r="F25" s="8"/>
      <c r="G25" s="8"/>
      <c r="H25" s="8"/>
      <c r="I25" s="9"/>
      <c r="J25" s="134"/>
    </row>
    <row r="26" spans="2:10" x14ac:dyDescent="0.25">
      <c r="B26" s="7"/>
      <c r="C26" s="8"/>
      <c r="D26" s="8"/>
      <c r="E26" s="8" t="s">
        <v>194</v>
      </c>
      <c r="F26" s="8"/>
      <c r="G26" s="8"/>
      <c r="H26" s="8"/>
      <c r="I26" s="9"/>
      <c r="J26" s="134"/>
    </row>
    <row r="27" spans="2:10" x14ac:dyDescent="0.25">
      <c r="B27" s="7"/>
      <c r="C27" s="65">
        <v>41272</v>
      </c>
      <c r="D27" s="16" t="s">
        <v>197</v>
      </c>
      <c r="E27" s="8" t="s">
        <v>223</v>
      </c>
      <c r="F27" s="8"/>
      <c r="G27" s="8"/>
      <c r="H27" s="8"/>
      <c r="I27" s="9"/>
      <c r="J27" s="134"/>
    </row>
    <row r="28" spans="2:10" x14ac:dyDescent="0.25">
      <c r="B28" s="7"/>
      <c r="C28" s="8"/>
      <c r="D28" s="3"/>
      <c r="E28" s="8" t="s">
        <v>224</v>
      </c>
      <c r="F28" s="8"/>
      <c r="G28" s="8"/>
      <c r="H28" s="8"/>
      <c r="I28" s="9"/>
      <c r="J28" s="134"/>
    </row>
    <row r="29" spans="2:10" x14ac:dyDescent="0.25">
      <c r="B29" s="7"/>
      <c r="C29" s="65"/>
      <c r="D29" s="3"/>
      <c r="E29" s="8" t="s">
        <v>225</v>
      </c>
      <c r="F29" s="8"/>
      <c r="G29" s="8"/>
      <c r="H29" s="8"/>
      <c r="I29" s="9"/>
      <c r="J29" s="134"/>
    </row>
    <row r="30" spans="2:10" x14ac:dyDescent="0.25">
      <c r="B30" s="7"/>
      <c r="C30" s="65"/>
      <c r="D30" s="3"/>
      <c r="E30" s="8" t="s">
        <v>233</v>
      </c>
      <c r="F30" s="8"/>
      <c r="G30" s="8"/>
      <c r="H30" s="8"/>
      <c r="I30" s="9"/>
      <c r="J30" s="134"/>
    </row>
    <row r="31" spans="2:10" x14ac:dyDescent="0.25">
      <c r="B31" s="7"/>
      <c r="C31" s="65">
        <v>41674</v>
      </c>
      <c r="D31" s="3" t="s">
        <v>242</v>
      </c>
      <c r="E31" s="8" t="s">
        <v>243</v>
      </c>
      <c r="F31" s="8"/>
      <c r="G31" s="8"/>
      <c r="H31" s="8"/>
      <c r="I31" s="9"/>
      <c r="J31" s="134"/>
    </row>
    <row r="32" spans="2:10" x14ac:dyDescent="0.25">
      <c r="B32" s="7"/>
      <c r="C32" s="65"/>
      <c r="D32" s="3"/>
      <c r="E32" s="8" t="s">
        <v>244</v>
      </c>
      <c r="F32" s="8"/>
      <c r="G32" s="8"/>
      <c r="H32" s="8"/>
      <c r="I32" s="9"/>
      <c r="J32" s="134"/>
    </row>
    <row r="33" spans="2:10" x14ac:dyDescent="0.25">
      <c r="B33" s="7"/>
      <c r="C33" s="8"/>
      <c r="D33" s="3"/>
      <c r="E33" s="8"/>
      <c r="F33" s="8"/>
      <c r="G33" s="8"/>
      <c r="H33"/>
      <c r="I33" s="9"/>
      <c r="J33" s="134"/>
    </row>
    <row r="34" spans="2:10" x14ac:dyDescent="0.25">
      <c r="B34" s="7"/>
      <c r="C34" s="8" t="s">
        <v>222</v>
      </c>
      <c r="D34" s="3"/>
      <c r="E34" s="8"/>
      <c r="F34" s="3"/>
      <c r="G34" s="8"/>
      <c r="H34" s="8"/>
      <c r="I34" s="9"/>
      <c r="J34" s="134"/>
    </row>
    <row r="35" spans="2:10" x14ac:dyDescent="0.25">
      <c r="B35" s="7"/>
      <c r="C35" s="8" t="s">
        <v>193</v>
      </c>
      <c r="D35" s="8"/>
      <c r="E35" s="8"/>
      <c r="F35" s="3"/>
      <c r="G35" s="8"/>
      <c r="H35" s="8"/>
      <c r="I35" s="9"/>
      <c r="J35" s="134"/>
    </row>
    <row r="36" spans="2:10" x14ac:dyDescent="0.25">
      <c r="B36" s="7"/>
      <c r="C36" s="14" t="s">
        <v>109</v>
      </c>
      <c r="D36" s="8"/>
      <c r="E36" s="8"/>
      <c r="F36" s="8"/>
      <c r="G36" s="8"/>
      <c r="H36" s="8"/>
      <c r="I36" s="9"/>
      <c r="J36" s="134"/>
    </row>
    <row r="37" spans="2:10" x14ac:dyDescent="0.25">
      <c r="B37" s="10"/>
      <c r="C37" s="11"/>
      <c r="D37" s="11"/>
      <c r="E37" s="11"/>
      <c r="F37" s="11"/>
      <c r="G37" s="11"/>
      <c r="H37" s="11"/>
      <c r="I37" s="12"/>
      <c r="J37" s="134"/>
    </row>
    <row r="38" spans="2:10" x14ac:dyDescent="0.25">
      <c r="J38" s="134"/>
    </row>
  </sheetData>
  <sheetProtection password="E0DE" sheet="1" objects="1" scenarios="1" selectLockedCells="1"/>
  <mergeCells count="4">
    <mergeCell ref="C9:H9"/>
    <mergeCell ref="C10:H10"/>
    <mergeCell ref="D11:F11"/>
    <mergeCell ref="D12:H12"/>
  </mergeCells>
  <hyperlinks>
    <hyperlink ref="D11" r:id="rId1"/>
    <hyperlink ref="C36" r:id="rId2"/>
    <hyperlink ref="D12" r:id="rId3"/>
  </hyperlinks>
  <pageMargins left="0.511811024" right="0.511811024" top="0.78740157499999996" bottom="0.78740157499999996" header="0.31496062000000002" footer="0.31496062000000002"/>
  <pageSetup paperSize="9"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9"/>
  <dimension ref="A1:Y178"/>
  <sheetViews>
    <sheetView topLeftCell="B1" workbookViewId="0">
      <selection activeCell="B32" sqref="B32:F32"/>
    </sheetView>
  </sheetViews>
  <sheetFormatPr defaultRowHeight="15" x14ac:dyDescent="0.25"/>
  <cols>
    <col min="1" max="1" width="30.85546875" style="172" bestFit="1" customWidth="1"/>
    <col min="2" max="2" width="16.140625" style="172" bestFit="1" customWidth="1"/>
    <col min="3" max="3" width="21" style="172" bestFit="1" customWidth="1"/>
    <col min="4" max="4" width="9.140625" style="172"/>
    <col min="5" max="5" width="28.85546875" style="172" bestFit="1" customWidth="1"/>
    <col min="6" max="6" width="12.85546875" style="172" customWidth="1"/>
    <col min="7" max="7" width="9.140625" style="172"/>
    <col min="8" max="8" width="30.140625" style="172" bestFit="1" customWidth="1"/>
    <col min="9" max="9" width="11.28515625" style="172" customWidth="1"/>
    <col min="10" max="10" width="10.28515625" style="172" customWidth="1"/>
    <col min="11" max="11" width="10.42578125" style="172" bestFit="1" customWidth="1"/>
    <col min="12" max="12" width="9.140625" style="172"/>
    <col min="13" max="13" width="10.42578125" style="172" customWidth="1"/>
    <col min="14" max="14" width="10.7109375" style="172" customWidth="1"/>
    <col min="15" max="15" width="10.140625" style="172" customWidth="1"/>
    <col min="16" max="16" width="10" style="172" customWidth="1"/>
    <col min="17" max="17" width="10.140625" style="172" customWidth="1"/>
    <col min="18" max="18" width="10.42578125" style="172" customWidth="1"/>
    <col min="19" max="19" width="10.5703125" style="172" customWidth="1"/>
    <col min="20" max="20" width="10.28515625" style="172" customWidth="1"/>
    <col min="21" max="21" width="11.42578125" style="172" customWidth="1"/>
    <col min="22" max="22" width="9.140625" style="172"/>
    <col min="23" max="23" width="9.5703125" style="172" bestFit="1" customWidth="1"/>
    <col min="24" max="16384" width="9.140625" style="172"/>
  </cols>
  <sheetData>
    <row r="1" spans="1:25" ht="15.75" thickBot="1" x14ac:dyDescent="0.3">
      <c r="H1" s="217" t="s">
        <v>220</v>
      </c>
      <c r="X1" s="219"/>
      <c r="Y1" s="219"/>
    </row>
    <row r="2" spans="1:25" ht="15.75" thickBot="1" x14ac:dyDescent="0.3">
      <c r="A2" s="173" t="s">
        <v>3</v>
      </c>
      <c r="E2" s="174" t="s">
        <v>22</v>
      </c>
      <c r="H2" s="177"/>
      <c r="I2" s="178" t="s">
        <v>26</v>
      </c>
      <c r="J2" s="178" t="s">
        <v>27</v>
      </c>
      <c r="K2" s="178" t="s">
        <v>28</v>
      </c>
      <c r="L2" s="178" t="s">
        <v>29</v>
      </c>
      <c r="M2" s="178" t="s">
        <v>30</v>
      </c>
      <c r="N2" s="178" t="s">
        <v>31</v>
      </c>
      <c r="O2" s="178" t="s">
        <v>32</v>
      </c>
      <c r="P2" s="178" t="s">
        <v>33</v>
      </c>
      <c r="Q2" s="178" t="s">
        <v>34</v>
      </c>
      <c r="R2" s="178" t="s">
        <v>35</v>
      </c>
      <c r="S2" s="178" t="s">
        <v>36</v>
      </c>
      <c r="T2" s="178" t="s">
        <v>37</v>
      </c>
      <c r="U2" s="179" t="s">
        <v>39</v>
      </c>
      <c r="V2" s="241"/>
      <c r="W2" s="242"/>
      <c r="X2" s="228"/>
      <c r="Y2" s="228"/>
    </row>
    <row r="3" spans="1:25" x14ac:dyDescent="0.25">
      <c r="A3" s="175" t="s">
        <v>4</v>
      </c>
      <c r="E3" s="176" t="s">
        <v>13</v>
      </c>
      <c r="H3" s="181" t="str">
        <f>CONCATENATE("Preço médio do combustível",IF(CADASTRO!G21="Euro (€)"," €",IF(CADASTRO!G21="Real (R$)"," R$",IF(CADASTRO!G21="Dólar (US$)"," US$",))))</f>
        <v>Preço médio do combustível R$</v>
      </c>
      <c r="I3" s="197" t="str">
        <f>IF(COUNTIF(Contas!G3:G300,"-")='Análise geral'!P9,"-",(SUMIF(Contas!E3:E300,"Gasolina Comum",Contas!G3:G300)+SUMIF(Contas!E3:E300,"Gasolina Aditivada",Contas!G3:G300))/IF((COUNTIFS(Contas!E3:E300,"Gasolina Comum")+COUNTIF(Contas!E3:E300,"Gasolina Aditivada"))=0,1,(COUNTIFS(Contas!E3:E300,"Gasolina Comum")+COUNTIF(Contas!E3:E$300,"Gasolina Aditivada"))))</f>
        <v>-</v>
      </c>
      <c r="J3" s="197">
        <f>IF(COUNTIF(Contas!L3:L300,"-")='Análise geral'!U9,"-",(SUMIF(Contas!J3:J300,"Gasolina Comum",Contas!L3:L300)+SUMIF(Contas!J3:J300,"Gasolina Aditivada",Contas!L3:L300))/IF((COUNTIFS(Contas!J3:J300,"Gasolina Comum")+COUNTIF(Contas!J3:J300,"Gasolina Aditivada"))=0,1,(COUNTIFS(Contas!J3:J300,"Gasolina Comum")+COUNTIF(Contas!J3:J$300,"Gasolina Aditivada"))))</f>
        <v>2.5499999999999998</v>
      </c>
      <c r="K3" s="197">
        <f>IF(COUNTIF(Contas!Q3:Q300,"-")='Análise geral'!Z9,"-",(SUMIF(Contas!O3:O300,"Gasolina Comum",Contas!Q3:Q300)+SUMIF(Contas!O3:O300,"Gasolina Aditivada",Contas!Q3:Q300))/IF((COUNTIFS(Contas!O3:O300,"Gasolina Comum")+COUNTIF(Contas!O3:O300,"Gasolina Aditivada"))=0,1,(COUNTIFS(Contas!O3:O300,"Gasolina Comum")+COUNTIF(Contas!O3:O$300,"Gasolina Aditivada"))))</f>
        <v>2.5499999999999998</v>
      </c>
      <c r="L3" s="197">
        <f>IF(COUNTIF(Contas!V3:V300,"-")='Análise geral'!AE9,"-",(SUMIF(Contas!T3:T300,"Gasolina Comum",Contas!V3:V300)+SUMIF(Contas!T3:T300,"Gasolina Aditivada",Contas!V3:V300))/IF((COUNTIFS(Contas!T3:T300,"Gasolina Comum")+COUNTIF(Contas!T3:T300,"Gasolina Aditivada"))=0,1,(COUNTIFS(Contas!T3:T300,"Gasolina Comum")+COUNTIF(Contas!T3:T$300,"Gasolina Aditivada"))))</f>
        <v>0</v>
      </c>
      <c r="M3" s="197">
        <f>IF(COUNTIF(Contas!AA3:AA300,"-")='Análise geral'!AJ9,"-",(SUMIF(Contas!Y3:Y300,"Gasolina Comum",Contas!AA3:AA300)+SUMIF(Contas!Y3:Y300,"Gasolina Aditivada",Contas!AA3:AA300))/IF((COUNTIFS(Contas!Y3:Y300,"Gasolina Comum")+COUNTIF(Contas!Y3:Y300,"Gasolina Aditivada"))=0,1,(COUNTIFS(Contas!Y3:Y300,"Gasolina Comum")+COUNTIF(Contas!Y3:Y$300,"Gasolina Aditivada"))))</f>
        <v>0</v>
      </c>
      <c r="N3" s="197">
        <f>IF(COUNTIF(Contas!AF3:AF300,"-")='Análise geral'!AO9,"-",(SUMIF(Contas!AD3:AD300,"Gasolina Comum",Contas!AF3:AF300)+SUMIF(Contas!AD3:AD300,"Gasolina Aditivada",Contas!AF3:AF300))/IF((COUNTIFS(Contas!AD3:AD300,"Gasolina Comum")+COUNTIF(Contas!AD3:AD300,"Gasolina Aditivada"))=0,1,(COUNTIFS(Contas!AD3:AD300,"Gasolina Comum")+COUNTIF(Contas!AD3:AD$300,"Gasolina Aditivada"))))</f>
        <v>0</v>
      </c>
      <c r="O3" s="197">
        <f>IF(COUNTIF(Contas!AK3:AK300,"-")='Análise geral'!AT9,"-",(SUMIF(Contas!AI3:AI300,"Gasolina Comum",Contas!AK3:AK300)+SUMIF(Contas!AI3:AI300,"Gasolina Aditivada",Contas!AK3:AK300))/IF((COUNTIFS(Contas!AI3:AI300,"Gasolina Comum")+COUNTIF(Contas!AI3:AI300,"Gasolina Aditivada"))=0,1,(COUNTIFS(Contas!AI3:AI300,"Gasolina Comum")+COUNTIF(Contas!AI3:AI$300,"Gasolina Aditivada"))))</f>
        <v>2.88</v>
      </c>
      <c r="P3" s="197">
        <f>IF(COUNTIF(Contas!AP3:AP300,"-")='Análise geral'!AY9,"-",(SUMIF(Contas!AN3:AN300,"Gasolina Comum",Contas!AP3:AP300)+SUMIF(Contas!AN3:AN300,"Gasolina Aditivada",Contas!AP3:AP300))/IF((COUNTIFS(Contas!AN3:AN300,"Gasolina Comum")+COUNTIF(Contas!AN3:AN300,"Gasolina Aditivada"))=0,1,(COUNTIFS(Contas!AN3:AN300,"Gasolina Comum")+COUNTIF(Contas!AN3:AN$300,"Gasolina Aditivada"))))</f>
        <v>2.88</v>
      </c>
      <c r="Q3" s="197">
        <f>IF(COUNTIF(Contas!AU3:AU300,"-")='Análise geral'!BD9,"-",(SUMIF(Contas!AS3:AS300,"Gasolina Comum",Contas!AU3:AU300)+SUMIF(Contas!AS3:AS300,"Gasolina Aditivada",Contas!AU3:AU300))/IF((COUNTIFS(Contas!AS3:AS300,"Gasolina Comum")+COUNTIF(Contas!AS3:AS300,"Gasolina Aditivada"))=0,1,(COUNTIFS(Contas!AS3:AS300,"Gasolina Comum")+COUNTIF(Contas!AS3:AS$300,"Gasolina Aditivada"))))</f>
        <v>2.88</v>
      </c>
      <c r="R3" s="197">
        <f>IF(COUNTIF(Contas!AZ3:AZ300,"-")='Análise geral'!BI9,"-",(SUMIF(Contas!AX3:AX300,"Gasolina Comum",Contas!AZ3:AZ300)+SUMIF(Contas!AX3:AX300,"Gasolina Aditivada",Contas!AZ3:AZ300))/IF((COUNTIFS(Contas!AX3:AX300,"Gasolina Comum")+COUNTIF(Contas!AX3:AX300,"Gasolina Aditivada"))=0,1,(COUNTIFS(Contas!AX3:AX300,"Gasolina Comum")+COUNTIF(Contas!AX3:AX$300,"Gasolina Aditivada"))))</f>
        <v>2.88</v>
      </c>
      <c r="S3" s="197">
        <f>IF(COUNTIF(Contas!BE3:BE300,"-")='Análise geral'!BN9,"-",(SUMIF(Contas!BC3:BC300,"Gasolina Comum",Contas!BE3:BE300)+SUMIF(Contas!BC3:BC300,"Gasolina Aditivada",Contas!BE3:BE300))/IF((COUNTIFS(Contas!BC3:BC300,"Gasolina Comum")+COUNTIF(Contas!BC3:BC300,"Gasolina Aditivada"))=0,1,(COUNTIFS(Contas!BC3:BC300,"Gasolina Comum")+COUNTIF(Contas!BC3:BC$300,"Gasolina Aditivada"))))</f>
        <v>2.88</v>
      </c>
      <c r="T3" s="197">
        <f>IF(COUNTIF(Contas!BJ3:BJ300,"-")='Análise geral'!BS9,"-",(SUMIF(Contas!BH3:BH300,"Gasolina Comum",Contas!BJ3:BJ300)+SUMIF(Contas!BH3:BH300,"Gasolina Aditivada",Contas!BJ3:BJ300))/IF((COUNTIFS(Contas!BH3:BH300,"Gasolina Comum")+COUNTIF(Contas!BH3:BH300,"Gasolina Aditivada"))=0,1,(COUNTIFS(Contas!BH3:BH300,"Gasolina Comum")+COUNTIF(Contas!BH3:BH$300,"Gasolina Aditivada"))))</f>
        <v>2.88</v>
      </c>
      <c r="U3" s="240">
        <f>SUM(I3:T3)/(COUNT(I3:T3)-(COUNTIF(I3:T3,0)))</f>
        <v>2.7974999999999994</v>
      </c>
      <c r="V3" s="243"/>
      <c r="W3" s="243"/>
      <c r="X3" s="243"/>
      <c r="Y3" s="243"/>
    </row>
    <row r="4" spans="1:25" x14ac:dyDescent="0.25">
      <c r="A4" s="180" t="s">
        <v>5</v>
      </c>
      <c r="E4" s="176" t="s">
        <v>12</v>
      </c>
      <c r="H4" s="182" t="s">
        <v>1</v>
      </c>
      <c r="I4" s="199">
        <f>SUMIF(Contas!$E$3:$E$300,"Gasolina Comum",Contas!$H$3:$H$300)+SUMIF(Contas!$E$3:$E$300,"Gasolina Aditivada",Contas!$H$3:$H$300)</f>
        <v>0</v>
      </c>
      <c r="J4" s="199">
        <f>SUMIF(Contas!$J$3:$J$300,"Gasolina Comum",Contas!$M$3:$M$300)+SUMIF(Contas!$J$3:$J$300,"Gasolina Aditivada",Contas!$M$3:$M$300)</f>
        <v>100</v>
      </c>
      <c r="K4" s="199">
        <f>SUMIF(Contas!$O$3:$O$300,"Gasolina Comum",Contas!$3:$300)+SUMIF(Contas!$O$3:$O$300,"Gasolina Aditivada",Contas!$R3:$R300)</f>
        <v>100</v>
      </c>
      <c r="L4" s="199">
        <f>SUMIF(Contas!$T$3:$T$300,"Gasolina Comum",Contas!$W$3:$W$300)+SUMIF(Contas!$T$3:$T$300,"Gasolina Aditivada",Contas!$W$3:$W$300)</f>
        <v>0</v>
      </c>
      <c r="M4" s="199">
        <f>SUMIF(Contas!$Y$3:$Y$300,"Gasolina Comum",Contas!$AB$3:$AB$300)+SUMIF(Contas!$Y$3:$Y$300,"Gasolina Aditivada",Contas!$AB$3:$AB$300)</f>
        <v>0</v>
      </c>
      <c r="N4" s="199">
        <f>SUMIF(Contas!$AD$3:$AD$300,"Gasolina Comum",Contas!$AG$3:$AG$300)+SUMIF(Contas!$AD$3:$AD$300,"Gasolina Aditivada",Contas!$AG$3:$AG$300)</f>
        <v>0</v>
      </c>
      <c r="O4" s="199">
        <f>SUMIF(Contas!$AI$3:$AI$300,"Gasolina Comum",Contas!$AL$3:$AL$300)+SUMIF(Contas!$AI$3:$AI$300,"Gasolina Aditivada",Contas!$AL$3:$AL$300)</f>
        <v>400</v>
      </c>
      <c r="P4" s="199">
        <f>SUMIF(Contas!$AN$3:$AN$300,"Gasolina Comum",Contas!$AQ$3:$AQ$300)+SUMIF(Contas!$AN$3:$AN$300,"Gasolina Aditivada",Contas!$AQ$3:$AQ$300)</f>
        <v>400</v>
      </c>
      <c r="Q4" s="199">
        <f>SUMIF(Contas!$AS$3:$AS$300,"Gasolina Comum",Contas!$AV$3:$AV$300)+SUMIF(Contas!$AS$3:$AS$300,"Gasolina Aditivada",Contas!$AV$3:$AV$300)</f>
        <v>400</v>
      </c>
      <c r="R4" s="199">
        <f>SUMIF(Contas!$AX$3:$AX$300,"Gasolina Comum",Contas!$BA$3:$BA$300)+SUMIF(Contas!$AX$3:$AX$300,"Gasolina Aditivada",Contas!$BA$3:$BA$300)</f>
        <v>400</v>
      </c>
      <c r="S4" s="199">
        <f>SUMIF(Contas!$BC$3:$BC$300,"Gasolina Comum",Contas!$BF$3:$BF$300)+SUMIF(Contas!$BC$3:$BC$300,"Gasolina Aditivada",Contas!$BF$3:$BF$300)</f>
        <v>400</v>
      </c>
      <c r="T4" s="199">
        <f>SUMIF(Contas!$BH$3:$BH$300,"Gasolina Comum",Contas!$BK$3:$BK$300)+SUMIF(Contas!$BH$3:$BH$300,"Gasolina Aditivada",Contas!$BK$3:$BK$300)</f>
        <v>0</v>
      </c>
      <c r="U4" s="200">
        <f>SUM(I4:T4)</f>
        <v>2200</v>
      </c>
      <c r="V4" s="241"/>
      <c r="W4" s="242"/>
      <c r="X4" s="242"/>
      <c r="Y4" s="242"/>
    </row>
    <row r="5" spans="1:25" x14ac:dyDescent="0.25">
      <c r="A5" s="180" t="s">
        <v>6</v>
      </c>
      <c r="E5" s="176" t="s">
        <v>14</v>
      </c>
      <c r="H5" s="181" t="str">
        <f>CONCATENATE("Gasto combustivel no mês",IF(CADASTRO!G21="Euro (€)"," €",IF(CADASTRO!G21="Real (R$)"," R$",IF(CADASTRO!G21="Dólar (US$)"," US$",))))</f>
        <v>Gasto combustivel no mês R$</v>
      </c>
      <c r="I5" s="197">
        <f>SUMIF(Contas!$E$3:$E$300,"Gasolina Comum",Contas!F3:F300)+SUMIF(Contas!$E$3:$E$300,"Gasolina Aditivada",Contas!F3:F300)</f>
        <v>0</v>
      </c>
      <c r="J5" s="197">
        <f>SUMIF(Contas!$J$3:$J$300,"Gasolina Comum",Contas!K3:K300)+SUMIF(Contas!$J$3:$J$300,"Gasolina Aditivada",Contas!K3:K300)</f>
        <v>25</v>
      </c>
      <c r="K5" s="197">
        <f>SUMIF(Contas!$O$3:$O$300,"Gasolina Comum",Contas!P3:P300)+SUMIF(Contas!$O$3:$O$300,"Gasolina Aditivada",Contas!P3:P300)</f>
        <v>25</v>
      </c>
      <c r="L5" s="197">
        <f>SUMIF(Contas!$T$3:$T$300,"Gasolina Comum",Contas!U3:U300)+SUMIF(Contas!$T$3:$T$300,"Gasolina Aditivada",Contas!U3:U300)</f>
        <v>0</v>
      </c>
      <c r="M5" s="197">
        <f>SUMIF(Contas!$Y$3:$Y$300,"Gasolina Comum",Contas!Z3:Z300)+SUMIF(Contas!$Y$3:$Y$300,"Gasolina Aditivada",Contas!Z3:Z300)</f>
        <v>0</v>
      </c>
      <c r="N5" s="197">
        <f>SUMIF(Contas!$AD$3:$AD$300,"Gasolina Comum",Contas!AE3:AE300)+SUMIF(Contas!$AD$3:$AD$300,"Gasolina Aditivada",Contas!AE3:AE300)</f>
        <v>0</v>
      </c>
      <c r="O5" s="197">
        <f>SUMIF(Contas!$AI$3:$AI$300,"Gasolina Comum",Contas!AJ3:AJ300)+SUMIF(Contas!$AI$3:$AI$300,"Gasolina Aditivada",Contas!AJ3:AJ300)</f>
        <v>100</v>
      </c>
      <c r="P5" s="197">
        <f>SUMIF(Contas!$AN$3:$AN$300,"Gasolina Comum",Contas!AO3:AO300)+SUMIF(Contas!$AN$3:$AN$300,"Gasolina Aditivada",Contas!AO3:AO300)</f>
        <v>100</v>
      </c>
      <c r="Q5" s="197">
        <f>SUMIF(Contas!$AS$3:$AS$300,"Gasolina Comum",Contas!AT3:AT300)+SUMIF(Contas!$AS$3:$AS$300,"Gasolina Aditivada",Contas!AT3:AT300)</f>
        <v>100</v>
      </c>
      <c r="R5" s="197">
        <f>SUMIF(Contas!$AX$3:$AX$300,"Gasolina Comum",Contas!AY3:AY300)+SUMIF(Contas!$AX$3:$AX$300,"Gasolina Aditivada",Contas!AY3:AY300)</f>
        <v>100</v>
      </c>
      <c r="S5" s="197">
        <f>SUMIF(Contas!$BC$3:$BC$300,"Gasolina Comum",Contas!BD3:BD300)+SUMIF(Contas!$BC$3:$BC$300,"Gasolina Aditivada",Contas!BD3:BD300)</f>
        <v>100</v>
      </c>
      <c r="T5" s="197">
        <f>SUMIF(Contas!$BH$3:$BH$300,"Gasolina Comum",Contas!BI3:BI300)+SUMIF(Contas!$BH$3:$BH$300,"Gasolina Aditivada",Contas!BI3:BI300)</f>
        <v>0</v>
      </c>
      <c r="U5" s="198">
        <f>SUM(I5:T5)</f>
        <v>550</v>
      </c>
      <c r="W5" s="219"/>
      <c r="X5" s="219"/>
      <c r="Y5" s="219"/>
    </row>
    <row r="6" spans="1:25" x14ac:dyDescent="0.25">
      <c r="A6" s="183" t="s">
        <v>59</v>
      </c>
      <c r="E6" s="176" t="s">
        <v>9</v>
      </c>
      <c r="H6" s="185" t="s">
        <v>212</v>
      </c>
      <c r="I6" s="201" t="str">
        <f>IF(OR(I7=0,I7="-"),"-",I4/I7)</f>
        <v>-</v>
      </c>
      <c r="J6" s="201">
        <f t="shared" ref="J6" si="0">IF(OR(J7=0,J7="-"),"-",J4/J7)</f>
        <v>9.8039215686274517</v>
      </c>
      <c r="K6" s="201">
        <f t="shared" ref="K6" si="1">IF(OR(K7=0,K7="-"),"-",K4/K7)</f>
        <v>9.8039215686274517</v>
      </c>
      <c r="L6" s="201" t="str">
        <f t="shared" ref="L6" si="2">IF(OR(L7=0,L7="-"),"-",L4/L7)</f>
        <v>-</v>
      </c>
      <c r="M6" s="201" t="str">
        <f t="shared" ref="M6" si="3">IF(OR(M7=0,M7="-"),"-",M4/M7)</f>
        <v>-</v>
      </c>
      <c r="N6" s="201" t="str">
        <f t="shared" ref="N6" si="4">IF(OR(N7=0,N7="-"),"-",N4/N7)</f>
        <v>-</v>
      </c>
      <c r="O6" s="201">
        <f t="shared" ref="O6" si="5">IF(OR(O7=0,O7="-"),"-",O4/O7)</f>
        <v>34.722222222222221</v>
      </c>
      <c r="P6" s="201">
        <f t="shared" ref="P6" si="6">IF(OR(P7=0,P7="-"),"-",P4/P7)</f>
        <v>34.722222222222221</v>
      </c>
      <c r="Q6" s="201">
        <f t="shared" ref="Q6" si="7">IF(OR(Q7=0,Q7="-"),"-",Q4/Q7)</f>
        <v>34.722222222222221</v>
      </c>
      <c r="R6" s="201">
        <f t="shared" ref="R6" si="8">IF(OR(R7=0,R7="-"),"-",R4/R7)</f>
        <v>34.722222222222221</v>
      </c>
      <c r="S6" s="201">
        <f t="shared" ref="S6" si="9">IF(OR(S7=0,S7="-"),"-",S4/S7)</f>
        <v>34.722222222222221</v>
      </c>
      <c r="T6" s="201" t="str">
        <f t="shared" ref="T6" si="10">IF(OR(T7=0,T7="-"),"-",T4/T7)</f>
        <v>-</v>
      </c>
      <c r="U6" s="202">
        <f>SUM(I6:T6)</f>
        <v>193.21895424836603</v>
      </c>
    </row>
    <row r="7" spans="1:25" ht="15.75" thickBot="1" x14ac:dyDescent="0.3">
      <c r="A7" s="180" t="s">
        <v>8</v>
      </c>
      <c r="E7" s="176" t="s">
        <v>11</v>
      </c>
      <c r="H7" s="186" t="s">
        <v>221</v>
      </c>
      <c r="I7" s="203" t="str">
        <f>IF(OR(I3=0,I4="-"),"-",IF(I5=0,"-",I4/(I5/I3)))</f>
        <v>-</v>
      </c>
      <c r="J7" s="203">
        <f>IF(OR(J3=0,J4="-"),"-",IF(J5=0,"-",J4/(J5/J3)))</f>
        <v>10.199999999999999</v>
      </c>
      <c r="K7" s="203">
        <f t="shared" ref="K7:T7" si="11">IF(OR(K3=0,K4="-"),"-",IF(K5=0,"-",K4/(K5/K3)))</f>
        <v>10.199999999999999</v>
      </c>
      <c r="L7" s="203" t="str">
        <f t="shared" si="11"/>
        <v>-</v>
      </c>
      <c r="M7" s="203" t="str">
        <f t="shared" si="11"/>
        <v>-</v>
      </c>
      <c r="N7" s="203" t="str">
        <f>IF(OR(N3=0,N4="-"),"-",IF(N5=0,"-",N4/(N5/N3)))</f>
        <v>-</v>
      </c>
      <c r="O7" s="203">
        <f t="shared" si="11"/>
        <v>11.52</v>
      </c>
      <c r="P7" s="203">
        <f t="shared" si="11"/>
        <v>11.52</v>
      </c>
      <c r="Q7" s="203">
        <f t="shared" si="11"/>
        <v>11.52</v>
      </c>
      <c r="R7" s="203">
        <f t="shared" si="11"/>
        <v>11.52</v>
      </c>
      <c r="S7" s="203">
        <f t="shared" si="11"/>
        <v>11.52</v>
      </c>
      <c r="T7" s="203" t="str">
        <f t="shared" si="11"/>
        <v>-</v>
      </c>
      <c r="U7" s="244">
        <f>IF(OR(U3=0,U4="-"),"-",IF(U5=0,"-",U4/(U5/U3)))</f>
        <v>11.189999999999998</v>
      </c>
    </row>
    <row r="8" spans="1:25" ht="15.75" thickBot="1" x14ac:dyDescent="0.3">
      <c r="A8" s="184" t="s">
        <v>38</v>
      </c>
      <c r="E8" s="176" t="s">
        <v>10</v>
      </c>
    </row>
    <row r="9" spans="1:25" ht="15.75" thickBot="1" x14ac:dyDescent="0.3">
      <c r="E9" s="176" t="s">
        <v>15</v>
      </c>
      <c r="H9" s="217" t="s">
        <v>214</v>
      </c>
    </row>
    <row r="10" spans="1:25" x14ac:dyDescent="0.25">
      <c r="H10" s="177"/>
      <c r="I10" s="178" t="s">
        <v>26</v>
      </c>
      <c r="J10" s="178" t="s">
        <v>27</v>
      </c>
      <c r="K10" s="178" t="s">
        <v>28</v>
      </c>
      <c r="L10" s="178" t="s">
        <v>29</v>
      </c>
      <c r="M10" s="178" t="s">
        <v>30</v>
      </c>
      <c r="N10" s="178" t="s">
        <v>31</v>
      </c>
      <c r="O10" s="178" t="s">
        <v>32</v>
      </c>
      <c r="P10" s="178" t="s">
        <v>33</v>
      </c>
      <c r="Q10" s="178" t="s">
        <v>34</v>
      </c>
      <c r="R10" s="178" t="s">
        <v>35</v>
      </c>
      <c r="S10" s="178" t="s">
        <v>36</v>
      </c>
      <c r="T10" s="178" t="s">
        <v>37</v>
      </c>
      <c r="U10" s="179" t="s">
        <v>39</v>
      </c>
    </row>
    <row r="11" spans="1:25" x14ac:dyDescent="0.25">
      <c r="A11" s="176" t="s">
        <v>140</v>
      </c>
      <c r="E11" s="174" t="s">
        <v>152</v>
      </c>
      <c r="H11" s="181" t="str">
        <f>CONCATENATE("Preço médio do combustível",IF(CADASTRO!G21="Euro (€)"," €",IF(CADASTRO!G21="Real (R$)"," R$",IF(CADASTRO!G21="Dólar (US$)"," US$",))))</f>
        <v>Preço médio do combustível R$</v>
      </c>
      <c r="I11" s="197" t="str">
        <f>IF(COUNTIF(Contas!G3:G300,"-")='Análise geral'!P9,"-",SUMIF(Contas!$E$3:$E$300,"Álcool Comum",Contas!G3:G300)/IF(COUNTIF(Contas!$E$3:$E$300,"Álcool Comum")=0,1,COUNTIF(Contas!$E$3:$E$300,"Álcool Comum")))</f>
        <v>-</v>
      </c>
      <c r="J11" s="197">
        <f>IF(COUNTIF(Contas!L3:L300,"-")='Análise geral'!P9,"-",SUMIF(Contas!$J$3:$J$300,"Álcool Comum",Contas!L3:L300)/IF(COUNTIF(Contas!$J$3:$J$300,"Álcool Comum")=0,1,COUNTIF(Contas!$J$3:$J$300,"Álcool Comum")))</f>
        <v>0</v>
      </c>
      <c r="K11" s="197">
        <f>IF(COUNTIF(Contas!Q3:Q300,"-")='Análise geral'!P9,"-",SUMIF(Contas!$O$3:$O$300,"Álcool Comum",Contas!Q3:Q300)/IF(COUNTIF(Contas!$O$3:$O$300,"Álcool Comum")=0,1,COUNTIF(Contas!$O$3:$O$300,"Álcool Comum")))</f>
        <v>0</v>
      </c>
      <c r="L11" s="197">
        <f>IF(COUNTIF(Contas!V3:V300,"-")='Análise geral'!P9,"-",SUMIF(Contas!$T$3:$T$300,"Álcool Comum",Contas!V3:V300)/IF(COUNTIF(Contas!$T$3:$T$300,"Álcool Comum")=0,1,COUNTIF(Contas!$T$3:$T$300,"Álcool Comum")))</f>
        <v>1.77</v>
      </c>
      <c r="M11" s="197">
        <f>IF(COUNTIF(Contas!AA3:AA300,"-")='Análise geral'!P9,"-",SUMIF(Contas!$Y$3:$Y$300,"Álcool Comum",Contas!AA3:AA300)/IF(COUNTIF(Contas!$Y$3:$Y$300,"Álcool Comum")=0,1,COUNTIF(Contas!$Y$3:$Y$300,"Álcool Comum")))</f>
        <v>1.77</v>
      </c>
      <c r="N11" s="197">
        <f>IF(COUNTIF(Contas!AF3:AF300,"-")='Análise geral'!P9,"-",SUMIF(Contas!$AD$3:$AD$300,"Álcool Comum",Contas!AF3:AF300)/IF(COUNTIF(Contas!$AD$3:$AD$300,"Álcool Comum")=0,1,COUNTIF(Contas!$AD$3:$AD$300,"Álcool Comum")))</f>
        <v>1.77</v>
      </c>
      <c r="O11" s="197">
        <f>IF(COUNTIF(Contas!AM3:AM300,"-")='Análise geral'!P9,"-",SUMIF(Contas!$AI$3:$AI$300,"Álcool Comum",Contas!AK3:AK300)/IF(COUNTIF(Contas!$AI$3:$AI$300,"Álcool Comum")=0,1,COUNTIF(Contas!$AI$3:$AI$300,"Álcool Comum")))</f>
        <v>0</v>
      </c>
      <c r="P11" s="197">
        <f>IF(COUNTIF(Contas!AU3:AU300,"-")='Análise geral'!P9,"-",SUMIF(Contas!$AS$3:$AS$300,"Álcool Comum",Contas!AU3:AU300)/IF(COUNTIF(Contas!$AS$3:$AS$300,"Álcool Comum")=0,1,COUNTIF(Contas!$AS$3:$AS$300,"Álcool Comum")))</f>
        <v>0</v>
      </c>
      <c r="Q11" s="197">
        <f>IF(COUNTIF(Contas!AZ3:AZ300,"-")='Análise geral'!P9,"-",SUMIF(Contas!$AX$3:$AX$300,"Álcool Comum",Contas!AZ3:AZ300)/IF(COUNTIF(Contas!$AX$3:$AX$300,"Álcool Comum")=0,1,COUNTIF(Contas!$AX$3:$AX$300,"Álcool Comum")))</f>
        <v>0</v>
      </c>
      <c r="R11" s="197">
        <f>IF(COUNTIF(Contas!AZ3:AZ300,"-")='Análise geral'!P9,"-",SUMIF(Contas!$AX$3:$AX$300,"Álcool Comum",Contas!AZ3:AZ300)/IF(COUNTIF(Contas!$AX$3:$AX$300,"Álcool Comum")=0,1,COUNTIF(Contas!$AX$3:$AX$300,"Álcool Comum")))</f>
        <v>0</v>
      </c>
      <c r="S11" s="197">
        <f ca="1">IF(COUNTIF(Contas!BE3:BE300,"-")='Análise geral'!P9,"-",SUMIF(Contas!$BC$3:$BC$300,"Álcool Comum",Contas!BE1:BE3)/IF(COUNTIF(Contas!$BC$3:$BC$300,"Álcool Comum")=0,1,COUNTIF(Contas!$BC$3:$BC$300,"Álcool Comum")))</f>
        <v>0</v>
      </c>
      <c r="T11" s="197">
        <f>IF(COUNTIF(Contas!BJ3:BJ300,"-")='Análise geral'!P9,"-",SUMIF(Contas!$BH$3:$BH$300,"Álcool Comum",Contas!BJ3:BJ300)/IF(COUNTIF(Contas!$BH$3:$BH$300,"Álcool Comum")=0,1,COUNTIF(Contas!$BH$3:$BH$300,"Álcool Comum")))</f>
        <v>0</v>
      </c>
      <c r="U11" s="229">
        <f ca="1">SUM(I11:T11)/(COUNT(I11:T11)-(COUNTIF(I11:T11,0)))</f>
        <v>1.7700000000000002</v>
      </c>
    </row>
    <row r="12" spans="1:25" x14ac:dyDescent="0.25">
      <c r="A12" s="176" t="s">
        <v>141</v>
      </c>
      <c r="E12" s="176" t="s">
        <v>153</v>
      </c>
      <c r="H12" s="182" t="s">
        <v>1</v>
      </c>
      <c r="I12" s="199">
        <f>SUMIF(Contas!$E$3:$E$300,"Álcool Comum",Contas!$H$3:$H$300)</f>
        <v>0</v>
      </c>
      <c r="J12" s="199">
        <f>SUMIF(Contas!$J$3:$J$300,"Álcool Comum",Contas!$M$3:$M$300)</f>
        <v>0</v>
      </c>
      <c r="K12" s="199">
        <f>SUMIF(Contas!$O$3:$O$300,"Álcool Comum",Contas!$3:$300)</f>
        <v>0</v>
      </c>
      <c r="L12" s="199">
        <f>SUMIF(Contas!$T$3:$T$300,"Álcool Comum",Contas!$W$3:$W$300)</f>
        <v>100</v>
      </c>
      <c r="M12" s="199">
        <f>SUMIF(Contas!$Y$3:$Y$300,"Álcool Comum",Contas!$AB$3:$AB$300)</f>
        <v>100</v>
      </c>
      <c r="N12" s="199">
        <f>SUMIF(Contas!$AD$3:$AD$300,"Álcool Comum",Contas!$AG$3:$AG$300)</f>
        <v>400</v>
      </c>
      <c r="O12" s="199">
        <f>SUMIF(Contas!$AI$3:$AI$300,"Álcool Comum",Contas!$AL$3:$AL$300)</f>
        <v>0</v>
      </c>
      <c r="P12" s="199">
        <f>SUMIF(Contas!$AN$3:$AN$300,"Álcool Comum",Contas!$AQ$3:$AQ$300)</f>
        <v>0</v>
      </c>
      <c r="Q12" s="199">
        <f>SUMIF(Contas!$AS$3:$AS$300,"Álcool Comum",Contas!$AV$3:$AV$300)</f>
        <v>0</v>
      </c>
      <c r="R12" s="199">
        <f>SUMIF(Contas!$AX$3:$AX$300,"Álcool Comum",Contas!$BA$3:$BA$300)</f>
        <v>0</v>
      </c>
      <c r="S12" s="199">
        <f>SUMIF(Contas!$BC$3:$BC$300,"Álcool Comum",Contas!$BF$3:$BF$300)</f>
        <v>0</v>
      </c>
      <c r="T12" s="199">
        <f>SUMIF(Contas!$BH$3:$BH$300,"Álcool Comum",Contas!$BK$3:$BK$300)</f>
        <v>0</v>
      </c>
      <c r="U12" s="200">
        <f>SUM(I12:T12)</f>
        <v>600</v>
      </c>
    </row>
    <row r="13" spans="1:25" x14ac:dyDescent="0.25">
      <c r="A13" s="187" t="s">
        <v>142</v>
      </c>
      <c r="E13" s="176" t="s">
        <v>154</v>
      </c>
      <c r="H13" s="181" t="str">
        <f>CONCATENATE("Gasto combustivel no mês",IF(CADASTRO!G21="Euro (€)"," €",IF(CADASTRO!G21="Real (R$)"," R$",IF(CADASTRO!G21="Dólar (US$)"," US$",))))</f>
        <v>Gasto combustivel no mês R$</v>
      </c>
      <c r="I13" s="197">
        <f>SUMIF(Contas!$E$3:$E$300,"Álcool Comum",Contas!F3:F300)</f>
        <v>0</v>
      </c>
      <c r="J13" s="197">
        <f>SUMIF(Contas!$J$3:$J$300,"Álcool Comum",Contas!K3:K300)</f>
        <v>0</v>
      </c>
      <c r="K13" s="197">
        <f>SUMIF(Contas!$O$3:$O$300,"Álcool Comum",Contas!P3:P300)</f>
        <v>0</v>
      </c>
      <c r="L13" s="197">
        <f>SUMIF(Contas!$T$3:$T$300,"Álcool Comum",Contas!U3:U300)</f>
        <v>25</v>
      </c>
      <c r="M13" s="197">
        <f>SUMIF(Contas!$Y$3:$Y$300,"Álcool Comum",Contas!Z3:Z300)</f>
        <v>25</v>
      </c>
      <c r="N13" s="197">
        <f>SUMIF(Contas!$AD$3:$AD$300,"Álcool Comum",Contas!AE3:AE300)</f>
        <v>25</v>
      </c>
      <c r="O13" s="197">
        <f>SUMIF(Contas!$AI$3:$AI$300,"Álcool Comum",Contas!AJ3:AJ300)</f>
        <v>0</v>
      </c>
      <c r="P13" s="197">
        <f>SUMIF(Contas!$AN$3:$AN$300,"Álcool Comum",Contas!AO3:AO300)</f>
        <v>0</v>
      </c>
      <c r="Q13" s="197">
        <f>SUMIF(Contas!$AS$3:$AS$300,"Álcool Comum",Contas!AT3:AT300)</f>
        <v>0</v>
      </c>
      <c r="R13" s="197">
        <f>SUMIF(Contas!$AX$3:$AX$300,"Álcool Comum",Contas!AY3:AY300)</f>
        <v>0</v>
      </c>
      <c r="S13" s="197">
        <f>SUMIF(Contas!$BC$3:$BC$300,"Álcool Comum",Contas!BD3:BD300)</f>
        <v>0</v>
      </c>
      <c r="T13" s="197">
        <f>SUMIF(Contas!$BH$3:$BH$300,"Álcool Comum",Contas!BI3:BI300)</f>
        <v>0</v>
      </c>
      <c r="U13" s="198">
        <f>SUM(I13:T13)</f>
        <v>75</v>
      </c>
    </row>
    <row r="14" spans="1:25" x14ac:dyDescent="0.25">
      <c r="E14" s="176" t="s">
        <v>155</v>
      </c>
      <c r="H14" s="185" t="s">
        <v>212</v>
      </c>
      <c r="I14" s="201" t="str">
        <f>IF(OR(I15=0,I15="-"),"-",I12/I15)</f>
        <v>-</v>
      </c>
      <c r="J14" s="201" t="str">
        <f t="shared" ref="J14:T14" si="12">IF(OR(J15=0,J15="-"),"-",J12/J15)</f>
        <v>-</v>
      </c>
      <c r="K14" s="201" t="str">
        <f t="shared" si="12"/>
        <v>-</v>
      </c>
      <c r="L14" s="201">
        <f t="shared" si="12"/>
        <v>14.124293785310734</v>
      </c>
      <c r="M14" s="201">
        <f t="shared" si="12"/>
        <v>14.124293785310734</v>
      </c>
      <c r="N14" s="201">
        <f t="shared" si="12"/>
        <v>14.124293785310734</v>
      </c>
      <c r="O14" s="201" t="str">
        <f t="shared" si="12"/>
        <v>-</v>
      </c>
      <c r="P14" s="201" t="str">
        <f t="shared" si="12"/>
        <v>-</v>
      </c>
      <c r="Q14" s="201" t="str">
        <f t="shared" si="12"/>
        <v>-</v>
      </c>
      <c r="R14" s="201" t="str">
        <f t="shared" si="12"/>
        <v>-</v>
      </c>
      <c r="S14" s="201" t="str">
        <f t="shared" ca="1" si="12"/>
        <v>-</v>
      </c>
      <c r="T14" s="201" t="str">
        <f t="shared" si="12"/>
        <v>-</v>
      </c>
      <c r="U14" s="202">
        <f ca="1">SUM(I14:T14)</f>
        <v>42.372881355932201</v>
      </c>
    </row>
    <row r="15" spans="1:25" ht="15.75" thickBot="1" x14ac:dyDescent="0.3">
      <c r="A15" s="187" t="s">
        <v>227</v>
      </c>
      <c r="H15" s="186" t="s">
        <v>221</v>
      </c>
      <c r="I15" s="203" t="str">
        <f>IF(OR(I11=0,I12="-"),"-",IF(I13=0,"-",I12/(I13/I11)))</f>
        <v>-</v>
      </c>
      <c r="J15" s="203" t="str">
        <f t="shared" ref="J15:U15" si="13">IF(OR(J11=0,J12="-"),"-",IF(J13=0,"-",J12/(J13/J11)))</f>
        <v>-</v>
      </c>
      <c r="K15" s="203" t="str">
        <f t="shared" si="13"/>
        <v>-</v>
      </c>
      <c r="L15" s="203">
        <f t="shared" si="13"/>
        <v>7.08</v>
      </c>
      <c r="M15" s="203">
        <f t="shared" si="13"/>
        <v>7.08</v>
      </c>
      <c r="N15" s="203">
        <f t="shared" si="13"/>
        <v>28.32</v>
      </c>
      <c r="O15" s="203" t="str">
        <f t="shared" si="13"/>
        <v>-</v>
      </c>
      <c r="P15" s="203" t="str">
        <f t="shared" si="13"/>
        <v>-</v>
      </c>
      <c r="Q15" s="203" t="str">
        <f t="shared" si="13"/>
        <v>-</v>
      </c>
      <c r="R15" s="203" t="str">
        <f t="shared" si="13"/>
        <v>-</v>
      </c>
      <c r="S15" s="203" t="str">
        <f t="shared" ca="1" si="13"/>
        <v>-</v>
      </c>
      <c r="T15" s="203" t="str">
        <f t="shared" si="13"/>
        <v>-</v>
      </c>
      <c r="U15" s="203">
        <f t="shared" ca="1" si="13"/>
        <v>14.16</v>
      </c>
    </row>
    <row r="16" spans="1:25" x14ac:dyDescent="0.25">
      <c r="A16" s="187" t="s">
        <v>228</v>
      </c>
    </row>
    <row r="17" spans="1:25" ht="15.75" thickBot="1" x14ac:dyDescent="0.3"/>
    <row r="18" spans="1:25" ht="15.75" thickBot="1" x14ac:dyDescent="0.3">
      <c r="A18" s="192" t="s">
        <v>87</v>
      </c>
      <c r="B18" s="193" t="s">
        <v>88</v>
      </c>
      <c r="C18" s="194" t="s">
        <v>89</v>
      </c>
      <c r="W18" s="219"/>
      <c r="X18" s="219"/>
      <c r="Y18" s="219"/>
    </row>
    <row r="19" spans="1:25" ht="15.75" thickBot="1" x14ac:dyDescent="0.3">
      <c r="A19" s="195">
        <v>2014</v>
      </c>
      <c r="B19" s="195" t="s">
        <v>79</v>
      </c>
      <c r="C19" s="195">
        <v>2010</v>
      </c>
      <c r="E19" s="174" t="s">
        <v>40</v>
      </c>
      <c r="F19" s="196">
        <v>40544</v>
      </c>
      <c r="H19" s="217" t="s">
        <v>213</v>
      </c>
      <c r="W19" s="219"/>
      <c r="X19" s="219"/>
      <c r="Y19" s="219"/>
    </row>
    <row r="20" spans="1:25" x14ac:dyDescent="0.25">
      <c r="A20" s="176">
        <v>2013</v>
      </c>
      <c r="B20" s="176" t="s">
        <v>78</v>
      </c>
      <c r="C20" s="176">
        <v>2011</v>
      </c>
      <c r="E20" s="176">
        <f>Parâmetros!E30</f>
        <v>2010</v>
      </c>
      <c r="F20" s="176">
        <f>Parâmetros!F30</f>
        <v>100</v>
      </c>
      <c r="H20" s="177"/>
      <c r="I20" s="178" t="s">
        <v>26</v>
      </c>
      <c r="J20" s="178" t="s">
        <v>27</v>
      </c>
      <c r="K20" s="178" t="s">
        <v>28</v>
      </c>
      <c r="L20" s="178" t="s">
        <v>29</v>
      </c>
      <c r="M20" s="178" t="s">
        <v>30</v>
      </c>
      <c r="N20" s="178" t="s">
        <v>31</v>
      </c>
      <c r="O20" s="178" t="s">
        <v>32</v>
      </c>
      <c r="P20" s="178" t="s">
        <v>33</v>
      </c>
      <c r="Q20" s="178" t="s">
        <v>34</v>
      </c>
      <c r="R20" s="178" t="s">
        <v>35</v>
      </c>
      <c r="S20" s="178" t="s">
        <v>36</v>
      </c>
      <c r="T20" s="178" t="s">
        <v>37</v>
      </c>
      <c r="U20" s="179" t="s">
        <v>39</v>
      </c>
      <c r="W20" s="219"/>
      <c r="X20" s="228"/>
      <c r="Y20" s="219"/>
    </row>
    <row r="21" spans="1:25" x14ac:dyDescent="0.25">
      <c r="A21" s="176">
        <v>2012</v>
      </c>
      <c r="B21" s="176" t="s">
        <v>77</v>
      </c>
      <c r="C21" s="176">
        <v>2012</v>
      </c>
      <c r="E21" s="176">
        <f>Parâmetros!E31</f>
        <v>2011</v>
      </c>
      <c r="F21" s="176">
        <f>Parâmetros!F31</f>
        <v>100</v>
      </c>
      <c r="H21" s="181" t="str">
        <f>CONCATENATE("Preço médio do combustível",IF(CADASTRO!G21="Euro (€)"," €",IF(CADASTRO!G21="Real (R$)"," R$",IF(CADASTRO!G21="Dólar (US$)"," US$",))))</f>
        <v>Preço médio do combustível R$</v>
      </c>
      <c r="I21" s="197" t="str">
        <f>IF(COUNTIF(Contas!G3:G300,"-")='Análise geral'!P9,"-",IF('Análise geral'!D8="todos",AVERAGE(Contas!G3:G300),SUMIF(Contas!$E$3:$E$300,'Análise geral'!$D$8,Contas!G3:G300)/IF(COUNTIF(Contas!$E$3:$E$300,'Análise geral'!$D$8)=0,1,COUNTIF(Contas!$E$3:$E$300,'Análise geral'!$D$8))))</f>
        <v>-</v>
      </c>
      <c r="J21" s="197">
        <f>IF(COUNTIF(Contas!L3:L300,"-")='Análise geral'!P9,"-",IF('Análise geral'!D8="todos",AVERAGE(Contas!L3:L300),SUMIF(Contas!$J$3:$J$300,'Análise geral'!$D$8,Contas!L3:L300)/IF(COUNTIF(Contas!$J$3:$J$300,'Análise geral'!$D$8)=0,1,COUNTIF(Contas!$J$3:$J$300,'Análise geral'!$D$8))))</f>
        <v>2.5499999999999998</v>
      </c>
      <c r="K21" s="197">
        <f>IF(COUNTIF(Contas!Q3:Q300,"-")='Análise geral'!P9,"-",IF('Análise geral'!D8="todos",AVERAGE(Contas!Q3:Q300),SUMIF(Contas!$O$3:$O$300,'Análise geral'!$D$8,Contas!Q3:Q300)/IF(COUNTIF(Contas!$O$3:$O$300,'Análise geral'!$D$8)=0,1,COUNTIF(Contas!$O$3:$O$300,'Análise geral'!$D$8))))</f>
        <v>2.5499999999999998</v>
      </c>
      <c r="L21" s="197">
        <f>IF(COUNTIF(Contas!V3:V300,"-")='Análise geral'!P9,"-",IF('Análise geral'!D8="todos",AVERAGE(Contas!V3:V300),SUMIF(Contas!$T$3:$T$300,'Análise geral'!$D$8,Contas!V3:V300)/IF(COUNTIF(Contas!$T$3:$T$300,'Análise geral'!$D$8)=0,1,COUNTIF(Contas!$T$3:$T$300,'Análise geral'!$D$8))))</f>
        <v>1.77</v>
      </c>
      <c r="M21" s="197">
        <f>IF(COUNTIF(Contas!AA3:AA300,"-")='Análise geral'!P9,"-",IF('Análise geral'!D8="todos",AVERAGE(Contas!AA3:AA300),SUMIF(Contas!$Y$3:$Y$300,'Análise geral'!$D$8,Contas!AA3:AA300)/IF(COUNTIF(Contas!$Y$3:$Y$300,'Análise geral'!$D$8)=0,1,COUNTIF(Contas!$Y$3:$Y$300,'Análise geral'!$D$8))))</f>
        <v>1.77</v>
      </c>
      <c r="N21" s="197">
        <f>IF(COUNTIF(Contas!AF3:AF300,"-")='Análise geral'!P9,"-",IF('Análise geral'!D8="todos",AVERAGE(Contas!AF3:AF300),SUMIF(Contas!$AD$3:$AD$300,'Análise geral'!$D$8,Contas!AF3:AF300)/IF(COUNTIF(Contas!$AD$3:$AD$300,'Análise geral'!$D$8)=0,1,COUNTIF(Contas!$AD$3:$AD$300,'Análise geral'!$D$8))))</f>
        <v>1.77</v>
      </c>
      <c r="O21" s="197">
        <f>IF(COUNTIF(Contas!AM3:AM300,"-")='Análise geral'!P9,"-",IF('Análise geral'!D8="todos",AVERAGE(Contas!AK3:AK300),SUMIF(Contas!$AI$3:$AI$300,'Análise geral'!$D$8,Contas!AK3:AK300)/IF(COUNTIF(Contas!$AI$3:$AI$300,'Análise geral'!$D$8)=0,1,COUNTIF(Contas!$AI$3:$AI$300,'Análise geral'!$D$8))))</f>
        <v>2.88</v>
      </c>
      <c r="P21" s="197">
        <f>IF(COUNTIF(Contas!AP3:AP300,"-")='Análise geral'!P9,"-",IF('Análise geral'!D8="todos",AVERAGE(Contas!AP3:AP300),SUMIF(Contas!$AN$3:$AN$300,'Análise geral'!$D$8,Contas!AP3:AP300)/IF(COUNTIF(Contas!$E$3:$AN$300,'Análise geral'!$AE$8)=0,1,COUNTIF(Contas!$E$3:$AN$300,'Análise geral'!$AE$8))))</f>
        <v>2.88</v>
      </c>
      <c r="Q21" s="197">
        <f>IF(COUNTIF(Contas!AU3:AU300,"-")='Análise geral'!P9,"-",IF('Análise geral'!D8="todos",AVERAGE(Contas!AU3:AU300),SUMIF(Contas!$AS$3:$AS$300,'Análise geral'!$D$8,Contas!AU3:AU300)/IF(COUNTIF(Contas!$AS$3:$AS$300,'Análise geral'!$D$8)=0,1,COUNTIF(Contas!$AS$3:$AS$300,'Análise geral'!$D$8))))</f>
        <v>2.88</v>
      </c>
      <c r="R21" s="197">
        <f>IF(COUNTIF(Contas!AZ3:AZ300,"-")='Análise geral'!P9,"-",IF('Análise geral'!D8="todos",AVERAGE(Contas!AZ3:AZ300),SUMIF(Contas!$AX$3:$AX$300,'Análise geral'!$D$8,Contas!AZ3:AZ300)/IF(COUNTIF(Contas!$AX$3:$AX$300,'Análise geral'!$D$8)=0,1,COUNTIF(Contas!$AX$3:$AX$300,'Análise geral'!$D$8))))</f>
        <v>2.88</v>
      </c>
      <c r="S21" s="197">
        <f>IF(COUNTIF(Contas!BE3:BE300,"-")='Análise geral'!P9,"-",IF('Análise geral'!D8="todos",AVERAGE(Contas!BE3:BE300),SUMIF(Contas!$BC$3:$BC$300,'Análise geral'!$D$8,Contas!BE1:BE3)/IF(COUNTIF(Contas!$BC$3:$BC$300,'Análise geral'!$D$8)=0,1,COUNTIF(Contas!$BC$3:$BC$300,'Análise geral'!$D$8))))</f>
        <v>2.88</v>
      </c>
      <c r="T21" s="197">
        <f>IF(COUNTIF(Contas!BJ3:BJ300,"-")='Análise geral'!P9,"-",IF('Análise geral'!D8="todos",AVERAGE(Contas!BJ3:BJ300),SUMIF(Contas!$BH$3:$BH$300,'Análise geral'!$D$8,Contas!BJ3:BJ300)/IF(COUNTIF(Contas!$BH$3:$BH$300,'Análise geral'!$D$8)=0,1,COUNTIF(Contas!$BH$3:$BH$300,'Análise geral'!$D$8))))</f>
        <v>2.88</v>
      </c>
      <c r="U21" s="229">
        <f>SUM(I21:T21)/(COUNT(I21:T21)-(COUNTIF(I21:T21,0)))</f>
        <v>2.5172727272727267</v>
      </c>
      <c r="W21" s="239"/>
      <c r="X21" s="219"/>
      <c r="Y21" s="219"/>
    </row>
    <row r="22" spans="1:25" x14ac:dyDescent="0.25">
      <c r="A22" s="176">
        <v>2011</v>
      </c>
      <c r="B22" s="176" t="s">
        <v>76</v>
      </c>
      <c r="C22" s="176">
        <v>2013</v>
      </c>
      <c r="E22" s="176">
        <f>Parâmetros!E32</f>
        <v>2012</v>
      </c>
      <c r="F22" s="176">
        <f>Parâmetros!F32</f>
        <v>100</v>
      </c>
      <c r="H22" s="182" t="s">
        <v>1</v>
      </c>
      <c r="I22" s="199">
        <f>IF('Análise geral'!$D$8="todos",SUM(Contas!$H$3:$H$300),SUMIF(Contas!$E$3:$E$300,'Análise geral'!$D$8,Contas!$H$3:$H$300))</f>
        <v>0</v>
      </c>
      <c r="J22" s="199">
        <f>IF('Análise geral'!$D$8="todos",SUM(Contas!$M$3:$M$300),SUMIF(Contas!$J$3:$J$300,'Análise geral'!$D$8,Contas!$M$3:$M$300))</f>
        <v>100</v>
      </c>
      <c r="K22" s="199">
        <f>IF('Análise geral'!$D$8="todos",SUM(Contas!$R$3:$R$300),SUMIF(Contas!$O$3:$O$300,'Análise geral'!$D$8,Contas!$R$3:$R$300))</f>
        <v>100</v>
      </c>
      <c r="L22" s="199">
        <f>IF('Análise geral'!$D$8="todos",SUM(Contas!$W$3:$W$300),SUMIF(Contas!$T$3:$T$300,'Análise geral'!$D$8,Contas!$W$3:$W$300))</f>
        <v>100</v>
      </c>
      <c r="M22" s="199">
        <f>IF('Análise geral'!$D$8="todos",SUM(Contas!$AB$3:$AB$300),SUMIF(Contas!$Y$3:$Y$300,'Análise geral'!$D$8,Contas!$AB$3:$AB$300))</f>
        <v>100</v>
      </c>
      <c r="N22" s="199">
        <f>IF('Análise geral'!$D$8="todos",SUM(Contas!$AG$3:$AG$300),SUMIF(Contas!$AD$3:$AD$300,'Análise geral'!$D$8,Contas!$AG$3:$AG$300))</f>
        <v>400</v>
      </c>
      <c r="O22" s="199">
        <f>IF('Análise geral'!$D$8="todos",SUM(Contas!$AL$3:$AL$300),SUMIF(Contas!$AI$3:$AI$300,'Análise geral'!$D$8,Contas!$AL$3:$AL$300))</f>
        <v>400</v>
      </c>
      <c r="P22" s="199">
        <f>IF('Análise geral'!$D$8="todos",SUM(Contas!$AQ$3:$AQ$300),SUMIF(Contas!$AN$3:$AN$300,'Análise geral'!$D$8,Contas!$AQ$3:$AQ$300))</f>
        <v>400</v>
      </c>
      <c r="Q22" s="199">
        <f>IF('Análise geral'!$D$8="todos",SUM(Contas!$AV$3:$AV$300),SUMIF(Contas!$AS$3:$AS$300,'Análise geral'!$D$8,Contas!$AV$3:$AV$300))</f>
        <v>400</v>
      </c>
      <c r="R22" s="199">
        <f>IF('Análise geral'!$D$8="todos",SUM(Contas!$BA$3:$BA$300),SUMIF(Contas!$AX$3:$AX$300,'Análise geral'!$D$8,Contas!$BA$3:$BA$300))</f>
        <v>400</v>
      </c>
      <c r="S22" s="199">
        <f>IF('Análise geral'!$D$8="todos",SUM(Contas!$BF$3:$BF$300),SUMIF(Contas!$BC$3:$BC$300,'Análise geral'!$D$8,Contas!$BF$3:$BF$300))</f>
        <v>400</v>
      </c>
      <c r="T22" s="199">
        <f>IF('Análise geral'!$D$8="todos",SUM(Contas!$BK$3:$BK$300),SUMIF(Contas!$BH$3:$BH$300,'Análise geral'!$D$8,Contas!$BK$3:$BK$300))</f>
        <v>0</v>
      </c>
      <c r="U22" s="200">
        <f>SUM(I22:T22)</f>
        <v>2800</v>
      </c>
      <c r="W22" s="219"/>
      <c r="X22" s="219"/>
      <c r="Y22" s="219"/>
    </row>
    <row r="23" spans="1:25" x14ac:dyDescent="0.25">
      <c r="A23" s="176">
        <v>2010</v>
      </c>
      <c r="B23" s="176" t="s">
        <v>75</v>
      </c>
      <c r="C23" s="176">
        <v>2014</v>
      </c>
      <c r="E23" s="176">
        <f>Parâmetros!E33</f>
        <v>2013</v>
      </c>
      <c r="F23" s="176">
        <f>Parâmetros!F33</f>
        <v>100</v>
      </c>
      <c r="H23" s="181" t="str">
        <f>CONCATENATE("Gasto combustivel no mês",IF(CADASTRO!G21="Euro (€)"," €",IF(CADASTRO!G21="Real (R$)"," R$",IF(CADASTRO!G21="Dólar (US$)"," US$",))))</f>
        <v>Gasto combustivel no mês R$</v>
      </c>
      <c r="I23" s="197">
        <f>IF('Análise geral'!D8="todos",SUM(Contas!F3:F300),SUMIF(Contas!$E$3:$E$300,'Análise geral'!$D$8,Contas!F3:F300))</f>
        <v>0</v>
      </c>
      <c r="J23" s="197">
        <f>IF('Análise geral'!D8="todos",SUM(Contas!K3:K300),SUMIF(Contas!$J$3:$J$300,'Análise geral'!$D$8,Contas!K3:K300))</f>
        <v>25</v>
      </c>
      <c r="K23" s="197">
        <f>IF('Análise geral'!D8="todos",SUM(Contas!P3:P300),SUMIF(Contas!$O$3:$O$300,'Análise geral'!$D$8,Contas!P3:P300))</f>
        <v>25</v>
      </c>
      <c r="L23" s="197">
        <f>IF('Análise geral'!D8="todos",SUM(Contas!U3:U300),SUMIF(Contas!$T$3:$T$300,'Análise geral'!$D$8,Contas!U3:U300))</f>
        <v>25</v>
      </c>
      <c r="M23" s="197">
        <f>IF('Análise geral'!D8="todos",SUM(Contas!Z3:Z300),SUMIF(Contas!$Y$3:$Y$300,'Análise geral'!$D$8,Contas!Z3:Z300))</f>
        <v>25</v>
      </c>
      <c r="N23" s="197">
        <f>IF('Análise geral'!D8="todos",SUM(Contas!AE3:AE300),SUMIF(Contas!$AD$3:$AD$300,'Análise geral'!$D$8,Contas!AE3:AE300))</f>
        <v>25</v>
      </c>
      <c r="O23" s="197">
        <f>IF('Análise geral'!D8="todos",SUM(Contas!AJ3:AJ300),SUMIF(Contas!$AI$3:$AI$300,'Análise geral'!$D$8,Contas!AJ3:AJ300))</f>
        <v>100</v>
      </c>
      <c r="P23" s="197">
        <f>IF('Análise geral'!D8="todos",SUM(Contas!AO3:AO300),SUMIF(Contas!$AN$3:$AN$300,'Análise geral'!$D$8,Contas!AO3:AO300))</f>
        <v>100</v>
      </c>
      <c r="Q23" s="197">
        <f>IF('Análise geral'!D8="todos",SUM(Contas!AT3:AT300),SUMIF(Contas!$AS$3:$AS$300,'Análise geral'!$D$8,Contas!AT3:AT300))</f>
        <v>100</v>
      </c>
      <c r="R23" s="197">
        <f>IF('Análise geral'!D8="todos",SUM(Contas!AY3:AY300),SUMIF(Contas!$AX$3:$AX$300,'Análise geral'!$D$8,Contas!AY3:AY300))</f>
        <v>100</v>
      </c>
      <c r="S23" s="197">
        <f>IF('Análise geral'!D8="todos",SUM(Contas!BD3:BD300),SUMIF(Contas!$BC$3:$BC$300,'Análise geral'!$D$8,Contas!BD3:BD300))</f>
        <v>100</v>
      </c>
      <c r="T23" s="197">
        <f>IF('Análise geral'!D8="todos",SUM(Contas!BI3:BI300),SUMIF(Contas!$BH$3:$BH$300,'Análise geral'!$D$8,Contas!BI3:BI300))</f>
        <v>0</v>
      </c>
      <c r="U23" s="198">
        <f>SUM(I23:T23)</f>
        <v>625</v>
      </c>
    </row>
    <row r="24" spans="1:25" x14ac:dyDescent="0.25">
      <c r="A24" s="176">
        <v>2009</v>
      </c>
      <c r="B24" s="176" t="s">
        <v>74</v>
      </c>
      <c r="C24" s="176">
        <v>2015</v>
      </c>
      <c r="E24" s="176">
        <f>Parâmetros!E34</f>
        <v>2014</v>
      </c>
      <c r="F24" s="176">
        <f>Parâmetros!F34</f>
        <v>100</v>
      </c>
      <c r="H24" s="181" t="str">
        <f>CONCATENATE("Gastos com Manutenção no mês",IF(CADASTRO!G21="Euro (€)"," €",IF(CADASTRO!G21="Real (R$)"," R$",IF(CADASTRO!G21="Dólar (US$)"," US$",))))</f>
        <v>Gastos com Manutenção no mês R$</v>
      </c>
      <c r="I24" s="197">
        <f>SUM('Contas Manu'!G3:G300)</f>
        <v>0</v>
      </c>
      <c r="J24" s="197">
        <f>SUM('Contas Manu'!J3:J300)</f>
        <v>0</v>
      </c>
      <c r="K24" s="197">
        <f>SUM('Contas Manu'!M3:M300)</f>
        <v>0</v>
      </c>
      <c r="L24" s="197">
        <f>SUM('Contas Manu'!P3:P300)</f>
        <v>0</v>
      </c>
      <c r="M24" s="197">
        <f>SUM('Contas Manu'!S3:S300)</f>
        <v>0</v>
      </c>
      <c r="N24" s="197">
        <f>SUM('Contas Manu'!V3:V300)</f>
        <v>0</v>
      </c>
      <c r="O24" s="197">
        <f>SUM('Contas Manu'!Y3:Y300)</f>
        <v>0</v>
      </c>
      <c r="P24" s="197">
        <f>SUM('Contas Manu'!AB3:AB300)</f>
        <v>0</v>
      </c>
      <c r="Q24" s="197">
        <f>SUM('Contas Manu'!AE3:AE300)</f>
        <v>0</v>
      </c>
      <c r="R24" s="197">
        <f>SUM('Contas Manu'!AH3:AH300)</f>
        <v>0</v>
      </c>
      <c r="S24" s="197">
        <f>SUM('Contas Manu'!AK3:AK300)</f>
        <v>0</v>
      </c>
      <c r="T24" s="197">
        <f>SUM('Contas Manu'!AN3:AN300)</f>
        <v>0</v>
      </c>
      <c r="U24" s="198">
        <f>SUM(I24:T24)</f>
        <v>0</v>
      </c>
    </row>
    <row r="25" spans="1:25" x14ac:dyDescent="0.25">
      <c r="A25" s="176">
        <v>2008</v>
      </c>
      <c r="B25" s="176" t="s">
        <v>73</v>
      </c>
      <c r="C25" s="176"/>
      <c r="E25" s="176">
        <f>Parâmetros!E35</f>
        <v>2015</v>
      </c>
      <c r="F25" s="176">
        <f>Parâmetros!F35</f>
        <v>100</v>
      </c>
      <c r="H25" s="181" t="str">
        <f>CONCATENATE("Gastos com troca de Óleo no mês",IF(CADASTRO!G21="Euro (€)"," €",IF(CADASTRO!G21="Real (R$)"," R$",IF(CADASTRO!G21="Dólar (US$)"," US$",))))</f>
        <v>Gastos com troca de Óleo no mês R$</v>
      </c>
      <c r="I25" s="197">
        <f>SUM('Contas Óleo'!G3:G300)</f>
        <v>0</v>
      </c>
      <c r="J25" s="197">
        <f>SUM('Contas Óleo'!J3:J300)</f>
        <v>0</v>
      </c>
      <c r="K25" s="197">
        <f>SUM('Contas Óleo'!M3:M300)</f>
        <v>0</v>
      </c>
      <c r="L25" s="197">
        <f>SUM('Contas Óleo'!P3:P300)</f>
        <v>0</v>
      </c>
      <c r="M25" s="197">
        <f>SUM('Contas Óleo'!S3:S300)</f>
        <v>0</v>
      </c>
      <c r="N25" s="197">
        <f>SUM('Contas Óleo'!V3:V300)</f>
        <v>0</v>
      </c>
      <c r="O25" s="197">
        <f>SUM('Contas Óleo'!Y3:Y300)</f>
        <v>0</v>
      </c>
      <c r="P25" s="197">
        <f>SUM('Contas Óleo'!AB3:AB300)</f>
        <v>0</v>
      </c>
      <c r="Q25" s="197">
        <f>SUM('Contas Óleo'!AE3:AE300)</f>
        <v>0</v>
      </c>
      <c r="R25" s="197">
        <f>SUM('Contas Óleo'!AH3:AH300)</f>
        <v>0</v>
      </c>
      <c r="S25" s="197">
        <f>SUM('Contas Óleo'!AK3:AK300)</f>
        <v>0</v>
      </c>
      <c r="T25" s="197">
        <f>SUM('Contas Óleo'!AN3:AN300)</f>
        <v>0</v>
      </c>
      <c r="U25" s="198">
        <f>SUM(I25:T25)</f>
        <v>0</v>
      </c>
    </row>
    <row r="26" spans="1:25" x14ac:dyDescent="0.25">
      <c r="A26" s="176">
        <v>2007</v>
      </c>
      <c r="B26" s="176" t="s">
        <v>72</v>
      </c>
      <c r="C26" s="176"/>
      <c r="E26" s="176">
        <f>Parâmetros!E36</f>
        <v>2016</v>
      </c>
      <c r="F26" s="176">
        <f>Parâmetros!F36</f>
        <v>100</v>
      </c>
      <c r="H26" s="185" t="s">
        <v>212</v>
      </c>
      <c r="I26" s="201" t="str">
        <f>IF(OR(I27=0,I27="-"),"-",I22/I27)</f>
        <v>-</v>
      </c>
      <c r="J26" s="201">
        <f t="shared" ref="J26:T26" si="14">IF(OR(J27=0,J27="-"),"-",J22/J27)</f>
        <v>9.8039215686274517</v>
      </c>
      <c r="K26" s="201">
        <f t="shared" si="14"/>
        <v>9.8039215686274517</v>
      </c>
      <c r="L26" s="201">
        <f t="shared" si="14"/>
        <v>14.124293785310734</v>
      </c>
      <c r="M26" s="201">
        <f t="shared" si="14"/>
        <v>14.124293785310734</v>
      </c>
      <c r="N26" s="201">
        <f t="shared" si="14"/>
        <v>14.124293785310734</v>
      </c>
      <c r="O26" s="201">
        <f t="shared" si="14"/>
        <v>34.722222222222221</v>
      </c>
      <c r="P26" s="201">
        <f t="shared" si="14"/>
        <v>34.722222222222221</v>
      </c>
      <c r="Q26" s="201">
        <f t="shared" si="14"/>
        <v>34.722222222222221</v>
      </c>
      <c r="R26" s="201">
        <f t="shared" si="14"/>
        <v>34.722222222222221</v>
      </c>
      <c r="S26" s="201">
        <f t="shared" si="14"/>
        <v>34.722222222222221</v>
      </c>
      <c r="T26" s="201" t="str">
        <f t="shared" si="14"/>
        <v>-</v>
      </c>
      <c r="U26" s="202">
        <f>SUM(I26:T26)</f>
        <v>235.59183560429824</v>
      </c>
    </row>
    <row r="27" spans="1:25" ht="15.75" thickBot="1" x14ac:dyDescent="0.3">
      <c r="A27" s="176">
        <v>2006</v>
      </c>
      <c r="B27" s="176" t="s">
        <v>71</v>
      </c>
      <c r="C27" s="176"/>
      <c r="H27" s="186" t="s">
        <v>221</v>
      </c>
      <c r="I27" s="203" t="str">
        <f>IF(OR(I21=0,I22="-",I22=0),"-",IF(I23=0,"-",I22/(I23/I21)))</f>
        <v>-</v>
      </c>
      <c r="J27" s="203">
        <f t="shared" ref="J27:T27" si="15">IF(OR(J21=0,J22="-",J22=0),"-",IF(J23=0,"-",J22/(J23/J21)))</f>
        <v>10.199999999999999</v>
      </c>
      <c r="K27" s="203">
        <f t="shared" si="15"/>
        <v>10.199999999999999</v>
      </c>
      <c r="L27" s="203">
        <f t="shared" si="15"/>
        <v>7.08</v>
      </c>
      <c r="M27" s="203">
        <f t="shared" si="15"/>
        <v>7.08</v>
      </c>
      <c r="N27" s="203">
        <f t="shared" si="15"/>
        <v>28.32</v>
      </c>
      <c r="O27" s="203">
        <f t="shared" si="15"/>
        <v>11.52</v>
      </c>
      <c r="P27" s="203">
        <f t="shared" si="15"/>
        <v>11.52</v>
      </c>
      <c r="Q27" s="203">
        <f t="shared" si="15"/>
        <v>11.52</v>
      </c>
      <c r="R27" s="203">
        <f t="shared" si="15"/>
        <v>11.52</v>
      </c>
      <c r="S27" s="203">
        <f t="shared" si="15"/>
        <v>11.52</v>
      </c>
      <c r="T27" s="203" t="str">
        <f t="shared" si="15"/>
        <v>-</v>
      </c>
      <c r="U27" s="203">
        <f>AVERAGE(I27:T27)</f>
        <v>12.047999999999998</v>
      </c>
    </row>
    <row r="28" spans="1:25" ht="15.75" thickBot="1" x14ac:dyDescent="0.3">
      <c r="A28" s="176">
        <v>2005</v>
      </c>
      <c r="B28" s="176" t="s">
        <v>70</v>
      </c>
      <c r="C28" s="176"/>
      <c r="E28" s="224" t="s">
        <v>208</v>
      </c>
      <c r="F28" s="225"/>
      <c r="H28" s="219" t="s">
        <v>190</v>
      </c>
      <c r="I28" s="220">
        <f>AVERAGE(Parâmetros!I27:T27)</f>
        <v>12.047999999999998</v>
      </c>
      <c r="J28" s="221">
        <f t="shared" ref="J28:T28" si="16">I28</f>
        <v>12.047999999999998</v>
      </c>
      <c r="K28" s="220">
        <f t="shared" si="16"/>
        <v>12.047999999999998</v>
      </c>
      <c r="L28" s="220">
        <f t="shared" si="16"/>
        <v>12.047999999999998</v>
      </c>
      <c r="M28" s="220">
        <f t="shared" si="16"/>
        <v>12.047999999999998</v>
      </c>
      <c r="N28" s="220">
        <f t="shared" si="16"/>
        <v>12.047999999999998</v>
      </c>
      <c r="O28" s="220">
        <f t="shared" si="16"/>
        <v>12.047999999999998</v>
      </c>
      <c r="P28" s="220">
        <f t="shared" si="16"/>
        <v>12.047999999999998</v>
      </c>
      <c r="Q28" s="220">
        <f t="shared" si="16"/>
        <v>12.047999999999998</v>
      </c>
      <c r="R28" s="220">
        <f t="shared" si="16"/>
        <v>12.047999999999998</v>
      </c>
      <c r="S28" s="220">
        <f t="shared" si="16"/>
        <v>12.047999999999998</v>
      </c>
      <c r="T28" s="220">
        <f t="shared" si="16"/>
        <v>12.047999999999998</v>
      </c>
      <c r="U28" s="219"/>
    </row>
    <row r="29" spans="1:25" ht="15.75" thickBot="1" x14ac:dyDescent="0.3">
      <c r="A29" s="176">
        <v>2004</v>
      </c>
      <c r="B29" s="176" t="s">
        <v>69</v>
      </c>
      <c r="C29" s="176"/>
      <c r="E29" s="230" t="s">
        <v>54</v>
      </c>
      <c r="F29" s="231" t="s">
        <v>185</v>
      </c>
      <c r="H29" s="222" t="s">
        <v>189</v>
      </c>
      <c r="I29" s="220">
        <f>AVERAGEIF(Parâmetros!I23:T23,"&lt;&gt;0",I23:T23)</f>
        <v>62.5</v>
      </c>
      <c r="J29" s="223">
        <f t="shared" ref="J29:T29" si="17">I29</f>
        <v>62.5</v>
      </c>
      <c r="K29" s="220">
        <f t="shared" si="17"/>
        <v>62.5</v>
      </c>
      <c r="L29" s="220">
        <f t="shared" si="17"/>
        <v>62.5</v>
      </c>
      <c r="M29" s="220">
        <f t="shared" si="17"/>
        <v>62.5</v>
      </c>
      <c r="N29" s="220">
        <f t="shared" si="17"/>
        <v>62.5</v>
      </c>
      <c r="O29" s="220">
        <f t="shared" si="17"/>
        <v>62.5</v>
      </c>
      <c r="P29" s="220">
        <f t="shared" si="17"/>
        <v>62.5</v>
      </c>
      <c r="Q29" s="220">
        <f t="shared" si="17"/>
        <v>62.5</v>
      </c>
      <c r="R29" s="220">
        <f t="shared" si="17"/>
        <v>62.5</v>
      </c>
      <c r="S29" s="220">
        <f t="shared" si="17"/>
        <v>62.5</v>
      </c>
      <c r="T29" s="220">
        <f t="shared" si="17"/>
        <v>62.5</v>
      </c>
      <c r="U29" s="219"/>
    </row>
    <row r="30" spans="1:25" x14ac:dyDescent="0.25">
      <c r="A30" s="176">
        <v>2003</v>
      </c>
      <c r="B30" s="176" t="s">
        <v>68</v>
      </c>
      <c r="C30" s="176"/>
      <c r="E30" s="232">
        <v>2010</v>
      </c>
      <c r="F30" s="233">
        <f>MIN(Contas!I3:I300,Contas!N3:N300,Contas!S3:S300,Contas!X3:X300,Contas!AC3:AC300,Contas!AH3:AH300,Contas!AM3:AM300,Contas!AR3:AR300,Contas!AW3:AW300,Contas!BB3:BB300,Contas!BG3:BG300,Contas!BL3:BL300)</f>
        <v>100</v>
      </c>
      <c r="H30" s="222"/>
      <c r="I30" s="220"/>
      <c r="J30" s="223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19"/>
    </row>
    <row r="31" spans="1:25" x14ac:dyDescent="0.25">
      <c r="A31" s="176">
        <v>2002</v>
      </c>
      <c r="B31" s="176" t="s">
        <v>67</v>
      </c>
      <c r="C31" s="176"/>
      <c r="E31" s="234">
        <v>2011</v>
      </c>
      <c r="F31" s="80">
        <f>MIN(Contas!I3:I300,Contas!N3:N300,Contas!S3:S300,Contas!X3:X300,Contas!AC3:AC300,Contas!AH3:AH300,Contas!AM3:AM300,Contas!AR3:AR300,Contas!AW3:AW300,Contas!BB3:BB300,Contas!BG3:BG300,Contas!BL3:BL300)</f>
        <v>100</v>
      </c>
      <c r="I31" s="188">
        <f>'3- Óleo'!B5</f>
        <v>40916</v>
      </c>
      <c r="J31" s="189">
        <f>'3- Óleo'!J5</f>
        <v>7500</v>
      </c>
      <c r="K31" s="188">
        <f t="shared" ref="K31:K62" si="18">I31</f>
        <v>40916</v>
      </c>
      <c r="L31" s="190" t="str">
        <f>'3- Óleo'!D5</f>
        <v>Semi-sintético 10w40</v>
      </c>
      <c r="P31" s="191"/>
      <c r="Q31" s="191"/>
    </row>
    <row r="32" spans="1:25" x14ac:dyDescent="0.25">
      <c r="A32" s="176">
        <v>2001</v>
      </c>
      <c r="B32" s="176" t="s">
        <v>66</v>
      </c>
      <c r="C32" s="176"/>
      <c r="E32" s="235">
        <v>2012</v>
      </c>
      <c r="F32" s="80">
        <f>MIN(Contas!I3:I300,Contas!N3:N300,Contas!S3:S300,Contas!X3:X300,Contas!AC3:AC300,Contas!AH3:AH300,Contas!AM3:AM300,Contas!AR3:AR300,Contas!AW3:AW300,Contas!BB3:BB300,Contas!BG3:BG300,Contas!BL3:BL300)</f>
        <v>100</v>
      </c>
      <c r="I32" s="188">
        <f>'3- Óleo'!B6</f>
        <v>40940</v>
      </c>
      <c r="J32" s="189">
        <f>'3- Óleo'!J6</f>
        <v>5000</v>
      </c>
      <c r="K32" s="188">
        <f t="shared" si="18"/>
        <v>40940</v>
      </c>
      <c r="L32" s="190" t="str">
        <f>'3- Óleo'!D6</f>
        <v>Mineral SM 25w50</v>
      </c>
      <c r="P32" s="191"/>
      <c r="Q32" s="191"/>
    </row>
    <row r="33" spans="1:17" x14ac:dyDescent="0.25">
      <c r="A33" s="176">
        <v>2000</v>
      </c>
      <c r="B33" s="176" t="s">
        <v>65</v>
      </c>
      <c r="C33" s="176"/>
      <c r="E33" s="234">
        <v>2013</v>
      </c>
      <c r="F33" s="80">
        <f>MIN(Contas!I3:I300,Contas!N3:N300,Contas!S3:S300,Contas!X3:X300,Contas!AC3:AC300,Contas!AH3:AH300,Contas!AM3:AM300,Contas!AR3:AR300,Contas!AW3:AW300,Contas!BB3:BB300,Contas!BG3:BG300,Contas!BL3:BL300)</f>
        <v>100</v>
      </c>
      <c r="I33" s="188">
        <f>'3- Óleo'!B7</f>
        <v>40976</v>
      </c>
      <c r="J33" s="189">
        <f>'3- Óleo'!J7</f>
        <v>10000</v>
      </c>
      <c r="K33" s="188">
        <f t="shared" si="18"/>
        <v>40976</v>
      </c>
      <c r="L33" s="190" t="str">
        <f>'3- Óleo'!D7</f>
        <v>Sintético 0w30</v>
      </c>
      <c r="P33" s="191"/>
      <c r="Q33" s="191"/>
    </row>
    <row r="34" spans="1:17" x14ac:dyDescent="0.25">
      <c r="A34" s="176">
        <v>1999</v>
      </c>
      <c r="B34" s="176" t="s">
        <v>64</v>
      </c>
      <c r="C34" s="176"/>
      <c r="E34" s="234">
        <v>2014</v>
      </c>
      <c r="F34" s="80">
        <f>MIN(Contas!I3:I300,Contas!N3:N300,Contas!S3:S300,Contas!X3:X300,Contas!AC3:AC300,Contas!AH3:AH300,Contas!AM3:AM300,Contas!AR3:AR300,Contas!AW3:AW300,Contas!BB3:BB300,Contas!BG3:BG300,Contas!BL3:BL300)</f>
        <v>100</v>
      </c>
      <c r="I34" s="188">
        <f>'3- Óleo'!B8</f>
        <v>40991</v>
      </c>
      <c r="J34" s="189">
        <f>'3- Óleo'!J8</f>
        <v>7500</v>
      </c>
      <c r="K34" s="188">
        <f t="shared" si="18"/>
        <v>40991</v>
      </c>
      <c r="L34" s="190" t="str">
        <f>'3- Óleo'!D8</f>
        <v>Semi-sintético 10w40</v>
      </c>
      <c r="P34" s="191"/>
      <c r="Q34" s="191"/>
    </row>
    <row r="35" spans="1:17" x14ac:dyDescent="0.25">
      <c r="A35" s="176">
        <v>1998</v>
      </c>
      <c r="B35" s="176" t="s">
        <v>63</v>
      </c>
      <c r="C35" s="176"/>
      <c r="E35" s="234">
        <v>2015</v>
      </c>
      <c r="F35" s="80">
        <f>MIN(Contas!I3:I300,Contas!N3:N300,Contas!S3:S300,Contas!X3:X300,Contas!AC3:AC300,Contas!AH3:AH300,Contas!AM3:AM300,Contas!AR3:AR300,Contas!AW3:AW300,Contas!BB3:BB300,Contas!BG3:BG300,Contas!BL3:BL300)</f>
        <v>100</v>
      </c>
      <c r="I35" s="188">
        <f>'3- Óleo'!B9</f>
        <v>41022</v>
      </c>
      <c r="J35" s="189">
        <f>'3- Óleo'!J9</f>
        <v>5000</v>
      </c>
      <c r="K35" s="188">
        <f t="shared" si="18"/>
        <v>41022</v>
      </c>
      <c r="L35" s="190" t="str">
        <f>'3- Óleo'!D9</f>
        <v>Mineral SM 25w50</v>
      </c>
      <c r="P35" s="191"/>
      <c r="Q35" s="191"/>
    </row>
    <row r="36" spans="1:17" ht="15.75" thickBot="1" x14ac:dyDescent="0.3">
      <c r="A36" s="176">
        <v>1997</v>
      </c>
      <c r="B36" s="176" t="s">
        <v>62</v>
      </c>
      <c r="C36" s="176"/>
      <c r="E36" s="236">
        <v>2016</v>
      </c>
      <c r="F36" s="81">
        <f>MIN(Contas!I3:I300,Contas!N3:N300,Contas!S3:S300,Contas!X3:X300,Contas!AC3:AC300,Contas!AH3:AH300,Contas!AM3:AM300,Contas!AR3:AR300,Contas!AW3:AW300,Contas!BB3:BB300,Contas!BG3:BG300,Contas!BL3:BL300)</f>
        <v>100</v>
      </c>
      <c r="I36" s="188">
        <f>'3- Óleo'!B10</f>
        <v>41052</v>
      </c>
      <c r="J36" s="189">
        <f>'3- Óleo'!J10</f>
        <v>7500</v>
      </c>
      <c r="K36" s="188">
        <f t="shared" si="18"/>
        <v>41052</v>
      </c>
      <c r="L36" s="190" t="str">
        <f>'3- Óleo'!D10</f>
        <v>Semi-sintético 10w40</v>
      </c>
      <c r="O36" s="172">
        <f>(SUM(Parâmetros!I26:T26))</f>
        <v>235.59183560429824</v>
      </c>
      <c r="P36" s="191"/>
      <c r="Q36" s="191"/>
    </row>
    <row r="37" spans="1:17" x14ac:dyDescent="0.25">
      <c r="A37" s="176">
        <v>1996</v>
      </c>
      <c r="B37" s="176" t="s">
        <v>61</v>
      </c>
      <c r="C37" s="176"/>
      <c r="I37" s="188">
        <f>'3- Óleo'!B11</f>
        <v>41448</v>
      </c>
      <c r="J37" s="189">
        <f>'3- Óleo'!J11</f>
        <v>10000</v>
      </c>
      <c r="K37" s="188">
        <f t="shared" si="18"/>
        <v>41448</v>
      </c>
      <c r="L37" s="190" t="str">
        <f>'3- Óleo'!D11</f>
        <v>Sintético 0w30</v>
      </c>
      <c r="P37" s="191"/>
      <c r="Q37" s="191"/>
    </row>
    <row r="38" spans="1:17" x14ac:dyDescent="0.25">
      <c r="A38" s="176">
        <v>1995</v>
      </c>
      <c r="B38" s="176" t="s">
        <v>60</v>
      </c>
      <c r="C38" s="176"/>
      <c r="I38" s="188">
        <f>'3- Óleo'!B12</f>
        <v>0</v>
      </c>
      <c r="J38" s="189" t="str">
        <f>'3- Óleo'!J12</f>
        <v>-</v>
      </c>
      <c r="K38" s="188">
        <f t="shared" si="18"/>
        <v>0</v>
      </c>
      <c r="L38" s="190">
        <f>'3- Óleo'!D12</f>
        <v>0</v>
      </c>
    </row>
    <row r="39" spans="1:17" x14ac:dyDescent="0.25">
      <c r="A39" s="176">
        <v>1994</v>
      </c>
      <c r="B39" s="176" t="s">
        <v>157</v>
      </c>
      <c r="C39" s="176"/>
      <c r="I39" s="188">
        <f>'3- Óleo'!B13</f>
        <v>0</v>
      </c>
      <c r="J39" s="189" t="str">
        <f>'3- Óleo'!J13</f>
        <v>-</v>
      </c>
      <c r="K39" s="188">
        <f t="shared" si="18"/>
        <v>0</v>
      </c>
      <c r="L39" s="190">
        <f>'3- Óleo'!D13</f>
        <v>0</v>
      </c>
    </row>
    <row r="40" spans="1:17" x14ac:dyDescent="0.25">
      <c r="A40" s="176">
        <v>1993</v>
      </c>
      <c r="B40" s="176"/>
      <c r="C40" s="176"/>
      <c r="I40" s="188">
        <f>'3- Óleo'!B14</f>
        <v>0</v>
      </c>
      <c r="J40" s="189" t="str">
        <f>'3- Óleo'!J14</f>
        <v>-</v>
      </c>
      <c r="K40" s="188">
        <f t="shared" si="18"/>
        <v>0</v>
      </c>
      <c r="L40" s="190">
        <f>'3- Óleo'!D14</f>
        <v>0</v>
      </c>
    </row>
    <row r="41" spans="1:17" x14ac:dyDescent="0.25">
      <c r="A41" s="176">
        <v>1992</v>
      </c>
      <c r="B41" s="176"/>
      <c r="C41" s="176"/>
      <c r="I41" s="188">
        <f>'3- Óleo'!B15</f>
        <v>0</v>
      </c>
      <c r="J41" s="189" t="str">
        <f>'3- Óleo'!J15</f>
        <v>-</v>
      </c>
      <c r="K41" s="188">
        <f t="shared" si="18"/>
        <v>0</v>
      </c>
      <c r="L41" s="190">
        <f>'3- Óleo'!D15</f>
        <v>0</v>
      </c>
    </row>
    <row r="42" spans="1:17" x14ac:dyDescent="0.25">
      <c r="A42" s="176">
        <v>1991</v>
      </c>
      <c r="B42" s="176"/>
      <c r="C42" s="176"/>
      <c r="I42" s="188">
        <f>'3- Óleo'!B16</f>
        <v>0</v>
      </c>
      <c r="J42" s="189" t="str">
        <f>'3- Óleo'!J16</f>
        <v>-</v>
      </c>
      <c r="K42" s="188">
        <f t="shared" si="18"/>
        <v>0</v>
      </c>
      <c r="L42" s="190">
        <f>'3- Óleo'!D16</f>
        <v>0</v>
      </c>
    </row>
    <row r="43" spans="1:17" x14ac:dyDescent="0.25">
      <c r="A43" s="176">
        <v>1990</v>
      </c>
      <c r="B43" s="176"/>
      <c r="C43" s="176"/>
      <c r="I43" s="188">
        <f>'3- Óleo'!B17</f>
        <v>0</v>
      </c>
      <c r="J43" s="189" t="str">
        <f>'3- Óleo'!J17</f>
        <v>-</v>
      </c>
      <c r="K43" s="188">
        <f t="shared" si="18"/>
        <v>0</v>
      </c>
      <c r="L43" s="190">
        <f>'3- Óleo'!D17</f>
        <v>0</v>
      </c>
    </row>
    <row r="44" spans="1:17" x14ac:dyDescent="0.25">
      <c r="A44" s="176">
        <v>1989</v>
      </c>
      <c r="B44" s="176"/>
      <c r="C44" s="176"/>
      <c r="I44" s="188">
        <f>'3- Óleo'!B18</f>
        <v>0</v>
      </c>
      <c r="J44" s="189" t="str">
        <f>'3- Óleo'!J18</f>
        <v>-</v>
      </c>
      <c r="K44" s="188">
        <f t="shared" si="18"/>
        <v>0</v>
      </c>
      <c r="L44" s="190">
        <f>'3- Óleo'!D18</f>
        <v>0</v>
      </c>
    </row>
    <row r="45" spans="1:17" x14ac:dyDescent="0.25">
      <c r="A45" s="176">
        <v>1988</v>
      </c>
      <c r="B45" s="176"/>
      <c r="C45" s="176"/>
      <c r="I45" s="188">
        <f>'3- Óleo'!B19</f>
        <v>0</v>
      </c>
      <c r="J45" s="189" t="str">
        <f>'3- Óleo'!J19</f>
        <v>-</v>
      </c>
      <c r="K45" s="188">
        <f t="shared" si="18"/>
        <v>0</v>
      </c>
      <c r="L45" s="190">
        <f>'3- Óleo'!D19</f>
        <v>0</v>
      </c>
    </row>
    <row r="46" spans="1:17" x14ac:dyDescent="0.25">
      <c r="A46" s="176">
        <v>1987</v>
      </c>
      <c r="B46" s="176"/>
      <c r="C46" s="176"/>
      <c r="I46" s="188">
        <f>'3- Óleo'!B20</f>
        <v>0</v>
      </c>
      <c r="J46" s="189" t="str">
        <f>'3- Óleo'!J20</f>
        <v>-</v>
      </c>
      <c r="K46" s="188">
        <f t="shared" si="18"/>
        <v>0</v>
      </c>
      <c r="L46" s="190">
        <f>'3- Óleo'!D20</f>
        <v>0</v>
      </c>
    </row>
    <row r="47" spans="1:17" x14ac:dyDescent="0.25">
      <c r="A47" s="176">
        <v>1986</v>
      </c>
      <c r="B47" s="176"/>
      <c r="C47" s="176"/>
      <c r="I47" s="188">
        <f>'3- Óleo'!B21</f>
        <v>0</v>
      </c>
      <c r="J47" s="189" t="str">
        <f>'3- Óleo'!J21</f>
        <v>-</v>
      </c>
      <c r="K47" s="188">
        <f t="shared" si="18"/>
        <v>0</v>
      </c>
      <c r="L47" s="190">
        <f>'3- Óleo'!D21</f>
        <v>0</v>
      </c>
    </row>
    <row r="48" spans="1:17" x14ac:dyDescent="0.25">
      <c r="A48" s="176">
        <v>1985</v>
      </c>
      <c r="B48" s="176"/>
      <c r="C48" s="176"/>
      <c r="I48" s="188">
        <f>'3- Óleo'!B22</f>
        <v>0</v>
      </c>
      <c r="J48" s="189" t="str">
        <f>'3- Óleo'!J22</f>
        <v>-</v>
      </c>
      <c r="K48" s="188">
        <f t="shared" si="18"/>
        <v>0</v>
      </c>
      <c r="L48" s="190">
        <f>'3- Óleo'!D22</f>
        <v>0</v>
      </c>
    </row>
    <row r="49" spans="1:12" x14ac:dyDescent="0.25">
      <c r="A49" s="176">
        <v>1984</v>
      </c>
      <c r="B49" s="176"/>
      <c r="C49" s="176"/>
      <c r="I49" s="188">
        <f>'3- Óleo'!B23</f>
        <v>0</v>
      </c>
      <c r="J49" s="189" t="str">
        <f>'3- Óleo'!J23</f>
        <v>-</v>
      </c>
      <c r="K49" s="188">
        <f t="shared" si="18"/>
        <v>0</v>
      </c>
      <c r="L49" s="190">
        <f>'3- Óleo'!D23</f>
        <v>0</v>
      </c>
    </row>
    <row r="50" spans="1:12" x14ac:dyDescent="0.25">
      <c r="A50" s="176">
        <v>1983</v>
      </c>
      <c r="B50" s="176"/>
      <c r="C50" s="176"/>
      <c r="I50" s="188">
        <f>'3- Óleo'!B24</f>
        <v>0</v>
      </c>
      <c r="J50" s="189" t="str">
        <f>'3- Óleo'!J24</f>
        <v>-</v>
      </c>
      <c r="K50" s="188">
        <f t="shared" si="18"/>
        <v>0</v>
      </c>
      <c r="L50" s="190">
        <f>'3- Óleo'!D24</f>
        <v>0</v>
      </c>
    </row>
    <row r="51" spans="1:12" x14ac:dyDescent="0.25">
      <c r="A51" s="176">
        <v>1982</v>
      </c>
      <c r="B51" s="176"/>
      <c r="C51" s="176"/>
      <c r="I51" s="188">
        <f>'3- Óleo'!B25</f>
        <v>0</v>
      </c>
      <c r="J51" s="189" t="str">
        <f>'3- Óleo'!J25</f>
        <v>-</v>
      </c>
      <c r="K51" s="188">
        <f t="shared" si="18"/>
        <v>0</v>
      </c>
      <c r="L51" s="190">
        <f>'3- Óleo'!D25</f>
        <v>0</v>
      </c>
    </row>
    <row r="52" spans="1:12" x14ac:dyDescent="0.25">
      <c r="A52" s="176">
        <v>1981</v>
      </c>
      <c r="B52" s="176"/>
      <c r="C52" s="176"/>
      <c r="I52" s="188">
        <f>'3- Óleo'!B26</f>
        <v>0</v>
      </c>
      <c r="J52" s="189" t="str">
        <f>'3- Óleo'!J26</f>
        <v>-</v>
      </c>
      <c r="K52" s="188">
        <f t="shared" si="18"/>
        <v>0</v>
      </c>
      <c r="L52" s="190">
        <f>'3- Óleo'!D26</f>
        <v>0</v>
      </c>
    </row>
    <row r="53" spans="1:12" x14ac:dyDescent="0.25">
      <c r="A53" s="176">
        <v>1980</v>
      </c>
      <c r="B53" s="176"/>
      <c r="C53" s="176"/>
      <c r="I53" s="188">
        <f>'3- Óleo'!B27</f>
        <v>0</v>
      </c>
      <c r="J53" s="189" t="str">
        <f>'3- Óleo'!J27</f>
        <v>-</v>
      </c>
      <c r="K53" s="188">
        <f t="shared" si="18"/>
        <v>0</v>
      </c>
      <c r="L53" s="190">
        <f>'3- Óleo'!D27</f>
        <v>0</v>
      </c>
    </row>
    <row r="54" spans="1:12" x14ac:dyDescent="0.25">
      <c r="A54" s="176">
        <v>1979</v>
      </c>
      <c r="B54" s="176"/>
      <c r="C54" s="176"/>
      <c r="I54" s="188">
        <f>'3- Óleo'!B28</f>
        <v>0</v>
      </c>
      <c r="J54" s="189" t="str">
        <f>'3- Óleo'!J28</f>
        <v>-</v>
      </c>
      <c r="K54" s="188">
        <f t="shared" si="18"/>
        <v>0</v>
      </c>
      <c r="L54" s="190">
        <f>'3- Óleo'!D28</f>
        <v>0</v>
      </c>
    </row>
    <row r="55" spans="1:12" x14ac:dyDescent="0.25">
      <c r="A55" s="176">
        <v>1978</v>
      </c>
      <c r="B55" s="176"/>
      <c r="C55" s="176"/>
      <c r="I55" s="188">
        <f>'3- Óleo'!B29</f>
        <v>0</v>
      </c>
      <c r="J55" s="189" t="str">
        <f>'3- Óleo'!J29</f>
        <v>-</v>
      </c>
      <c r="K55" s="188">
        <f t="shared" si="18"/>
        <v>0</v>
      </c>
      <c r="L55" s="190">
        <f>'3- Óleo'!D29</f>
        <v>0</v>
      </c>
    </row>
    <row r="56" spans="1:12" x14ac:dyDescent="0.25">
      <c r="A56" s="176">
        <v>1977</v>
      </c>
      <c r="B56" s="176"/>
      <c r="C56" s="176"/>
      <c r="I56" s="188">
        <f>'3- Óleo'!B30</f>
        <v>0</v>
      </c>
      <c r="J56" s="189" t="str">
        <f>'3- Óleo'!J30</f>
        <v>-</v>
      </c>
      <c r="K56" s="188">
        <f t="shared" si="18"/>
        <v>0</v>
      </c>
      <c r="L56" s="190">
        <f>'3- Óleo'!D30</f>
        <v>0</v>
      </c>
    </row>
    <row r="57" spans="1:12" x14ac:dyDescent="0.25">
      <c r="A57" s="176">
        <v>1976</v>
      </c>
      <c r="B57" s="176"/>
      <c r="C57" s="176"/>
      <c r="I57" s="188">
        <f>'3- Óleo'!B31</f>
        <v>0</v>
      </c>
      <c r="J57" s="189" t="str">
        <f>'3- Óleo'!J31</f>
        <v>-</v>
      </c>
      <c r="K57" s="188">
        <f t="shared" si="18"/>
        <v>0</v>
      </c>
      <c r="L57" s="190">
        <f>'3- Óleo'!D31</f>
        <v>0</v>
      </c>
    </row>
    <row r="58" spans="1:12" x14ac:dyDescent="0.25">
      <c r="A58" s="176">
        <v>1975</v>
      </c>
      <c r="B58" s="176"/>
      <c r="C58" s="176"/>
      <c r="I58" s="188">
        <f>'3- Óleo'!B32</f>
        <v>0</v>
      </c>
      <c r="J58" s="189" t="str">
        <f>'3- Óleo'!J32</f>
        <v>-</v>
      </c>
      <c r="K58" s="188">
        <f t="shared" si="18"/>
        <v>0</v>
      </c>
      <c r="L58" s="190">
        <f>'3- Óleo'!D32</f>
        <v>0</v>
      </c>
    </row>
    <row r="59" spans="1:12" x14ac:dyDescent="0.25">
      <c r="A59" s="176">
        <v>1974</v>
      </c>
      <c r="B59" s="176"/>
      <c r="C59" s="176"/>
      <c r="I59" s="188">
        <f>'3- Óleo'!B33</f>
        <v>0</v>
      </c>
      <c r="J59" s="189" t="str">
        <f>'3- Óleo'!J33</f>
        <v>-</v>
      </c>
      <c r="K59" s="188">
        <f t="shared" si="18"/>
        <v>0</v>
      </c>
      <c r="L59" s="190">
        <f>'3- Óleo'!D33</f>
        <v>0</v>
      </c>
    </row>
    <row r="60" spans="1:12" x14ac:dyDescent="0.25">
      <c r="A60" s="176">
        <v>1973</v>
      </c>
      <c r="B60" s="176"/>
      <c r="C60" s="176"/>
      <c r="I60" s="188">
        <f>'3- Óleo'!B34</f>
        <v>0</v>
      </c>
      <c r="J60" s="189" t="str">
        <f>'3- Óleo'!J34</f>
        <v>-</v>
      </c>
      <c r="K60" s="188">
        <f t="shared" si="18"/>
        <v>0</v>
      </c>
      <c r="L60" s="190">
        <f>'3- Óleo'!D34</f>
        <v>0</v>
      </c>
    </row>
    <row r="61" spans="1:12" x14ac:dyDescent="0.25">
      <c r="A61" s="176">
        <v>1972</v>
      </c>
      <c r="B61" s="176"/>
      <c r="C61" s="176"/>
      <c r="I61" s="188">
        <f>'3- Óleo'!B35</f>
        <v>0</v>
      </c>
      <c r="J61" s="189" t="str">
        <f>'3- Óleo'!J35</f>
        <v>-</v>
      </c>
      <c r="K61" s="188">
        <f t="shared" si="18"/>
        <v>0</v>
      </c>
      <c r="L61" s="190">
        <f>'3- Óleo'!D35</f>
        <v>0</v>
      </c>
    </row>
    <row r="62" spans="1:12" x14ac:dyDescent="0.25">
      <c r="A62" s="176">
        <v>1971</v>
      </c>
      <c r="B62" s="176"/>
      <c r="C62" s="176"/>
      <c r="I62" s="188">
        <f>'3- Óleo'!B36</f>
        <v>0</v>
      </c>
      <c r="J62" s="189" t="str">
        <f>'3- Óleo'!J36</f>
        <v>-</v>
      </c>
      <c r="K62" s="188">
        <f t="shared" si="18"/>
        <v>0</v>
      </c>
      <c r="L62" s="190">
        <f>'3- Óleo'!D36</f>
        <v>0</v>
      </c>
    </row>
    <row r="63" spans="1:12" x14ac:dyDescent="0.25">
      <c r="A63" s="176">
        <v>1970</v>
      </c>
      <c r="B63" s="176"/>
      <c r="C63" s="176"/>
      <c r="I63" s="188">
        <f>'3- Óleo'!B37</f>
        <v>0</v>
      </c>
      <c r="J63" s="189" t="str">
        <f>'3- Óleo'!J37</f>
        <v>-</v>
      </c>
      <c r="K63" s="188">
        <f t="shared" ref="K63:K94" si="19">I63</f>
        <v>0</v>
      </c>
      <c r="L63" s="190">
        <f>'3- Óleo'!D37</f>
        <v>0</v>
      </c>
    </row>
    <row r="64" spans="1:12" x14ac:dyDescent="0.25">
      <c r="A64" s="176">
        <v>1969</v>
      </c>
      <c r="B64" s="176"/>
      <c r="C64" s="176"/>
      <c r="I64" s="188">
        <f>'3- Óleo'!B38</f>
        <v>0</v>
      </c>
      <c r="J64" s="189" t="str">
        <f>'3- Óleo'!J38</f>
        <v>-</v>
      </c>
      <c r="K64" s="188">
        <f t="shared" si="19"/>
        <v>0</v>
      </c>
      <c r="L64" s="190">
        <f>'3- Óleo'!D38</f>
        <v>0</v>
      </c>
    </row>
    <row r="65" spans="1:12" x14ac:dyDescent="0.25">
      <c r="A65" s="176">
        <v>1968</v>
      </c>
      <c r="B65" s="176"/>
      <c r="C65" s="176"/>
      <c r="I65" s="188">
        <f>'3- Óleo'!B39</f>
        <v>0</v>
      </c>
      <c r="J65" s="189" t="str">
        <f>'3- Óleo'!J39</f>
        <v>-</v>
      </c>
      <c r="K65" s="188">
        <f t="shared" si="19"/>
        <v>0</v>
      </c>
      <c r="L65" s="190">
        <f>'3- Óleo'!D39</f>
        <v>0</v>
      </c>
    </row>
    <row r="66" spans="1:12" x14ac:dyDescent="0.25">
      <c r="A66" s="176">
        <v>1967</v>
      </c>
      <c r="B66" s="176"/>
      <c r="C66" s="176"/>
      <c r="I66" s="188">
        <f>'3- Óleo'!B40</f>
        <v>0</v>
      </c>
      <c r="J66" s="189" t="str">
        <f>'3- Óleo'!J40</f>
        <v>-</v>
      </c>
      <c r="K66" s="188">
        <f t="shared" si="19"/>
        <v>0</v>
      </c>
      <c r="L66" s="190">
        <f>'3- Óleo'!D40</f>
        <v>0</v>
      </c>
    </row>
    <row r="67" spans="1:12" x14ac:dyDescent="0.25">
      <c r="A67" s="176">
        <v>1966</v>
      </c>
      <c r="B67" s="176"/>
      <c r="C67" s="176"/>
      <c r="I67" s="188">
        <f>'3- Óleo'!B41</f>
        <v>0</v>
      </c>
      <c r="J67" s="189" t="str">
        <f>'3- Óleo'!J41</f>
        <v>-</v>
      </c>
      <c r="K67" s="188">
        <f t="shared" si="19"/>
        <v>0</v>
      </c>
      <c r="L67" s="190">
        <f>'3- Óleo'!D41</f>
        <v>0</v>
      </c>
    </row>
    <row r="68" spans="1:12" x14ac:dyDescent="0.25">
      <c r="A68" s="176">
        <v>1965</v>
      </c>
      <c r="B68" s="176"/>
      <c r="C68" s="176"/>
      <c r="I68" s="188">
        <f>'3- Óleo'!B42</f>
        <v>0</v>
      </c>
      <c r="J68" s="189" t="str">
        <f>'3- Óleo'!J42</f>
        <v>-</v>
      </c>
      <c r="K68" s="188">
        <f t="shared" si="19"/>
        <v>0</v>
      </c>
      <c r="L68" s="190">
        <f>'3- Óleo'!D42</f>
        <v>0</v>
      </c>
    </row>
    <row r="69" spans="1:12" x14ac:dyDescent="0.25">
      <c r="A69" s="176">
        <v>1964</v>
      </c>
      <c r="B69" s="176"/>
      <c r="C69" s="176"/>
      <c r="I69" s="188">
        <f>'3- Óleo'!B43</f>
        <v>0</v>
      </c>
      <c r="J69" s="189" t="str">
        <f>'3- Óleo'!J43</f>
        <v>-</v>
      </c>
      <c r="K69" s="188">
        <f t="shared" si="19"/>
        <v>0</v>
      </c>
      <c r="L69" s="190">
        <f>'3- Óleo'!D43</f>
        <v>0</v>
      </c>
    </row>
    <row r="70" spans="1:12" x14ac:dyDescent="0.25">
      <c r="A70" s="176">
        <v>1963</v>
      </c>
      <c r="B70" s="176"/>
      <c r="C70" s="176"/>
      <c r="I70" s="188">
        <f>'3- Óleo'!B44</f>
        <v>0</v>
      </c>
      <c r="J70" s="189" t="str">
        <f>'3- Óleo'!J44</f>
        <v>-</v>
      </c>
      <c r="K70" s="188">
        <f t="shared" si="19"/>
        <v>0</v>
      </c>
      <c r="L70" s="190">
        <f>'3- Óleo'!D44</f>
        <v>0</v>
      </c>
    </row>
    <row r="71" spans="1:12" x14ac:dyDescent="0.25">
      <c r="A71" s="176">
        <v>1962</v>
      </c>
      <c r="B71" s="176"/>
      <c r="C71" s="176"/>
      <c r="I71" s="188">
        <f>'3- Óleo'!B45</f>
        <v>0</v>
      </c>
      <c r="J71" s="189" t="str">
        <f>'3- Óleo'!J45</f>
        <v>-</v>
      </c>
      <c r="K71" s="188">
        <f t="shared" si="19"/>
        <v>0</v>
      </c>
      <c r="L71" s="190">
        <f>'3- Óleo'!D45</f>
        <v>0</v>
      </c>
    </row>
    <row r="72" spans="1:12" x14ac:dyDescent="0.25">
      <c r="A72" s="176">
        <v>1961</v>
      </c>
      <c r="B72" s="176"/>
      <c r="C72" s="176"/>
      <c r="I72" s="188">
        <f>'3- Óleo'!B46</f>
        <v>0</v>
      </c>
      <c r="J72" s="189" t="str">
        <f>'3- Óleo'!J46</f>
        <v>-</v>
      </c>
      <c r="K72" s="188">
        <f t="shared" si="19"/>
        <v>0</v>
      </c>
      <c r="L72" s="190">
        <f>'3- Óleo'!D46</f>
        <v>0</v>
      </c>
    </row>
    <row r="73" spans="1:12" x14ac:dyDescent="0.25">
      <c r="A73" s="176">
        <v>1960</v>
      </c>
      <c r="B73" s="176"/>
      <c r="C73" s="176"/>
      <c r="I73" s="188">
        <f>'3- Óleo'!B47</f>
        <v>0</v>
      </c>
      <c r="J73" s="189" t="str">
        <f>'3- Óleo'!J47</f>
        <v>-</v>
      </c>
      <c r="K73" s="188">
        <f t="shared" si="19"/>
        <v>0</v>
      </c>
      <c r="L73" s="190">
        <f>'3- Óleo'!D47</f>
        <v>0</v>
      </c>
    </row>
    <row r="74" spans="1:12" x14ac:dyDescent="0.25">
      <c r="A74" s="176">
        <v>1959</v>
      </c>
      <c r="B74" s="176"/>
      <c r="C74" s="176"/>
      <c r="I74" s="188">
        <f>'3- Óleo'!B48</f>
        <v>0</v>
      </c>
      <c r="J74" s="189" t="str">
        <f>'3- Óleo'!J48</f>
        <v>-</v>
      </c>
      <c r="K74" s="188">
        <f t="shared" si="19"/>
        <v>0</v>
      </c>
      <c r="L74" s="190">
        <f>'3- Óleo'!D48</f>
        <v>0</v>
      </c>
    </row>
    <row r="75" spans="1:12" x14ac:dyDescent="0.25">
      <c r="A75" s="176">
        <v>1958</v>
      </c>
      <c r="B75" s="176"/>
      <c r="C75" s="176"/>
      <c r="I75" s="188">
        <f>'3- Óleo'!B49</f>
        <v>0</v>
      </c>
      <c r="J75" s="189" t="str">
        <f>'3- Óleo'!J49</f>
        <v>-</v>
      </c>
      <c r="K75" s="188">
        <f t="shared" si="19"/>
        <v>0</v>
      </c>
      <c r="L75" s="190">
        <f>'3- Óleo'!D49</f>
        <v>0</v>
      </c>
    </row>
    <row r="76" spans="1:12" x14ac:dyDescent="0.25">
      <c r="A76" s="176">
        <v>1957</v>
      </c>
      <c r="B76" s="176"/>
      <c r="C76" s="176"/>
      <c r="I76" s="188">
        <f>'3- Óleo'!B50</f>
        <v>0</v>
      </c>
      <c r="J76" s="189" t="str">
        <f>'3- Óleo'!J50</f>
        <v>-</v>
      </c>
      <c r="K76" s="188">
        <f t="shared" si="19"/>
        <v>0</v>
      </c>
      <c r="L76" s="190">
        <f>'3- Óleo'!D50</f>
        <v>0</v>
      </c>
    </row>
    <row r="77" spans="1:12" x14ac:dyDescent="0.25">
      <c r="A77" s="176">
        <v>1956</v>
      </c>
      <c r="B77" s="176"/>
      <c r="C77" s="176"/>
      <c r="I77" s="188">
        <f>'3- Óleo'!B51</f>
        <v>0</v>
      </c>
      <c r="J77" s="189" t="str">
        <f>'3- Óleo'!J51</f>
        <v>-</v>
      </c>
      <c r="K77" s="188">
        <f t="shared" si="19"/>
        <v>0</v>
      </c>
      <c r="L77" s="190">
        <f>'3- Óleo'!D51</f>
        <v>0</v>
      </c>
    </row>
    <row r="78" spans="1:12" x14ac:dyDescent="0.25">
      <c r="A78" s="176">
        <v>1955</v>
      </c>
      <c r="B78" s="176"/>
      <c r="C78" s="176"/>
      <c r="I78" s="188">
        <f>'3- Óleo'!B52</f>
        <v>0</v>
      </c>
      <c r="J78" s="189" t="str">
        <f>'3- Óleo'!J52</f>
        <v>-</v>
      </c>
      <c r="K78" s="188">
        <f t="shared" si="19"/>
        <v>0</v>
      </c>
      <c r="L78" s="190">
        <f>'3- Óleo'!D52</f>
        <v>0</v>
      </c>
    </row>
    <row r="79" spans="1:12" x14ac:dyDescent="0.25">
      <c r="A79" s="176">
        <v>1954</v>
      </c>
      <c r="B79" s="176"/>
      <c r="C79" s="176"/>
      <c r="I79" s="188">
        <f>'3- Óleo'!B53</f>
        <v>0</v>
      </c>
      <c r="J79" s="189" t="str">
        <f>'3- Óleo'!J53</f>
        <v>-</v>
      </c>
      <c r="K79" s="188">
        <f t="shared" si="19"/>
        <v>0</v>
      </c>
      <c r="L79" s="190">
        <f>'3- Óleo'!D53</f>
        <v>0</v>
      </c>
    </row>
    <row r="80" spans="1:12" x14ac:dyDescent="0.25">
      <c r="A80" s="176">
        <v>1953</v>
      </c>
      <c r="B80" s="176"/>
      <c r="C80" s="176"/>
      <c r="I80" s="188">
        <f>'3- Óleo'!B54</f>
        <v>0</v>
      </c>
      <c r="J80" s="189" t="str">
        <f>'3- Óleo'!J54</f>
        <v>-</v>
      </c>
      <c r="K80" s="188">
        <f t="shared" si="19"/>
        <v>0</v>
      </c>
      <c r="L80" s="190">
        <f>'3- Óleo'!D54</f>
        <v>0</v>
      </c>
    </row>
    <row r="81" spans="1:12" x14ac:dyDescent="0.25">
      <c r="A81" s="176">
        <v>1952</v>
      </c>
      <c r="B81" s="176"/>
      <c r="C81" s="176"/>
      <c r="I81" s="188">
        <f>'3- Óleo'!B55</f>
        <v>0</v>
      </c>
      <c r="J81" s="189" t="str">
        <f>'3- Óleo'!J55</f>
        <v>-</v>
      </c>
      <c r="K81" s="188">
        <f t="shared" si="19"/>
        <v>0</v>
      </c>
      <c r="L81" s="190">
        <f>'3- Óleo'!D55</f>
        <v>0</v>
      </c>
    </row>
    <row r="82" spans="1:12" x14ac:dyDescent="0.25">
      <c r="A82" s="176">
        <v>1951</v>
      </c>
      <c r="B82" s="176"/>
      <c r="C82" s="176"/>
      <c r="I82" s="188">
        <f>'3- Óleo'!B56</f>
        <v>0</v>
      </c>
      <c r="J82" s="189" t="str">
        <f>'3- Óleo'!J56</f>
        <v>-</v>
      </c>
      <c r="K82" s="188">
        <f t="shared" si="19"/>
        <v>0</v>
      </c>
      <c r="L82" s="190">
        <f>'3- Óleo'!D56</f>
        <v>0</v>
      </c>
    </row>
    <row r="83" spans="1:12" x14ac:dyDescent="0.25">
      <c r="A83" s="176">
        <v>1950</v>
      </c>
      <c r="B83" s="176"/>
      <c r="C83" s="176"/>
      <c r="I83" s="188">
        <f>'3- Óleo'!B57</f>
        <v>0</v>
      </c>
      <c r="J83" s="189" t="str">
        <f>'3- Óleo'!J57</f>
        <v>-</v>
      </c>
      <c r="K83" s="188">
        <f t="shared" si="19"/>
        <v>0</v>
      </c>
      <c r="L83" s="190">
        <f>'3- Óleo'!D57</f>
        <v>0</v>
      </c>
    </row>
    <row r="84" spans="1:12" x14ac:dyDescent="0.25">
      <c r="I84" s="188">
        <f>'3- Óleo'!B58</f>
        <v>0</v>
      </c>
      <c r="J84" s="189" t="str">
        <f>'3- Óleo'!J58</f>
        <v>-</v>
      </c>
      <c r="K84" s="188">
        <f t="shared" si="19"/>
        <v>0</v>
      </c>
      <c r="L84" s="190">
        <f>'3- Óleo'!D58</f>
        <v>0</v>
      </c>
    </row>
    <row r="85" spans="1:12" x14ac:dyDescent="0.25">
      <c r="I85" s="188">
        <f>'3- Óleo'!B59</f>
        <v>0</v>
      </c>
      <c r="J85" s="189" t="str">
        <f>'3- Óleo'!J59</f>
        <v>-</v>
      </c>
      <c r="K85" s="188">
        <f t="shared" si="19"/>
        <v>0</v>
      </c>
      <c r="L85" s="190">
        <f>'3- Óleo'!D59</f>
        <v>0</v>
      </c>
    </row>
    <row r="86" spans="1:12" x14ac:dyDescent="0.25">
      <c r="I86" s="188">
        <f>'3- Óleo'!B60</f>
        <v>0</v>
      </c>
      <c r="J86" s="189" t="str">
        <f>'3- Óleo'!J60</f>
        <v>-</v>
      </c>
      <c r="K86" s="188">
        <f t="shared" si="19"/>
        <v>0</v>
      </c>
      <c r="L86" s="190">
        <f>'3- Óleo'!D60</f>
        <v>0</v>
      </c>
    </row>
    <row r="87" spans="1:12" x14ac:dyDescent="0.25">
      <c r="I87" s="188">
        <f>'3- Óleo'!B61</f>
        <v>0</v>
      </c>
      <c r="J87" s="189" t="str">
        <f>'3- Óleo'!J61</f>
        <v>-</v>
      </c>
      <c r="K87" s="188">
        <f t="shared" si="19"/>
        <v>0</v>
      </c>
      <c r="L87" s="190">
        <f>'3- Óleo'!D61</f>
        <v>0</v>
      </c>
    </row>
    <row r="88" spans="1:12" x14ac:dyDescent="0.25">
      <c r="I88" s="188">
        <f>'3- Óleo'!B62</f>
        <v>0</v>
      </c>
      <c r="J88" s="189" t="str">
        <f>'3- Óleo'!J62</f>
        <v>-</v>
      </c>
      <c r="K88" s="188">
        <f t="shared" si="19"/>
        <v>0</v>
      </c>
      <c r="L88" s="190">
        <f>'3- Óleo'!D62</f>
        <v>0</v>
      </c>
    </row>
    <row r="89" spans="1:12" x14ac:dyDescent="0.25">
      <c r="I89" s="188">
        <f>'3- Óleo'!B63</f>
        <v>0</v>
      </c>
      <c r="J89" s="189" t="str">
        <f>'3- Óleo'!J63</f>
        <v>-</v>
      </c>
      <c r="K89" s="188">
        <f t="shared" si="19"/>
        <v>0</v>
      </c>
      <c r="L89" s="190">
        <f>'3- Óleo'!D63</f>
        <v>0</v>
      </c>
    </row>
    <row r="90" spans="1:12" x14ac:dyDescent="0.25">
      <c r="I90" s="188">
        <f>'3- Óleo'!B64</f>
        <v>0</v>
      </c>
      <c r="J90" s="189" t="str">
        <f>'3- Óleo'!J64</f>
        <v>-</v>
      </c>
      <c r="K90" s="188">
        <f t="shared" si="19"/>
        <v>0</v>
      </c>
      <c r="L90" s="190">
        <f>'3- Óleo'!D64</f>
        <v>0</v>
      </c>
    </row>
    <row r="91" spans="1:12" x14ac:dyDescent="0.25">
      <c r="I91" s="188">
        <f>'3- Óleo'!B65</f>
        <v>0</v>
      </c>
      <c r="J91" s="189" t="str">
        <f>'3- Óleo'!J65</f>
        <v>-</v>
      </c>
      <c r="K91" s="188">
        <f t="shared" si="19"/>
        <v>0</v>
      </c>
      <c r="L91" s="190">
        <f>'3- Óleo'!D65</f>
        <v>0</v>
      </c>
    </row>
    <row r="92" spans="1:12" x14ac:dyDescent="0.25">
      <c r="I92" s="188">
        <f>'3- Óleo'!B66</f>
        <v>0</v>
      </c>
      <c r="J92" s="189" t="str">
        <f>'3- Óleo'!J66</f>
        <v>-</v>
      </c>
      <c r="K92" s="188">
        <f t="shared" si="19"/>
        <v>0</v>
      </c>
      <c r="L92" s="190">
        <f>'3- Óleo'!D66</f>
        <v>0</v>
      </c>
    </row>
    <row r="93" spans="1:12" x14ac:dyDescent="0.25">
      <c r="I93" s="188">
        <f>'3- Óleo'!B67</f>
        <v>0</v>
      </c>
      <c r="J93" s="189" t="str">
        <f>'3- Óleo'!J67</f>
        <v>-</v>
      </c>
      <c r="K93" s="188">
        <f t="shared" si="19"/>
        <v>0</v>
      </c>
      <c r="L93" s="190">
        <f>'3- Óleo'!D67</f>
        <v>0</v>
      </c>
    </row>
    <row r="94" spans="1:12" x14ac:dyDescent="0.25">
      <c r="I94" s="188">
        <f>'3- Óleo'!B68</f>
        <v>0</v>
      </c>
      <c r="J94" s="189" t="str">
        <f>'3- Óleo'!J68</f>
        <v>-</v>
      </c>
      <c r="K94" s="188">
        <f t="shared" si="19"/>
        <v>0</v>
      </c>
      <c r="L94" s="190">
        <f>'3- Óleo'!D68</f>
        <v>0</v>
      </c>
    </row>
    <row r="95" spans="1:12" x14ac:dyDescent="0.25">
      <c r="I95" s="188">
        <f>'3- Óleo'!B69</f>
        <v>0</v>
      </c>
      <c r="J95" s="189" t="str">
        <f>'3- Óleo'!J69</f>
        <v>-</v>
      </c>
      <c r="K95" s="188">
        <f t="shared" ref="K95:K126" si="20">I95</f>
        <v>0</v>
      </c>
      <c r="L95" s="190">
        <f>'3- Óleo'!D69</f>
        <v>0</v>
      </c>
    </row>
    <row r="96" spans="1:12" x14ac:dyDescent="0.25">
      <c r="I96" s="188">
        <f>'3- Óleo'!B70</f>
        <v>0</v>
      </c>
      <c r="J96" s="189" t="str">
        <f>'3- Óleo'!J70</f>
        <v>-</v>
      </c>
      <c r="K96" s="188">
        <f t="shared" si="20"/>
        <v>0</v>
      </c>
      <c r="L96" s="190">
        <f>'3- Óleo'!D70</f>
        <v>0</v>
      </c>
    </row>
    <row r="97" spans="9:12" x14ac:dyDescent="0.25">
      <c r="I97" s="188">
        <f>'3- Óleo'!B71</f>
        <v>0</v>
      </c>
      <c r="J97" s="189" t="str">
        <f>'3- Óleo'!J71</f>
        <v>-</v>
      </c>
      <c r="K97" s="188">
        <f t="shared" si="20"/>
        <v>0</v>
      </c>
      <c r="L97" s="190">
        <f>'3- Óleo'!D71</f>
        <v>0</v>
      </c>
    </row>
    <row r="98" spans="9:12" x14ac:dyDescent="0.25">
      <c r="I98" s="188">
        <f>'3- Óleo'!B72</f>
        <v>0</v>
      </c>
      <c r="J98" s="189" t="str">
        <f>'3- Óleo'!J72</f>
        <v>-</v>
      </c>
      <c r="K98" s="188">
        <f t="shared" si="20"/>
        <v>0</v>
      </c>
      <c r="L98" s="190">
        <f>'3- Óleo'!D72</f>
        <v>0</v>
      </c>
    </row>
    <row r="99" spans="9:12" x14ac:dyDescent="0.25">
      <c r="I99" s="188">
        <f>'3- Óleo'!B73</f>
        <v>0</v>
      </c>
      <c r="J99" s="189" t="str">
        <f>'3- Óleo'!J73</f>
        <v>-</v>
      </c>
      <c r="K99" s="188">
        <f t="shared" si="20"/>
        <v>0</v>
      </c>
      <c r="L99" s="190">
        <f>'3- Óleo'!D73</f>
        <v>0</v>
      </c>
    </row>
    <row r="100" spans="9:12" x14ac:dyDescent="0.25">
      <c r="I100" s="188">
        <f>'3- Óleo'!B74</f>
        <v>0</v>
      </c>
      <c r="J100" s="189" t="str">
        <f>'3- Óleo'!J74</f>
        <v>-</v>
      </c>
      <c r="K100" s="188">
        <f t="shared" si="20"/>
        <v>0</v>
      </c>
      <c r="L100" s="190">
        <f>'3- Óleo'!D74</f>
        <v>0</v>
      </c>
    </row>
    <row r="101" spans="9:12" x14ac:dyDescent="0.25">
      <c r="I101" s="188">
        <f>'3- Óleo'!B75</f>
        <v>0</v>
      </c>
      <c r="J101" s="189" t="str">
        <f>'3- Óleo'!J75</f>
        <v>-</v>
      </c>
      <c r="K101" s="188">
        <f t="shared" si="20"/>
        <v>0</v>
      </c>
      <c r="L101" s="190">
        <f>'3- Óleo'!D75</f>
        <v>0</v>
      </c>
    </row>
    <row r="102" spans="9:12" x14ac:dyDescent="0.25">
      <c r="I102" s="188">
        <f>'3- Óleo'!B76</f>
        <v>0</v>
      </c>
      <c r="J102" s="189" t="str">
        <f>'3- Óleo'!J76</f>
        <v>-</v>
      </c>
      <c r="K102" s="188">
        <f t="shared" si="20"/>
        <v>0</v>
      </c>
      <c r="L102" s="190">
        <f>'3- Óleo'!D76</f>
        <v>0</v>
      </c>
    </row>
    <row r="103" spans="9:12" x14ac:dyDescent="0.25">
      <c r="I103" s="188">
        <f>'3- Óleo'!B77</f>
        <v>0</v>
      </c>
      <c r="J103" s="189" t="str">
        <f>'3- Óleo'!J77</f>
        <v>-</v>
      </c>
      <c r="K103" s="188">
        <f t="shared" si="20"/>
        <v>0</v>
      </c>
      <c r="L103" s="190">
        <f>'3- Óleo'!D77</f>
        <v>0</v>
      </c>
    </row>
    <row r="104" spans="9:12" x14ac:dyDescent="0.25">
      <c r="I104" s="188">
        <f>'3- Óleo'!B78</f>
        <v>0</v>
      </c>
      <c r="J104" s="189" t="str">
        <f>'3- Óleo'!J78</f>
        <v>-</v>
      </c>
      <c r="K104" s="188">
        <f t="shared" si="20"/>
        <v>0</v>
      </c>
      <c r="L104" s="190">
        <f>'3- Óleo'!D78</f>
        <v>0</v>
      </c>
    </row>
    <row r="105" spans="9:12" x14ac:dyDescent="0.25">
      <c r="I105" s="188">
        <f>'3- Óleo'!B79</f>
        <v>0</v>
      </c>
      <c r="J105" s="189" t="str">
        <f>'3- Óleo'!J79</f>
        <v>-</v>
      </c>
      <c r="K105" s="188">
        <f t="shared" si="20"/>
        <v>0</v>
      </c>
      <c r="L105" s="190">
        <f>'3- Óleo'!D79</f>
        <v>0</v>
      </c>
    </row>
    <row r="106" spans="9:12" x14ac:dyDescent="0.25">
      <c r="I106" s="188">
        <f>'3- Óleo'!B80</f>
        <v>0</v>
      </c>
      <c r="J106" s="189" t="str">
        <f>'3- Óleo'!J80</f>
        <v>-</v>
      </c>
      <c r="K106" s="188">
        <f t="shared" si="20"/>
        <v>0</v>
      </c>
      <c r="L106" s="190">
        <f>'3- Óleo'!D80</f>
        <v>0</v>
      </c>
    </row>
    <row r="107" spans="9:12" x14ac:dyDescent="0.25">
      <c r="I107" s="188">
        <f>'3- Óleo'!B81</f>
        <v>0</v>
      </c>
      <c r="J107" s="189" t="str">
        <f>'3- Óleo'!J81</f>
        <v>-</v>
      </c>
      <c r="K107" s="188">
        <f t="shared" si="20"/>
        <v>0</v>
      </c>
      <c r="L107" s="190">
        <f>'3- Óleo'!D81</f>
        <v>0</v>
      </c>
    </row>
    <row r="108" spans="9:12" x14ac:dyDescent="0.25">
      <c r="I108" s="188">
        <f>'3- Óleo'!B82</f>
        <v>0</v>
      </c>
      <c r="J108" s="189" t="str">
        <f>'3- Óleo'!J82</f>
        <v>-</v>
      </c>
      <c r="K108" s="188">
        <f t="shared" si="20"/>
        <v>0</v>
      </c>
      <c r="L108" s="190">
        <f>'3- Óleo'!D82</f>
        <v>0</v>
      </c>
    </row>
    <row r="109" spans="9:12" x14ac:dyDescent="0.25">
      <c r="I109" s="188">
        <f>'3- Óleo'!B83</f>
        <v>0</v>
      </c>
      <c r="J109" s="189" t="str">
        <f>'3- Óleo'!J83</f>
        <v>-</v>
      </c>
      <c r="K109" s="188">
        <f t="shared" si="20"/>
        <v>0</v>
      </c>
      <c r="L109" s="190">
        <f>'3- Óleo'!D83</f>
        <v>0</v>
      </c>
    </row>
    <row r="110" spans="9:12" x14ac:dyDescent="0.25">
      <c r="I110" s="188">
        <f>'3- Óleo'!B84</f>
        <v>0</v>
      </c>
      <c r="J110" s="189" t="str">
        <f>'3- Óleo'!J84</f>
        <v>-</v>
      </c>
      <c r="K110" s="188">
        <f t="shared" si="20"/>
        <v>0</v>
      </c>
      <c r="L110" s="190">
        <f>'3- Óleo'!D84</f>
        <v>0</v>
      </c>
    </row>
    <row r="111" spans="9:12" x14ac:dyDescent="0.25">
      <c r="I111" s="188">
        <f>'3- Óleo'!B85</f>
        <v>0</v>
      </c>
      <c r="J111" s="189" t="str">
        <f>'3- Óleo'!J85</f>
        <v>-</v>
      </c>
      <c r="K111" s="188">
        <f t="shared" si="20"/>
        <v>0</v>
      </c>
      <c r="L111" s="190">
        <f>'3- Óleo'!D85</f>
        <v>0</v>
      </c>
    </row>
    <row r="112" spans="9:12" x14ac:dyDescent="0.25">
      <c r="I112" s="188">
        <f>'3- Óleo'!B86</f>
        <v>0</v>
      </c>
      <c r="J112" s="189" t="str">
        <f>'3- Óleo'!J86</f>
        <v>-</v>
      </c>
      <c r="K112" s="188">
        <f t="shared" si="20"/>
        <v>0</v>
      </c>
      <c r="L112" s="190">
        <f>'3- Óleo'!D86</f>
        <v>0</v>
      </c>
    </row>
    <row r="113" spans="9:12" x14ac:dyDescent="0.25">
      <c r="I113" s="188">
        <f>'3- Óleo'!B87</f>
        <v>0</v>
      </c>
      <c r="J113" s="189" t="str">
        <f>'3- Óleo'!J87</f>
        <v>-</v>
      </c>
      <c r="K113" s="188">
        <f t="shared" si="20"/>
        <v>0</v>
      </c>
      <c r="L113" s="190">
        <f>'3- Óleo'!D87</f>
        <v>0</v>
      </c>
    </row>
    <row r="114" spans="9:12" x14ac:dyDescent="0.25">
      <c r="I114" s="188">
        <f>'3- Óleo'!B88</f>
        <v>0</v>
      </c>
      <c r="J114" s="189" t="str">
        <f>'3- Óleo'!J88</f>
        <v>-</v>
      </c>
      <c r="K114" s="188">
        <f t="shared" si="20"/>
        <v>0</v>
      </c>
      <c r="L114" s="190">
        <f>'3- Óleo'!D88</f>
        <v>0</v>
      </c>
    </row>
    <row r="115" spans="9:12" x14ac:dyDescent="0.25">
      <c r="I115" s="188">
        <f>'3- Óleo'!B89</f>
        <v>0</v>
      </c>
      <c r="J115" s="189" t="str">
        <f>'3- Óleo'!J89</f>
        <v>-</v>
      </c>
      <c r="K115" s="188">
        <f t="shared" si="20"/>
        <v>0</v>
      </c>
      <c r="L115" s="190">
        <f>'3- Óleo'!D89</f>
        <v>0</v>
      </c>
    </row>
    <row r="116" spans="9:12" x14ac:dyDescent="0.25">
      <c r="I116" s="188">
        <f>'3- Óleo'!B90</f>
        <v>0</v>
      </c>
      <c r="J116" s="189" t="str">
        <f>'3- Óleo'!J90</f>
        <v>-</v>
      </c>
      <c r="K116" s="188">
        <f t="shared" si="20"/>
        <v>0</v>
      </c>
      <c r="L116" s="190">
        <f>'3- Óleo'!D90</f>
        <v>0</v>
      </c>
    </row>
    <row r="117" spans="9:12" x14ac:dyDescent="0.25">
      <c r="I117" s="188">
        <f>'3- Óleo'!B91</f>
        <v>0</v>
      </c>
      <c r="J117" s="189" t="str">
        <f>'3- Óleo'!J91</f>
        <v>-</v>
      </c>
      <c r="K117" s="188">
        <f t="shared" si="20"/>
        <v>0</v>
      </c>
      <c r="L117" s="190">
        <f>'3- Óleo'!D91</f>
        <v>0</v>
      </c>
    </row>
    <row r="118" spans="9:12" x14ac:dyDescent="0.25">
      <c r="I118" s="188">
        <f>'3- Óleo'!B92</f>
        <v>0</v>
      </c>
      <c r="J118" s="189" t="str">
        <f>'3- Óleo'!J92</f>
        <v>-</v>
      </c>
      <c r="K118" s="188">
        <f t="shared" si="20"/>
        <v>0</v>
      </c>
      <c r="L118" s="190">
        <f>'3- Óleo'!D92</f>
        <v>0</v>
      </c>
    </row>
    <row r="119" spans="9:12" x14ac:dyDescent="0.25">
      <c r="I119" s="188">
        <f>'3- Óleo'!B93</f>
        <v>0</v>
      </c>
      <c r="J119" s="189" t="str">
        <f>'3- Óleo'!J93</f>
        <v>-</v>
      </c>
      <c r="K119" s="188">
        <f t="shared" si="20"/>
        <v>0</v>
      </c>
      <c r="L119" s="190">
        <f>'3- Óleo'!D93</f>
        <v>0</v>
      </c>
    </row>
    <row r="120" spans="9:12" x14ac:dyDescent="0.25">
      <c r="I120" s="188">
        <f>'3- Óleo'!B94</f>
        <v>0</v>
      </c>
      <c r="J120" s="189" t="str">
        <f>'3- Óleo'!J94</f>
        <v>-</v>
      </c>
      <c r="K120" s="188">
        <f t="shared" si="20"/>
        <v>0</v>
      </c>
      <c r="L120" s="190">
        <f>'3- Óleo'!D94</f>
        <v>0</v>
      </c>
    </row>
    <row r="121" spans="9:12" x14ac:dyDescent="0.25">
      <c r="I121" s="188">
        <f>'3- Óleo'!B95</f>
        <v>0</v>
      </c>
      <c r="J121" s="189" t="str">
        <f>'3- Óleo'!J95</f>
        <v>-</v>
      </c>
      <c r="K121" s="188">
        <f t="shared" si="20"/>
        <v>0</v>
      </c>
      <c r="L121" s="190">
        <f>'3- Óleo'!D95</f>
        <v>0</v>
      </c>
    </row>
    <row r="122" spans="9:12" x14ac:dyDescent="0.25">
      <c r="I122" s="188">
        <f>'3- Óleo'!B96</f>
        <v>0</v>
      </c>
      <c r="J122" s="189" t="str">
        <f>'3- Óleo'!J96</f>
        <v>-</v>
      </c>
      <c r="K122" s="188">
        <f t="shared" si="20"/>
        <v>0</v>
      </c>
      <c r="L122" s="190">
        <f>'3- Óleo'!D96</f>
        <v>0</v>
      </c>
    </row>
    <row r="123" spans="9:12" x14ac:dyDescent="0.25">
      <c r="I123" s="188">
        <f>'3- Óleo'!B97</f>
        <v>0</v>
      </c>
      <c r="J123" s="189" t="str">
        <f>'3- Óleo'!J97</f>
        <v>-</v>
      </c>
      <c r="K123" s="188">
        <f t="shared" si="20"/>
        <v>0</v>
      </c>
      <c r="L123" s="190">
        <f>'3- Óleo'!D97</f>
        <v>0</v>
      </c>
    </row>
    <row r="124" spans="9:12" x14ac:dyDescent="0.25">
      <c r="I124" s="188">
        <f>'3- Óleo'!B98</f>
        <v>0</v>
      </c>
      <c r="J124" s="189" t="str">
        <f>'3- Óleo'!J98</f>
        <v>-</v>
      </c>
      <c r="K124" s="188">
        <f t="shared" si="20"/>
        <v>0</v>
      </c>
      <c r="L124" s="190">
        <f>'3- Óleo'!D98</f>
        <v>0</v>
      </c>
    </row>
    <row r="125" spans="9:12" x14ac:dyDescent="0.25">
      <c r="I125" s="188">
        <f>'3- Óleo'!B99</f>
        <v>0</v>
      </c>
      <c r="J125" s="189" t="str">
        <f>'3- Óleo'!J99</f>
        <v>-</v>
      </c>
      <c r="K125" s="188">
        <f t="shared" si="20"/>
        <v>0</v>
      </c>
      <c r="L125" s="190">
        <f>'3- Óleo'!D99</f>
        <v>0</v>
      </c>
    </row>
    <row r="126" spans="9:12" x14ac:dyDescent="0.25">
      <c r="I126" s="188">
        <f>'3- Óleo'!B100</f>
        <v>0</v>
      </c>
      <c r="J126" s="189" t="str">
        <f>'3- Óleo'!J100</f>
        <v>-</v>
      </c>
      <c r="K126" s="188">
        <f t="shared" si="20"/>
        <v>0</v>
      </c>
      <c r="L126" s="190">
        <f>'3- Óleo'!D100</f>
        <v>0</v>
      </c>
    </row>
    <row r="127" spans="9:12" x14ac:dyDescent="0.25">
      <c r="I127" s="188">
        <f>'3- Óleo'!B101</f>
        <v>0</v>
      </c>
      <c r="J127" s="189" t="str">
        <f>'3- Óleo'!J101</f>
        <v>-</v>
      </c>
      <c r="K127" s="188">
        <f t="shared" ref="K127:K158" si="21">I127</f>
        <v>0</v>
      </c>
      <c r="L127" s="190">
        <f>'3- Óleo'!D101</f>
        <v>0</v>
      </c>
    </row>
    <row r="128" spans="9:12" x14ac:dyDescent="0.25">
      <c r="I128" s="188">
        <f>'3- Óleo'!B102</f>
        <v>0</v>
      </c>
      <c r="J128" s="189" t="str">
        <f>'3- Óleo'!J102</f>
        <v>-</v>
      </c>
      <c r="K128" s="188">
        <f t="shared" si="21"/>
        <v>0</v>
      </c>
      <c r="L128" s="190">
        <f>'3- Óleo'!D102</f>
        <v>0</v>
      </c>
    </row>
    <row r="129" spans="9:12" x14ac:dyDescent="0.25">
      <c r="I129" s="188">
        <f>'3- Óleo'!B103</f>
        <v>0</v>
      </c>
      <c r="J129" s="189" t="str">
        <f>'3- Óleo'!J103</f>
        <v>-</v>
      </c>
      <c r="K129" s="188">
        <f t="shared" si="21"/>
        <v>0</v>
      </c>
      <c r="L129" s="190">
        <f>'3- Óleo'!D103</f>
        <v>0</v>
      </c>
    </row>
    <row r="130" spans="9:12" x14ac:dyDescent="0.25">
      <c r="I130" s="188">
        <f>'3- Óleo'!B104</f>
        <v>0</v>
      </c>
      <c r="J130" s="189" t="str">
        <f>'3- Óleo'!J104</f>
        <v>-</v>
      </c>
      <c r="K130" s="188">
        <f t="shared" si="21"/>
        <v>0</v>
      </c>
      <c r="L130" s="190">
        <f>'3- Óleo'!D104</f>
        <v>0</v>
      </c>
    </row>
    <row r="131" spans="9:12" x14ac:dyDescent="0.25">
      <c r="I131" s="188">
        <f>'3- Óleo'!B105</f>
        <v>0</v>
      </c>
      <c r="J131" s="189" t="str">
        <f>'3- Óleo'!J105</f>
        <v>-</v>
      </c>
      <c r="K131" s="188">
        <f t="shared" si="21"/>
        <v>0</v>
      </c>
      <c r="L131" s="190">
        <f>'3- Óleo'!D105</f>
        <v>0</v>
      </c>
    </row>
    <row r="132" spans="9:12" x14ac:dyDescent="0.25">
      <c r="I132" s="188">
        <f>'3- Óleo'!B106</f>
        <v>0</v>
      </c>
      <c r="J132" s="189" t="str">
        <f>'3- Óleo'!J106</f>
        <v>-</v>
      </c>
      <c r="K132" s="188">
        <f t="shared" si="21"/>
        <v>0</v>
      </c>
      <c r="L132" s="190">
        <f>'3- Óleo'!D106</f>
        <v>0</v>
      </c>
    </row>
    <row r="133" spans="9:12" x14ac:dyDescent="0.25">
      <c r="I133" s="188">
        <f>'3- Óleo'!B107</f>
        <v>0</v>
      </c>
      <c r="J133" s="189" t="str">
        <f>'3- Óleo'!J107</f>
        <v>-</v>
      </c>
      <c r="K133" s="188">
        <f t="shared" si="21"/>
        <v>0</v>
      </c>
      <c r="L133" s="190">
        <f>'3- Óleo'!D107</f>
        <v>0</v>
      </c>
    </row>
    <row r="134" spans="9:12" x14ac:dyDescent="0.25">
      <c r="I134" s="188">
        <f>'3- Óleo'!B108</f>
        <v>0</v>
      </c>
      <c r="J134" s="189" t="str">
        <f>'3- Óleo'!J108</f>
        <v>-</v>
      </c>
      <c r="K134" s="188">
        <f t="shared" si="21"/>
        <v>0</v>
      </c>
      <c r="L134" s="190">
        <f>'3- Óleo'!D108</f>
        <v>0</v>
      </c>
    </row>
    <row r="135" spans="9:12" x14ac:dyDescent="0.25">
      <c r="I135" s="188">
        <f>'3- Óleo'!B109</f>
        <v>0</v>
      </c>
      <c r="J135" s="189" t="str">
        <f>'3- Óleo'!J109</f>
        <v>-</v>
      </c>
      <c r="K135" s="188">
        <f t="shared" si="21"/>
        <v>0</v>
      </c>
      <c r="L135" s="190">
        <f>'3- Óleo'!D109</f>
        <v>0</v>
      </c>
    </row>
    <row r="136" spans="9:12" x14ac:dyDescent="0.25">
      <c r="I136" s="188">
        <f>'3- Óleo'!B110</f>
        <v>0</v>
      </c>
      <c r="J136" s="189" t="str">
        <f>'3- Óleo'!J110</f>
        <v>-</v>
      </c>
      <c r="K136" s="188">
        <f t="shared" si="21"/>
        <v>0</v>
      </c>
      <c r="L136" s="190">
        <f>'3- Óleo'!D110</f>
        <v>0</v>
      </c>
    </row>
    <row r="137" spans="9:12" x14ac:dyDescent="0.25">
      <c r="I137" s="188">
        <f>'3- Óleo'!B111</f>
        <v>0</v>
      </c>
      <c r="J137" s="189" t="str">
        <f>'3- Óleo'!J111</f>
        <v>-</v>
      </c>
      <c r="K137" s="188">
        <f t="shared" si="21"/>
        <v>0</v>
      </c>
      <c r="L137" s="190">
        <f>'3- Óleo'!D111</f>
        <v>0</v>
      </c>
    </row>
    <row r="138" spans="9:12" x14ac:dyDescent="0.25">
      <c r="I138" s="188">
        <f>'3- Óleo'!B112</f>
        <v>0</v>
      </c>
      <c r="J138" s="189" t="str">
        <f>'3- Óleo'!J112</f>
        <v>-</v>
      </c>
      <c r="K138" s="188">
        <f t="shared" si="21"/>
        <v>0</v>
      </c>
      <c r="L138" s="190">
        <f>'3- Óleo'!D112</f>
        <v>0</v>
      </c>
    </row>
    <row r="139" spans="9:12" x14ac:dyDescent="0.25">
      <c r="I139" s="188">
        <f>'3- Óleo'!B113</f>
        <v>0</v>
      </c>
      <c r="J139" s="189" t="str">
        <f>'3- Óleo'!J113</f>
        <v>-</v>
      </c>
      <c r="K139" s="188">
        <f t="shared" si="21"/>
        <v>0</v>
      </c>
      <c r="L139" s="190">
        <f>'3- Óleo'!D113</f>
        <v>0</v>
      </c>
    </row>
    <row r="140" spans="9:12" x14ac:dyDescent="0.25">
      <c r="I140" s="188">
        <f>'3- Óleo'!B114</f>
        <v>0</v>
      </c>
      <c r="J140" s="189" t="str">
        <f>'3- Óleo'!J114</f>
        <v>-</v>
      </c>
      <c r="K140" s="188">
        <f t="shared" si="21"/>
        <v>0</v>
      </c>
      <c r="L140" s="190">
        <f>'3- Óleo'!D114</f>
        <v>0</v>
      </c>
    </row>
    <row r="141" spans="9:12" x14ac:dyDescent="0.25">
      <c r="I141" s="188">
        <f>'3- Óleo'!B115</f>
        <v>0</v>
      </c>
      <c r="J141" s="189" t="str">
        <f>'3- Óleo'!J115</f>
        <v>-</v>
      </c>
      <c r="K141" s="188">
        <f t="shared" si="21"/>
        <v>0</v>
      </c>
      <c r="L141" s="190">
        <f>'3- Óleo'!D115</f>
        <v>0</v>
      </c>
    </row>
    <row r="142" spans="9:12" x14ac:dyDescent="0.25">
      <c r="I142" s="188">
        <f>'3- Óleo'!B116</f>
        <v>0</v>
      </c>
      <c r="J142" s="189" t="str">
        <f>'3- Óleo'!J116</f>
        <v>-</v>
      </c>
      <c r="K142" s="188">
        <f t="shared" si="21"/>
        <v>0</v>
      </c>
      <c r="L142" s="190">
        <f>'3- Óleo'!D116</f>
        <v>0</v>
      </c>
    </row>
    <row r="143" spans="9:12" x14ac:dyDescent="0.25">
      <c r="I143" s="188">
        <f>'3- Óleo'!B117</f>
        <v>0</v>
      </c>
      <c r="J143" s="189" t="str">
        <f>'3- Óleo'!J117</f>
        <v>-</v>
      </c>
      <c r="K143" s="188">
        <f t="shared" si="21"/>
        <v>0</v>
      </c>
      <c r="L143" s="190">
        <f>'3- Óleo'!D117</f>
        <v>0</v>
      </c>
    </row>
    <row r="144" spans="9:12" x14ac:dyDescent="0.25">
      <c r="I144" s="188">
        <f>'3- Óleo'!B118</f>
        <v>0</v>
      </c>
      <c r="J144" s="189" t="str">
        <f>'3- Óleo'!J118</f>
        <v>-</v>
      </c>
      <c r="K144" s="188">
        <f t="shared" si="21"/>
        <v>0</v>
      </c>
      <c r="L144" s="190">
        <f>'3- Óleo'!D118</f>
        <v>0</v>
      </c>
    </row>
    <row r="145" spans="9:12" x14ac:dyDescent="0.25">
      <c r="I145" s="188">
        <f>'3- Óleo'!B119</f>
        <v>0</v>
      </c>
      <c r="J145" s="189" t="str">
        <f>'3- Óleo'!J119</f>
        <v>-</v>
      </c>
      <c r="K145" s="188">
        <f t="shared" si="21"/>
        <v>0</v>
      </c>
      <c r="L145" s="190">
        <f>'3- Óleo'!D119</f>
        <v>0</v>
      </c>
    </row>
    <row r="146" spans="9:12" x14ac:dyDescent="0.25">
      <c r="I146" s="188">
        <f>'3- Óleo'!B120</f>
        <v>0</v>
      </c>
      <c r="J146" s="189" t="str">
        <f>'3- Óleo'!J120</f>
        <v>-</v>
      </c>
      <c r="K146" s="188">
        <f t="shared" si="21"/>
        <v>0</v>
      </c>
      <c r="L146" s="190">
        <f>'3- Óleo'!D120</f>
        <v>0</v>
      </c>
    </row>
    <row r="147" spans="9:12" x14ac:dyDescent="0.25">
      <c r="I147" s="188">
        <f>'3- Óleo'!B121</f>
        <v>0</v>
      </c>
      <c r="J147" s="189" t="str">
        <f>'3- Óleo'!J121</f>
        <v>-</v>
      </c>
      <c r="K147" s="188">
        <f t="shared" si="21"/>
        <v>0</v>
      </c>
      <c r="L147" s="190">
        <f>'3- Óleo'!D121</f>
        <v>0</v>
      </c>
    </row>
    <row r="148" spans="9:12" x14ac:dyDescent="0.25">
      <c r="I148" s="188">
        <f>'3- Óleo'!B122</f>
        <v>0</v>
      </c>
      <c r="J148" s="189" t="str">
        <f>'3- Óleo'!J122</f>
        <v>-</v>
      </c>
      <c r="K148" s="188">
        <f t="shared" si="21"/>
        <v>0</v>
      </c>
      <c r="L148" s="190">
        <f>'3- Óleo'!D122</f>
        <v>0</v>
      </c>
    </row>
    <row r="149" spans="9:12" x14ac:dyDescent="0.25">
      <c r="I149" s="188">
        <f>'3- Óleo'!B123</f>
        <v>0</v>
      </c>
      <c r="J149" s="189" t="str">
        <f>'3- Óleo'!J123</f>
        <v>-</v>
      </c>
      <c r="K149" s="188">
        <f t="shared" si="21"/>
        <v>0</v>
      </c>
      <c r="L149" s="190">
        <f>'3- Óleo'!D123</f>
        <v>0</v>
      </c>
    </row>
    <row r="150" spans="9:12" x14ac:dyDescent="0.25">
      <c r="I150" s="188">
        <f>'3- Óleo'!B124</f>
        <v>0</v>
      </c>
      <c r="J150" s="189" t="str">
        <f>'3- Óleo'!J124</f>
        <v>-</v>
      </c>
      <c r="K150" s="188">
        <f t="shared" si="21"/>
        <v>0</v>
      </c>
      <c r="L150" s="190">
        <f>'3- Óleo'!D124</f>
        <v>0</v>
      </c>
    </row>
    <row r="151" spans="9:12" x14ac:dyDescent="0.25">
      <c r="I151" s="188">
        <f>'3- Óleo'!B125</f>
        <v>0</v>
      </c>
      <c r="J151" s="189" t="str">
        <f>'3- Óleo'!J125</f>
        <v>-</v>
      </c>
      <c r="K151" s="188">
        <f t="shared" si="21"/>
        <v>0</v>
      </c>
      <c r="L151" s="190">
        <f>'3- Óleo'!D125</f>
        <v>0</v>
      </c>
    </row>
    <row r="152" spans="9:12" x14ac:dyDescent="0.25">
      <c r="I152" s="188">
        <f>'3- Óleo'!B126</f>
        <v>0</v>
      </c>
      <c r="J152" s="189" t="str">
        <f>'3- Óleo'!J126</f>
        <v>-</v>
      </c>
      <c r="K152" s="188">
        <f t="shared" si="21"/>
        <v>0</v>
      </c>
      <c r="L152" s="190">
        <f>'3- Óleo'!D126</f>
        <v>0</v>
      </c>
    </row>
    <row r="153" spans="9:12" x14ac:dyDescent="0.25">
      <c r="I153" s="188">
        <f>'3- Óleo'!B127</f>
        <v>0</v>
      </c>
      <c r="J153" s="189" t="str">
        <f>'3- Óleo'!J127</f>
        <v>-</v>
      </c>
      <c r="K153" s="188">
        <f t="shared" si="21"/>
        <v>0</v>
      </c>
      <c r="L153" s="190">
        <f>'3- Óleo'!D127</f>
        <v>0</v>
      </c>
    </row>
    <row r="154" spans="9:12" x14ac:dyDescent="0.25">
      <c r="I154" s="188">
        <f>'3- Óleo'!B128</f>
        <v>0</v>
      </c>
      <c r="J154" s="189" t="str">
        <f>'3- Óleo'!J128</f>
        <v>-</v>
      </c>
      <c r="K154" s="188">
        <f t="shared" si="21"/>
        <v>0</v>
      </c>
      <c r="L154" s="190">
        <f>'3- Óleo'!D128</f>
        <v>0</v>
      </c>
    </row>
    <row r="155" spans="9:12" x14ac:dyDescent="0.25">
      <c r="I155" s="188">
        <f>'3- Óleo'!B129</f>
        <v>0</v>
      </c>
      <c r="J155" s="189" t="str">
        <f>'3- Óleo'!J129</f>
        <v>-</v>
      </c>
      <c r="K155" s="188">
        <f t="shared" si="21"/>
        <v>0</v>
      </c>
      <c r="L155" s="190">
        <f>'3- Óleo'!D129</f>
        <v>0</v>
      </c>
    </row>
    <row r="156" spans="9:12" x14ac:dyDescent="0.25">
      <c r="I156" s="188">
        <f>'3- Óleo'!B130</f>
        <v>0</v>
      </c>
      <c r="J156" s="189" t="str">
        <f>'3- Óleo'!J130</f>
        <v>-</v>
      </c>
      <c r="K156" s="188">
        <f t="shared" si="21"/>
        <v>0</v>
      </c>
      <c r="L156" s="190">
        <f>'3- Óleo'!D130</f>
        <v>0</v>
      </c>
    </row>
    <row r="157" spans="9:12" x14ac:dyDescent="0.25">
      <c r="I157" s="188">
        <f>'3- Óleo'!B131</f>
        <v>0</v>
      </c>
      <c r="J157" s="189" t="str">
        <f>'3- Óleo'!J131</f>
        <v>-</v>
      </c>
      <c r="K157" s="188">
        <f t="shared" si="21"/>
        <v>0</v>
      </c>
      <c r="L157" s="190">
        <f>'3- Óleo'!D131</f>
        <v>0</v>
      </c>
    </row>
    <row r="158" spans="9:12" x14ac:dyDescent="0.25">
      <c r="I158" s="188">
        <f>'3- Óleo'!B132</f>
        <v>0</v>
      </c>
      <c r="J158" s="189" t="str">
        <f>'3- Óleo'!J132</f>
        <v>-</v>
      </c>
      <c r="K158" s="188">
        <f t="shared" si="21"/>
        <v>0</v>
      </c>
      <c r="L158" s="190">
        <f>'3- Óleo'!D132</f>
        <v>0</v>
      </c>
    </row>
    <row r="159" spans="9:12" x14ac:dyDescent="0.25">
      <c r="I159" s="188">
        <f>'3- Óleo'!B133</f>
        <v>0</v>
      </c>
      <c r="J159" s="189" t="str">
        <f>'3- Óleo'!J133</f>
        <v>-</v>
      </c>
      <c r="K159" s="188">
        <f t="shared" ref="K159:K178" si="22">I159</f>
        <v>0</v>
      </c>
      <c r="L159" s="190">
        <f>'3- Óleo'!D133</f>
        <v>0</v>
      </c>
    </row>
    <row r="160" spans="9:12" x14ac:dyDescent="0.25">
      <c r="I160" s="188">
        <f>'3- Óleo'!B134</f>
        <v>0</v>
      </c>
      <c r="J160" s="189" t="str">
        <f>'3- Óleo'!J134</f>
        <v>-</v>
      </c>
      <c r="K160" s="188">
        <f t="shared" si="22"/>
        <v>0</v>
      </c>
      <c r="L160" s="190">
        <f>'3- Óleo'!D134</f>
        <v>0</v>
      </c>
    </row>
    <row r="161" spans="9:15" x14ac:dyDescent="0.25">
      <c r="I161" s="188">
        <f>'3- Óleo'!B135</f>
        <v>0</v>
      </c>
      <c r="J161" s="189" t="str">
        <f>'3- Óleo'!J135</f>
        <v>-</v>
      </c>
      <c r="K161" s="188">
        <f t="shared" si="22"/>
        <v>0</v>
      </c>
      <c r="L161" s="190">
        <f>'3- Óleo'!D135</f>
        <v>0</v>
      </c>
    </row>
    <row r="162" spans="9:15" x14ac:dyDescent="0.25">
      <c r="I162" s="188">
        <f>'3- Óleo'!B136</f>
        <v>0</v>
      </c>
      <c r="J162" s="189" t="str">
        <f>'3- Óleo'!J136</f>
        <v>-</v>
      </c>
      <c r="K162" s="188">
        <f t="shared" si="22"/>
        <v>0</v>
      </c>
      <c r="L162" s="190">
        <f>'3- Óleo'!D136</f>
        <v>0</v>
      </c>
    </row>
    <row r="163" spans="9:15" x14ac:dyDescent="0.25">
      <c r="I163" s="188">
        <f>'3- Óleo'!B137</f>
        <v>0</v>
      </c>
      <c r="J163" s="189" t="str">
        <f>'3- Óleo'!J137</f>
        <v>-</v>
      </c>
      <c r="K163" s="188">
        <f t="shared" si="22"/>
        <v>0</v>
      </c>
      <c r="L163" s="190">
        <f>'3- Óleo'!D137</f>
        <v>0</v>
      </c>
    </row>
    <row r="164" spans="9:15" x14ac:dyDescent="0.25">
      <c r="I164" s="188">
        <f>'3- Óleo'!B138</f>
        <v>0</v>
      </c>
      <c r="J164" s="189" t="str">
        <f>'3- Óleo'!J138</f>
        <v>-</v>
      </c>
      <c r="K164" s="188">
        <f t="shared" si="22"/>
        <v>0</v>
      </c>
      <c r="L164" s="190">
        <f>'3- Óleo'!D138</f>
        <v>0</v>
      </c>
    </row>
    <row r="165" spans="9:15" x14ac:dyDescent="0.25">
      <c r="I165" s="188">
        <f>'3- Óleo'!B139</f>
        <v>0</v>
      </c>
      <c r="J165" s="189" t="str">
        <f>'3- Óleo'!J139</f>
        <v>-</v>
      </c>
      <c r="K165" s="188">
        <f t="shared" si="22"/>
        <v>0</v>
      </c>
      <c r="L165" s="190">
        <f>'3- Óleo'!D139</f>
        <v>0</v>
      </c>
    </row>
    <row r="166" spans="9:15" x14ac:dyDescent="0.25">
      <c r="I166" s="188">
        <f>'3- Óleo'!B140</f>
        <v>0</v>
      </c>
      <c r="J166" s="189" t="str">
        <f>'3- Óleo'!J140</f>
        <v>-</v>
      </c>
      <c r="K166" s="188">
        <f t="shared" si="22"/>
        <v>0</v>
      </c>
      <c r="L166" s="190">
        <f>'3- Óleo'!D140</f>
        <v>0</v>
      </c>
    </row>
    <row r="167" spans="9:15" x14ac:dyDescent="0.25">
      <c r="I167" s="188">
        <f>'3- Óleo'!B141</f>
        <v>0</v>
      </c>
      <c r="J167" s="189" t="str">
        <f>'3- Óleo'!J141</f>
        <v>-</v>
      </c>
      <c r="K167" s="188">
        <f t="shared" si="22"/>
        <v>0</v>
      </c>
      <c r="L167" s="190">
        <f>'3- Óleo'!D141</f>
        <v>0</v>
      </c>
      <c r="O167" s="191"/>
    </row>
    <row r="168" spans="9:15" x14ac:dyDescent="0.25">
      <c r="I168" s="188">
        <f>'3- Óleo'!B142</f>
        <v>0</v>
      </c>
      <c r="J168" s="189" t="str">
        <f>'3- Óleo'!J142</f>
        <v>-</v>
      </c>
      <c r="K168" s="188">
        <f t="shared" si="22"/>
        <v>0</v>
      </c>
      <c r="L168" s="190">
        <f>'3- Óleo'!D142</f>
        <v>0</v>
      </c>
    </row>
    <row r="169" spans="9:15" x14ac:dyDescent="0.25">
      <c r="I169" s="188">
        <f>'3- Óleo'!B143</f>
        <v>0</v>
      </c>
      <c r="J169" s="189" t="str">
        <f>'3- Óleo'!J143</f>
        <v>-</v>
      </c>
      <c r="K169" s="188">
        <f t="shared" si="22"/>
        <v>0</v>
      </c>
      <c r="L169" s="190">
        <f>'3- Óleo'!D143</f>
        <v>0</v>
      </c>
    </row>
    <row r="170" spans="9:15" x14ac:dyDescent="0.25">
      <c r="I170" s="188">
        <f>'3- Óleo'!B144</f>
        <v>0</v>
      </c>
      <c r="J170" s="189" t="str">
        <f>'3- Óleo'!J144</f>
        <v>-</v>
      </c>
      <c r="K170" s="188">
        <f t="shared" si="22"/>
        <v>0</v>
      </c>
      <c r="L170" s="190">
        <f>'3- Óleo'!D144</f>
        <v>0</v>
      </c>
    </row>
    <row r="171" spans="9:15" x14ac:dyDescent="0.25">
      <c r="I171" s="188">
        <f>'3- Óleo'!B145</f>
        <v>0</v>
      </c>
      <c r="J171" s="189" t="str">
        <f>'3- Óleo'!J145</f>
        <v>-</v>
      </c>
      <c r="K171" s="188">
        <f t="shared" si="22"/>
        <v>0</v>
      </c>
      <c r="L171" s="190">
        <f>'3- Óleo'!D145</f>
        <v>0</v>
      </c>
    </row>
    <row r="172" spans="9:15" x14ac:dyDescent="0.25">
      <c r="I172" s="188">
        <f>'3- Óleo'!B146</f>
        <v>0</v>
      </c>
      <c r="J172" s="189" t="str">
        <f>'3- Óleo'!J146</f>
        <v>-</v>
      </c>
      <c r="K172" s="188">
        <f t="shared" si="22"/>
        <v>0</v>
      </c>
      <c r="L172" s="190">
        <f>'3- Óleo'!D146</f>
        <v>0</v>
      </c>
    </row>
    <row r="173" spans="9:15" x14ac:dyDescent="0.25">
      <c r="I173" s="188">
        <f>'3- Óleo'!B147</f>
        <v>0</v>
      </c>
      <c r="J173" s="189" t="str">
        <f>'3- Óleo'!J147</f>
        <v>-</v>
      </c>
      <c r="K173" s="188">
        <f t="shared" si="22"/>
        <v>0</v>
      </c>
      <c r="L173" s="190">
        <f>'3- Óleo'!D147</f>
        <v>0</v>
      </c>
    </row>
    <row r="174" spans="9:15" x14ac:dyDescent="0.25">
      <c r="I174" s="188">
        <f>'3- Óleo'!B148</f>
        <v>0</v>
      </c>
      <c r="J174" s="189" t="str">
        <f>'3- Óleo'!J148</f>
        <v>-</v>
      </c>
      <c r="K174" s="188">
        <f t="shared" si="22"/>
        <v>0</v>
      </c>
      <c r="L174" s="190">
        <f>'3- Óleo'!D148</f>
        <v>0</v>
      </c>
    </row>
    <row r="175" spans="9:15" x14ac:dyDescent="0.25">
      <c r="I175" s="188">
        <f>'3- Óleo'!B149</f>
        <v>0</v>
      </c>
      <c r="J175" s="189" t="str">
        <f>'3- Óleo'!J149</f>
        <v>-</v>
      </c>
      <c r="K175" s="188">
        <f t="shared" si="22"/>
        <v>0</v>
      </c>
      <c r="L175" s="190">
        <f>'3- Óleo'!D149</f>
        <v>0</v>
      </c>
    </row>
    <row r="176" spans="9:15" x14ac:dyDescent="0.25">
      <c r="I176" s="188">
        <f>'3- Óleo'!B150</f>
        <v>0</v>
      </c>
      <c r="J176" s="189" t="str">
        <f>'3- Óleo'!J150</f>
        <v>-</v>
      </c>
      <c r="K176" s="188">
        <f t="shared" si="22"/>
        <v>0</v>
      </c>
      <c r="L176" s="190">
        <f>'3- Óleo'!D150</f>
        <v>0</v>
      </c>
    </row>
    <row r="177" spans="9:12" x14ac:dyDescent="0.25">
      <c r="I177" s="188">
        <f>'3- Óleo'!B151</f>
        <v>0</v>
      </c>
      <c r="J177" s="189" t="str">
        <f>'3- Óleo'!J151</f>
        <v>-</v>
      </c>
      <c r="K177" s="188">
        <f t="shared" si="22"/>
        <v>0</v>
      </c>
      <c r="L177" s="190">
        <f>'3- Óleo'!D151</f>
        <v>0</v>
      </c>
    </row>
    <row r="178" spans="9:12" x14ac:dyDescent="0.25">
      <c r="I178" s="188">
        <f>'3- Óleo'!B152</f>
        <v>0</v>
      </c>
      <c r="J178" s="189" t="str">
        <f>'3- Óleo'!J152</f>
        <v>-</v>
      </c>
      <c r="K178" s="188">
        <f t="shared" si="22"/>
        <v>0</v>
      </c>
      <c r="L178" s="190">
        <f>'3- Óleo'!D152</f>
        <v>0</v>
      </c>
    </row>
  </sheetData>
  <sheetProtection selectLockedCells="1"/>
  <sortState ref="A18:A83">
    <sortCondition descending="1" ref="A11"/>
  </sortState>
  <dataValidations disablePrompts="1" count="1">
    <dataValidation type="list" allowBlank="1" showInputMessage="1" showErrorMessage="1" sqref="A19:A83">
      <formula1>$A$18:$A$83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1200" verticalDpi="120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8" id="{F07F23C3-FD90-43E3-AC79-D8825ADBECD2}">
            <xm:f>IF(NOT(ISERR(SEARCH(CADASTRO!$G$21,$E$14,1))),1)=1</xm:f>
            <x14:dxf>
              <numFmt numFmtId="170" formatCode="[$$-409]#,##0.00"/>
            </x14:dxf>
          </x14:cfRule>
          <x14:cfRule type="expression" priority="139" id="{498B7987-E794-451E-BD56-F0115136CAE1}">
            <xm:f>IF(NOT(ISERR(SEARCH(CADASTRO!$G$21,$E$13,1))),1)=1</xm:f>
            <x14:dxf>
              <numFmt numFmtId="169" formatCode="#,##0.00\ [$€-1]"/>
            </x14:dxf>
          </x14:cfRule>
          <x14:cfRule type="expression" priority="140" id="{2FB79009-FC08-4DD7-A1E5-21E211779E92}">
            <xm:f>IF(NOT(ISERR(SEARCH(CADASTRO!$G$21,$E$12,1))),1)=1</xm:f>
            <x14:dxf>
              <numFmt numFmtId="168" formatCode="&quot;R$&quot;\ #,##0.00"/>
            </x14:dxf>
          </x14:cfRule>
          <xm:sqref>I23:U25 I5:U5 I13:U13 I11:U11 I21:U21 I3:Y3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BT300"/>
  <sheetViews>
    <sheetView workbookViewId="0">
      <selection activeCell="J26" sqref="J26"/>
    </sheetView>
  </sheetViews>
  <sheetFormatPr defaultRowHeight="15" x14ac:dyDescent="0.25"/>
  <cols>
    <col min="1" max="4" width="9.140625" style="166"/>
    <col min="5" max="5" width="16.140625" style="166" customWidth="1"/>
    <col min="6" max="6" width="11.5703125" style="166" customWidth="1"/>
    <col min="7" max="7" width="12.28515625" style="166" customWidth="1"/>
    <col min="8" max="8" width="12.28515625" style="218" customWidth="1"/>
    <col min="9" max="9" width="16" style="166" customWidth="1"/>
    <col min="10" max="10" width="16.140625" style="166" customWidth="1"/>
    <col min="11" max="11" width="11.42578125" style="166" customWidth="1"/>
    <col min="12" max="12" width="9.140625" style="166"/>
    <col min="13" max="13" width="10.5703125" style="218" bestFit="1" customWidth="1"/>
    <col min="14" max="14" width="15.5703125" style="166" customWidth="1"/>
    <col min="15" max="15" width="16.140625" style="166" customWidth="1"/>
    <col min="16" max="16" width="11.140625" style="166" customWidth="1"/>
    <col min="17" max="17" width="9.140625" style="166"/>
    <col min="18" max="18" width="11.28515625" style="218" customWidth="1"/>
    <col min="19" max="19" width="12.7109375" style="166" customWidth="1"/>
    <col min="20" max="20" width="16.140625" style="166" customWidth="1"/>
    <col min="21" max="21" width="11.140625" style="166" customWidth="1"/>
    <col min="22" max="22" width="9.140625" style="166"/>
    <col min="23" max="23" width="9.140625" style="218"/>
    <col min="24" max="24" width="9.140625" style="166"/>
    <col min="25" max="25" width="16.140625" style="166" customWidth="1"/>
    <col min="26" max="26" width="10.5703125" style="166" bestFit="1" customWidth="1"/>
    <col min="27" max="27" width="9.140625" style="166"/>
    <col min="28" max="28" width="9.140625" style="218"/>
    <col min="29" max="29" width="9.140625" style="166"/>
    <col min="30" max="30" width="16.140625" style="166" customWidth="1"/>
    <col min="31" max="31" width="11.140625" style="166" customWidth="1"/>
    <col min="32" max="32" width="9.140625" style="166"/>
    <col min="33" max="33" width="9.140625" style="218"/>
    <col min="34" max="34" width="9.140625" style="166"/>
    <col min="35" max="35" width="16.140625" style="166" customWidth="1"/>
    <col min="36" max="36" width="10.28515625" style="166" customWidth="1"/>
    <col min="37" max="37" width="9" style="166" bestFit="1" customWidth="1"/>
    <col min="38" max="38" width="9" style="218" customWidth="1"/>
    <col min="39" max="39" width="9.140625" style="166"/>
    <col min="40" max="40" width="16.140625" style="166" customWidth="1"/>
    <col min="41" max="41" width="11.140625" style="166" customWidth="1"/>
    <col min="42" max="42" width="9.140625" style="166"/>
    <col min="43" max="43" width="9.140625" style="218"/>
    <col min="44" max="44" width="9.140625" style="166"/>
    <col min="45" max="45" width="16.140625" style="166" customWidth="1"/>
    <col min="46" max="46" width="10.5703125" style="166" bestFit="1" customWidth="1"/>
    <col min="47" max="47" width="9.140625" style="166"/>
    <col min="48" max="48" width="9.140625" style="218"/>
    <col min="49" max="49" width="9.140625" style="166"/>
    <col min="50" max="50" width="16.140625" style="166" customWidth="1"/>
    <col min="51" max="51" width="10.85546875" style="166" customWidth="1"/>
    <col min="52" max="52" width="9.140625" style="166"/>
    <col min="53" max="53" width="9.140625" style="218"/>
    <col min="54" max="54" width="9.140625" style="166"/>
    <col min="55" max="55" width="16.140625" style="166" customWidth="1"/>
    <col min="56" max="56" width="10.5703125" style="166" customWidth="1"/>
    <col min="57" max="57" width="9.140625" style="166"/>
    <col min="58" max="58" width="9.140625" style="218"/>
    <col min="59" max="59" width="9.140625" style="166"/>
    <col min="60" max="60" width="16.140625" style="166" customWidth="1"/>
    <col min="61" max="61" width="11.28515625" style="166" customWidth="1"/>
    <col min="62" max="62" width="9.140625" style="166"/>
    <col min="63" max="63" width="9.140625" style="218"/>
    <col min="64" max="64" width="9.140625" style="166"/>
    <col min="65" max="67" width="9.140625" style="218"/>
    <col min="68" max="68" width="16.140625" style="218" customWidth="1"/>
    <col min="69" max="69" width="11.5703125" style="218" customWidth="1"/>
    <col min="70" max="71" width="12.28515625" style="218" customWidth="1"/>
    <col min="72" max="72" width="16" style="218" customWidth="1"/>
    <col min="73" max="16384" width="9.140625" style="166"/>
  </cols>
  <sheetData>
    <row r="1" spans="1:72" x14ac:dyDescent="0.25">
      <c r="B1" s="166">
        <f>'Análise geral'!D9</f>
        <v>2014</v>
      </c>
      <c r="F1" s="352">
        <v>1</v>
      </c>
      <c r="G1" s="352"/>
      <c r="H1" s="352"/>
      <c r="I1" s="352"/>
      <c r="J1" s="351">
        <v>2</v>
      </c>
      <c r="K1" s="351"/>
      <c r="L1" s="351"/>
      <c r="M1" s="351"/>
      <c r="N1" s="351"/>
      <c r="O1" s="351">
        <v>3</v>
      </c>
      <c r="P1" s="351"/>
      <c r="Q1" s="351"/>
      <c r="R1" s="351"/>
      <c r="S1" s="351"/>
      <c r="T1" s="351">
        <v>4</v>
      </c>
      <c r="U1" s="351"/>
      <c r="V1" s="351"/>
      <c r="W1" s="351"/>
      <c r="X1" s="351"/>
      <c r="Y1" s="351">
        <v>5</v>
      </c>
      <c r="Z1" s="351"/>
      <c r="AA1" s="351"/>
      <c r="AB1" s="351"/>
      <c r="AC1" s="351"/>
      <c r="AD1" s="351">
        <v>6</v>
      </c>
      <c r="AE1" s="351"/>
      <c r="AF1" s="351"/>
      <c r="AG1" s="351"/>
      <c r="AH1" s="351"/>
      <c r="AI1" s="351">
        <v>7</v>
      </c>
      <c r="AJ1" s="351"/>
      <c r="AK1" s="351"/>
      <c r="AL1" s="351"/>
      <c r="AM1" s="351"/>
      <c r="AN1" s="351">
        <v>8</v>
      </c>
      <c r="AO1" s="351"/>
      <c r="AP1" s="351"/>
      <c r="AQ1" s="351"/>
      <c r="AR1" s="351"/>
      <c r="AS1" s="351">
        <v>9</v>
      </c>
      <c r="AT1" s="351"/>
      <c r="AU1" s="351"/>
      <c r="AV1" s="351"/>
      <c r="AW1" s="351"/>
      <c r="AX1" s="351">
        <v>10</v>
      </c>
      <c r="AY1" s="351"/>
      <c r="AZ1" s="351"/>
      <c r="BA1" s="351"/>
      <c r="BB1" s="351"/>
      <c r="BC1" s="351">
        <v>11</v>
      </c>
      <c r="BD1" s="351"/>
      <c r="BE1" s="351"/>
      <c r="BF1" s="351"/>
      <c r="BG1" s="351"/>
      <c r="BH1" s="351">
        <v>12</v>
      </c>
      <c r="BI1" s="351"/>
      <c r="BJ1" s="351"/>
      <c r="BK1" s="351"/>
      <c r="BL1" s="351"/>
      <c r="BM1" s="218">
        <f>B1+1</f>
        <v>2015</v>
      </c>
      <c r="BQ1" s="351">
        <v>1</v>
      </c>
      <c r="BR1" s="351"/>
      <c r="BS1" s="351"/>
      <c r="BT1" s="351"/>
    </row>
    <row r="2" spans="1:72" ht="75" x14ac:dyDescent="0.25">
      <c r="A2" s="226" t="s">
        <v>219</v>
      </c>
      <c r="B2" s="167" t="str">
        <f>CONCATENATE("Ano ",B1)</f>
        <v>Ano 2014</v>
      </c>
      <c r="C2" s="167" t="s">
        <v>25</v>
      </c>
      <c r="D2" s="167" t="s">
        <v>218</v>
      </c>
      <c r="E2" s="167" t="str">
        <f>'1- Combustivel'!D4</f>
        <v>Tipo de combustível</v>
      </c>
      <c r="F2" s="168" t="s">
        <v>17</v>
      </c>
      <c r="G2" s="167" t="str">
        <f>'1- Combustivel'!F4</f>
        <v>Preço na Bomba R$/L</v>
      </c>
      <c r="H2" s="167" t="s">
        <v>217</v>
      </c>
      <c r="I2" s="167" t="str">
        <f>'1- Combustivel'!G4</f>
        <v>Quilometragem do hodômetro (Km)</v>
      </c>
      <c r="J2" s="167" t="str">
        <f>E2</f>
        <v>Tipo de combustível</v>
      </c>
      <c r="K2" s="168" t="str">
        <f>F2</f>
        <v>Custo total (R$)</v>
      </c>
      <c r="L2" s="169" t="str">
        <f>G2</f>
        <v>Preço na Bomba R$/L</v>
      </c>
      <c r="M2" s="167" t="s">
        <v>217</v>
      </c>
      <c r="N2" s="167" t="str">
        <f>I2</f>
        <v>Quilometragem do hodômetro (Km)</v>
      </c>
      <c r="O2" s="167" t="str">
        <f>J2</f>
        <v>Tipo de combustível</v>
      </c>
      <c r="P2" s="168" t="str">
        <f>K2</f>
        <v>Custo total (R$)</v>
      </c>
      <c r="Q2" s="169" t="str">
        <f>L2</f>
        <v>Preço na Bomba R$/L</v>
      </c>
      <c r="R2" s="167" t="s">
        <v>217</v>
      </c>
      <c r="S2" s="167" t="str">
        <f>N2</f>
        <v>Quilometragem do hodômetro (Km)</v>
      </c>
      <c r="T2" s="167" t="str">
        <f>O2</f>
        <v>Tipo de combustível</v>
      </c>
      <c r="U2" s="168" t="str">
        <f>P2</f>
        <v>Custo total (R$)</v>
      </c>
      <c r="V2" s="169" t="str">
        <f>Q2</f>
        <v>Preço na Bomba R$/L</v>
      </c>
      <c r="W2" s="167" t="s">
        <v>217</v>
      </c>
      <c r="X2" s="167" t="str">
        <f>S2</f>
        <v>Quilometragem do hodômetro (Km)</v>
      </c>
      <c r="Y2" s="167" t="str">
        <f>T2</f>
        <v>Tipo de combustível</v>
      </c>
      <c r="Z2" s="168" t="str">
        <f>U2</f>
        <v>Custo total (R$)</v>
      </c>
      <c r="AA2" s="169" t="str">
        <f>V2</f>
        <v>Preço na Bomba R$/L</v>
      </c>
      <c r="AB2" s="167" t="s">
        <v>217</v>
      </c>
      <c r="AC2" s="167" t="str">
        <f>X2</f>
        <v>Quilometragem do hodômetro (Km)</v>
      </c>
      <c r="AD2" s="167" t="str">
        <f>Y2</f>
        <v>Tipo de combustível</v>
      </c>
      <c r="AE2" s="168" t="str">
        <f>Z2</f>
        <v>Custo total (R$)</v>
      </c>
      <c r="AF2" s="169" t="str">
        <f>AA2</f>
        <v>Preço na Bomba R$/L</v>
      </c>
      <c r="AG2" s="167" t="s">
        <v>217</v>
      </c>
      <c r="AH2" s="167" t="str">
        <f>AC2</f>
        <v>Quilometragem do hodômetro (Km)</v>
      </c>
      <c r="AI2" s="167" t="str">
        <f>AD2</f>
        <v>Tipo de combustível</v>
      </c>
      <c r="AJ2" s="168" t="str">
        <f>AE2</f>
        <v>Custo total (R$)</v>
      </c>
      <c r="AK2" s="169" t="str">
        <f>AF2</f>
        <v>Preço na Bomba R$/L</v>
      </c>
      <c r="AL2" s="167" t="s">
        <v>217</v>
      </c>
      <c r="AM2" s="167" t="str">
        <f>AH2</f>
        <v>Quilometragem do hodômetro (Km)</v>
      </c>
      <c r="AN2" s="167" t="str">
        <f>AI2</f>
        <v>Tipo de combustível</v>
      </c>
      <c r="AO2" s="168" t="str">
        <f>AJ2</f>
        <v>Custo total (R$)</v>
      </c>
      <c r="AP2" s="169" t="str">
        <f>AK2</f>
        <v>Preço na Bomba R$/L</v>
      </c>
      <c r="AQ2" s="167" t="s">
        <v>217</v>
      </c>
      <c r="AR2" s="167" t="str">
        <f>AM2</f>
        <v>Quilometragem do hodômetro (Km)</v>
      </c>
      <c r="AS2" s="167" t="str">
        <f>AN2</f>
        <v>Tipo de combustível</v>
      </c>
      <c r="AT2" s="168" t="str">
        <f>AO2</f>
        <v>Custo total (R$)</v>
      </c>
      <c r="AU2" s="169" t="str">
        <f>AP2</f>
        <v>Preço na Bomba R$/L</v>
      </c>
      <c r="AV2" s="167" t="s">
        <v>217</v>
      </c>
      <c r="AW2" s="167" t="str">
        <f>AR2</f>
        <v>Quilometragem do hodômetro (Km)</v>
      </c>
      <c r="AX2" s="167" t="str">
        <f>AS2</f>
        <v>Tipo de combustível</v>
      </c>
      <c r="AY2" s="168" t="str">
        <f>AT2</f>
        <v>Custo total (R$)</v>
      </c>
      <c r="AZ2" s="169" t="str">
        <f>AU2</f>
        <v>Preço na Bomba R$/L</v>
      </c>
      <c r="BA2" s="167" t="s">
        <v>217</v>
      </c>
      <c r="BB2" s="167" t="str">
        <f>AW2</f>
        <v>Quilometragem do hodômetro (Km)</v>
      </c>
      <c r="BC2" s="167" t="str">
        <f>AX2</f>
        <v>Tipo de combustível</v>
      </c>
      <c r="BD2" s="168" t="str">
        <f>AY2</f>
        <v>Custo total (R$)</v>
      </c>
      <c r="BE2" s="169" t="str">
        <f>AZ2</f>
        <v>Preço na Bomba R$/L</v>
      </c>
      <c r="BF2" s="167" t="s">
        <v>217</v>
      </c>
      <c r="BG2" s="167" t="str">
        <f>BB2</f>
        <v>Quilometragem do hodômetro (Km)</v>
      </c>
      <c r="BH2" s="167" t="str">
        <f>BC2</f>
        <v>Tipo de combustível</v>
      </c>
      <c r="BI2" s="168" t="str">
        <f>BD2</f>
        <v>Custo total (R$)</v>
      </c>
      <c r="BJ2" s="169" t="str">
        <f>BE2</f>
        <v>Preço na Bomba R$/L</v>
      </c>
      <c r="BK2" s="167" t="s">
        <v>217</v>
      </c>
      <c r="BL2" s="167" t="str">
        <f>BG2</f>
        <v>Quilometragem do hodômetro (Km)</v>
      </c>
      <c r="BM2" s="167" t="str">
        <f>CONCATENATE("Ano ",BM1)</f>
        <v>Ano 2015</v>
      </c>
      <c r="BN2" s="167" t="s">
        <v>25</v>
      </c>
      <c r="BO2" s="167" t="s">
        <v>218</v>
      </c>
      <c r="BP2" s="167" t="str">
        <f>E2</f>
        <v>Tipo de combustível</v>
      </c>
      <c r="BQ2" s="167" t="str">
        <f>F2</f>
        <v>Custo total (R$)</v>
      </c>
      <c r="BR2" s="167" t="str">
        <f>G2</f>
        <v>Preço na Bomba R$/L</v>
      </c>
      <c r="BS2" s="167" t="str">
        <f>H2</f>
        <v>Rodado na troca</v>
      </c>
      <c r="BT2" s="167" t="str">
        <f>I2</f>
        <v>Quilometragem do hodômetro (Km)</v>
      </c>
    </row>
    <row r="3" spans="1:72" x14ac:dyDescent="0.25">
      <c r="A3" s="166">
        <v>1</v>
      </c>
      <c r="B3" s="166" t="str">
        <f>IF(YEAR('1- Combustivel'!B5)=$B$1,$B$1,"-")</f>
        <v>-</v>
      </c>
      <c r="C3" s="166" t="str">
        <f>IF(B3="-","-",MONTH('1- Combustivel'!B5))</f>
        <v>-</v>
      </c>
      <c r="D3" s="218" t="str">
        <f>IF(B3="-","-",DAY('1- Combustivel'!B5))</f>
        <v>-</v>
      </c>
      <c r="E3" s="166" t="str">
        <f>IF($C3=F$1,'1- Combustivel'!$D5,"-")</f>
        <v>-</v>
      </c>
      <c r="F3" s="170" t="str">
        <f>IF($C3=F$1,'1- Combustivel'!$E5,"-")</f>
        <v>-</v>
      </c>
      <c r="G3" s="170" t="str">
        <f>IF(F3="-","-",'1- Combustivel'!$F5)</f>
        <v>-</v>
      </c>
      <c r="H3" s="218" t="str">
        <f t="shared" ref="H3:H4" si="0">IF(ISERR(IF(I4="-",SMALL(N$4:N$300,1)-I3,I4-I3)),"-",IF(I4="-",SMALL(N$4:N$300,1)-I3,I4-I3))</f>
        <v>-</v>
      </c>
      <c r="I3" s="166" t="str">
        <f>IF(G3="-","-",'1- Combustivel'!$G5)</f>
        <v>-</v>
      </c>
      <c r="J3" s="166" t="str">
        <f>IF($C3=J$1,'1- Combustivel'!$D5,"-")</f>
        <v>-</v>
      </c>
      <c r="K3" s="170" t="str">
        <f>IF(M3="-","-",IF($C3=J$1,'1- Combustivel'!$E5,"-"))</f>
        <v>-</v>
      </c>
      <c r="L3" s="170" t="str">
        <f>IF(J3="-","-",'1- Combustivel'!$F5)</f>
        <v>-</v>
      </c>
      <c r="M3" s="218" t="str">
        <f t="shared" ref="M3:M4" si="1">IF(ISERR(IF(N4="-",SMALL(S$4:S$300,1)-N3,N4-N3)),"-",IF(N4="-",SMALL(S$4:S$300,1)-N3,N4-N3))</f>
        <v>-</v>
      </c>
      <c r="N3" s="218" t="str">
        <f>IF(L3="-","-",'1- Combustivel'!$G5)</f>
        <v>-</v>
      </c>
      <c r="O3" s="171" t="str">
        <f>IF($C3=O$1,'1- Combustivel'!$D5,"-")</f>
        <v>-</v>
      </c>
      <c r="P3" s="170" t="str">
        <f>IF(R3="-","-",IF($C3=O$1,'1- Combustivel'!$E5,"-"))</f>
        <v>-</v>
      </c>
      <c r="Q3" s="170" t="str">
        <f>IF(O3="-","-",'1- Combustivel'!$F5)</f>
        <v>-</v>
      </c>
      <c r="R3" s="218" t="str">
        <f t="shared" ref="R3:R4" si="2">IF(ISERR(IF(S4="-",SMALL(X$4:X$300,1)-S3,S4-S3)),"-",IF(S4="-",SMALL(X$4:X$300,1)-S3,S4-S3))</f>
        <v>-</v>
      </c>
      <c r="S3" s="166" t="str">
        <f>IF(Q3="-","-",'1- Combustivel'!$G5)</f>
        <v>-</v>
      </c>
      <c r="T3" s="166" t="str">
        <f>IF($C3=T$1,'1- Combustivel'!$D5,"-")</f>
        <v>-</v>
      </c>
      <c r="U3" s="170" t="str">
        <f>IF(W3="-","-",IF($C3=T$1,'1- Combustivel'!$E5,"-"))</f>
        <v>-</v>
      </c>
      <c r="V3" s="170" t="str">
        <f>IF(T3="-","-",'1- Combustivel'!$F5)</f>
        <v>-</v>
      </c>
      <c r="W3" s="218" t="str">
        <f t="shared" ref="W3:W4" si="3">IF(ISERR(IF(X4="-",SMALL(AC$4:AC$300,1)-X3,X4-X3)),"-",IF(X4="-",SMALL(AC$4:AC$300,1)-X3,X4-X3))</f>
        <v>-</v>
      </c>
      <c r="X3" s="166" t="str">
        <f>IF(V3="-","-",'1- Combustivel'!$G5)</f>
        <v>-</v>
      </c>
      <c r="Y3" s="166" t="str">
        <f>IF($C3=Y$1,'1- Combustivel'!$D5,"-")</f>
        <v>-</v>
      </c>
      <c r="Z3" s="170" t="str">
        <f>IF(AB3="-","-",IF($C3=Y$1,'1- Combustivel'!$E5,"-"))</f>
        <v>-</v>
      </c>
      <c r="AA3" s="170" t="str">
        <f>IF(Y3="-","-",'1- Combustivel'!$F5)</f>
        <v>-</v>
      </c>
      <c r="AB3" s="218" t="str">
        <f t="shared" ref="AB3:AB4" si="4">IF(ISERR(IF(AC4="-",SMALL(AH$4:AH$300,1)-AC3,AC4-AC3)),"-",IF(AC4="-",SMALL(AH$4:AH$300,1)-AC3,AC4-AC3))</f>
        <v>-</v>
      </c>
      <c r="AC3" s="166" t="str">
        <f>IF(AA3="-","-",'1- Combustivel'!$G5)</f>
        <v>-</v>
      </c>
      <c r="AD3" s="166" t="str">
        <f>IF($C3=AD$1,'1- Combustivel'!$D5,"-")</f>
        <v>-</v>
      </c>
      <c r="AE3" s="170" t="str">
        <f>IF(AG3="-","-",IF($C3=AD$1,'1- Combustivel'!$E5,"-"))</f>
        <v>-</v>
      </c>
      <c r="AF3" s="170" t="str">
        <f>IF(AD3="-","-",'1- Combustivel'!$F5)</f>
        <v>-</v>
      </c>
      <c r="AG3" s="218" t="str">
        <f t="shared" ref="AG3:AG4" si="5">IF(ISERR(IF(AH4="-",SMALL(AM$4:AM$300,1)-AH3,AH4-AH3)),"-",IF(AH4="-",SMALL(AM$4:AM$300,1)-AH3,AH4-AH3))</f>
        <v>-</v>
      </c>
      <c r="AH3" s="166" t="str">
        <f>IF(AF3="-","-",'1- Combustivel'!$G5)</f>
        <v>-</v>
      </c>
      <c r="AI3" s="166" t="str">
        <f>IF($C3=AI$1,'1- Combustivel'!$D5,"-")</f>
        <v>-</v>
      </c>
      <c r="AJ3" s="170" t="str">
        <f>IF(AL3="-","-",IF($C3=AI$1,'1- Combustivel'!$E5,"-"))</f>
        <v>-</v>
      </c>
      <c r="AK3" s="170" t="str">
        <f>IF(AI3="-","-",'1- Combustivel'!$F5)</f>
        <v>-</v>
      </c>
      <c r="AL3" s="218" t="str">
        <f t="shared" ref="AL3:AL4" si="6">IF(ISERR(IF(AM4="-",SMALL(AR$4:AR$300,1)-AM3,AM4-AM3)),"-",IF(AM4="-",SMALL(AR$4:AR$300,1)-AM3,AM4-AM3))</f>
        <v>-</v>
      </c>
      <c r="AM3" s="166" t="str">
        <f>IF(AK3="-","-",'1- Combustivel'!$G5)</f>
        <v>-</v>
      </c>
      <c r="AN3" s="166" t="str">
        <f>IF($C3=AN$1,'1- Combustivel'!$D5,"-")</f>
        <v>-</v>
      </c>
      <c r="AO3" s="170" t="str">
        <f>IF(AQ3="-","-",IF($C3=AN$1,'1- Combustivel'!$E5,"-"))</f>
        <v>-</v>
      </c>
      <c r="AP3" s="170" t="str">
        <f>IF(AN3="-","-",'1- Combustivel'!$F5)</f>
        <v>-</v>
      </c>
      <c r="AQ3" s="218" t="str">
        <f t="shared" ref="AQ3:AQ4" si="7">IF(ISERR(IF(AR4="-",SMALL(AW$4:AW$300,1)-AR3,AR4-AR3)),"-",IF(AR4="-",SMALL(AW$4:AW$300,1)-AR3,AR4-AR3))</f>
        <v>-</v>
      </c>
      <c r="AR3" s="166" t="str">
        <f>IF(AP3="-","-",'1- Combustivel'!$G5)</f>
        <v>-</v>
      </c>
      <c r="AS3" s="166" t="str">
        <f>IF($C3=AS$1,'1- Combustivel'!$D5,"-")</f>
        <v>-</v>
      </c>
      <c r="AT3" s="170" t="str">
        <f>IF(AV3="-","-",IF($C3=AS$1,'1- Combustivel'!$E5,"-"))</f>
        <v>-</v>
      </c>
      <c r="AU3" s="170" t="str">
        <f>IF(AS3="-","-",'1- Combustivel'!$F5)</f>
        <v>-</v>
      </c>
      <c r="AV3" s="218" t="str">
        <f t="shared" ref="AV3:AV4" si="8">IF(ISERR(IF(AW4="-",SMALL(BB$4:BB$300,1)-AW3,AW4-AW3)),"-",IF(AW4="-",SMALL(BB$4:BB$300,1)-AW3,AW4-AW3))</f>
        <v>-</v>
      </c>
      <c r="AW3" s="166" t="str">
        <f>IF(AU3="-","-",'1- Combustivel'!$G5)</f>
        <v>-</v>
      </c>
      <c r="AX3" s="166" t="str">
        <f>IF($C3=AX$1,'1- Combustivel'!$D5,"-")</f>
        <v>-</v>
      </c>
      <c r="AY3" s="170" t="str">
        <f>IF(BA3="-","-",IF($C3=AX$1,'1- Combustivel'!$E5,"-"))</f>
        <v>-</v>
      </c>
      <c r="AZ3" s="170" t="str">
        <f>IF(AX3="-","-",'1- Combustivel'!$F5)</f>
        <v>-</v>
      </c>
      <c r="BA3" s="218" t="str">
        <f t="shared" ref="BA3:BA4" si="9">IF(ISERR(IF(BB4="-",SMALL(BG$4:BG$300,1)-BB3,BB4-BB3)),"-",IF(BB4="-",SMALL(BG$4:BG$300,1)-BB3,BB4-BB3))</f>
        <v>-</v>
      </c>
      <c r="BB3" s="166" t="str">
        <f>IF(AZ3="-","-",'1- Combustivel'!$G5)</f>
        <v>-</v>
      </c>
      <c r="BC3" s="166" t="str">
        <f>IF($C3=BC$1,'1- Combustivel'!$D5,"-")</f>
        <v>-</v>
      </c>
      <c r="BD3" s="170" t="str">
        <f>IF(BF3="-","-",IF($C3=BC$1,'1- Combustivel'!$E5,"-"))</f>
        <v>-</v>
      </c>
      <c r="BE3" s="170" t="str">
        <f>IF(BC3="-","-",'1- Combustivel'!$F5)</f>
        <v>-</v>
      </c>
      <c r="BF3" s="218" t="str">
        <f t="shared" ref="BF3:BF4" si="10">IF(ISERR(IF(BG4="-",SMALL(BL$4:BL$300,1)-BG3,BG4-BG3)),"-",IF(BG4="-",SMALL(BL$4:BL$300,1)-BG3,BG4-BG3))</f>
        <v>-</v>
      </c>
      <c r="BG3" s="166" t="str">
        <f>IF(BE3="-","-",'1- Combustivel'!$G5)</f>
        <v>-</v>
      </c>
      <c r="BH3" s="166" t="str">
        <f>IF($C3=BH$1,'1- Combustivel'!$D5,"-")</f>
        <v>-</v>
      </c>
      <c r="BI3" s="170" t="str">
        <f>IF(BK3="-","-",IF($C3=BH$1,'1- Combustivel'!$E5,"-"))</f>
        <v>-</v>
      </c>
      <c r="BJ3" s="170" t="str">
        <f>IF(BH3="-","-",'1- Combustivel'!$F5)</f>
        <v>-</v>
      </c>
      <c r="BK3" s="259" t="str">
        <f t="shared" ref="BK3:BK4" si="11">IF(ISERR(IF(BL4="-",SMALL(BT$4:BT$300,1)-BL3,BL4-BL3)),"-",IF(BL4="-",SMALL(BT$4:BT$300,1)-BL3,BL4-BL3))</f>
        <v>-</v>
      </c>
      <c r="BL3" s="166" t="str">
        <f>IF(BJ3="-","-",'1- Combustivel'!$G5)</f>
        <v>-</v>
      </c>
      <c r="BM3" s="218" t="str">
        <f>IF(YEAR('1- Combustivel'!BM5)=$B$1,$B$1,"-")</f>
        <v>-</v>
      </c>
      <c r="BN3" s="218" t="str">
        <f>IF(BM3="-","-",MONTH('1- Combustivel'!B5))</f>
        <v>-</v>
      </c>
      <c r="BO3" s="218" t="str">
        <f>IF(BM3="-","-",DAY('1- Combustivel'!B5))</f>
        <v>-</v>
      </c>
      <c r="BP3" s="218" t="str">
        <f>IF($BN3=BQ$1,'1- Combustivel'!$D5,"-")</f>
        <v>-</v>
      </c>
      <c r="BQ3" s="170" t="str">
        <f>IF($BN3=BQ$1,'1- Combustivel'!$E5,"-")</f>
        <v>-</v>
      </c>
      <c r="BR3" s="170" t="str">
        <f>IF(BQ3="-","-",'1- Combustivel'!$F5)</f>
        <v>-</v>
      </c>
      <c r="BS3" s="218" t="str">
        <f>IF(ISERR(IF(BT4="-",SMALL(BY$4:BY$300,1)-BT3,BT4-BT3)),"-",IF(BT4="-",SMALL(BY$4:BY$300,1)-BT3,BT4-BT3))</f>
        <v>-</v>
      </c>
      <c r="BT3" s="218" t="str">
        <f>IF(BR3="-","-",'1- Combustivel'!$G5)</f>
        <v>-</v>
      </c>
    </row>
    <row r="4" spans="1:72" x14ac:dyDescent="0.25">
      <c r="A4" s="166">
        <v>2</v>
      </c>
      <c r="B4" s="166" t="str">
        <f>IF(YEAR('1- Combustivel'!B6)=$B$1,$B$1,"-")</f>
        <v>-</v>
      </c>
      <c r="C4" s="166" t="str">
        <f>IF(B4="-","-",MONTH('1- Combustivel'!B6))</f>
        <v>-</v>
      </c>
      <c r="D4" s="218" t="str">
        <f>IF(B4="-","-",DAY('1- Combustivel'!B6))</f>
        <v>-</v>
      </c>
      <c r="E4" s="166" t="str">
        <f>IF($C4=F$1,'1- Combustivel'!$D6,"-")</f>
        <v>-</v>
      </c>
      <c r="F4" s="170" t="str">
        <f>IF($C4=F$1,'1- Combustivel'!$E6,"-")</f>
        <v>-</v>
      </c>
      <c r="G4" s="170" t="str">
        <f>IF(F4="-","-",'1- Combustivel'!$F6)</f>
        <v>-</v>
      </c>
      <c r="H4" s="218" t="str">
        <f t="shared" si="0"/>
        <v>-</v>
      </c>
      <c r="I4" s="166" t="str">
        <f>IF(G4="-","-",'1- Combustivel'!$G6)</f>
        <v>-</v>
      </c>
      <c r="J4" s="166" t="str">
        <f>IF($C4=J$1,'1- Combustivel'!$D6,"-")</f>
        <v>-</v>
      </c>
      <c r="K4" s="170" t="str">
        <f>IF(M4="-","-",IF($C4=J$1,'1- Combustivel'!$E6,"-"))</f>
        <v>-</v>
      </c>
      <c r="L4" s="170" t="str">
        <f>IF(J4="-","-",'1- Combustivel'!$F6)</f>
        <v>-</v>
      </c>
      <c r="M4" s="218" t="str">
        <f t="shared" si="1"/>
        <v>-</v>
      </c>
      <c r="N4" s="218" t="str">
        <f>IF(L4="-","-",'1- Combustivel'!$G6)</f>
        <v>-</v>
      </c>
      <c r="O4" s="166" t="str">
        <f>IF($C4=O$1,'1- Combustivel'!$D6,"-")</f>
        <v>-</v>
      </c>
      <c r="P4" s="170" t="str">
        <f>IF(R4="-","-",IF($C4=O$1,'1- Combustivel'!$E6,"-"))</f>
        <v>-</v>
      </c>
      <c r="Q4" s="170" t="str">
        <f>IF(O4="-","-",'1- Combustivel'!$F6)</f>
        <v>-</v>
      </c>
      <c r="R4" s="218" t="str">
        <f t="shared" si="2"/>
        <v>-</v>
      </c>
      <c r="S4" s="166" t="str">
        <f>IF(Q4="-","-",'1- Combustivel'!$G6)</f>
        <v>-</v>
      </c>
      <c r="T4" s="166" t="str">
        <f>IF($C4=T$1,'1- Combustivel'!$D6,"-")</f>
        <v>-</v>
      </c>
      <c r="U4" s="170" t="str">
        <f>IF(W4="-","-",IF($C4=T$1,'1- Combustivel'!$E6,"-"))</f>
        <v>-</v>
      </c>
      <c r="V4" s="170" t="str">
        <f>IF(T4="-","-",'1- Combustivel'!$F6)</f>
        <v>-</v>
      </c>
      <c r="W4" s="218" t="str">
        <f t="shared" si="3"/>
        <v>-</v>
      </c>
      <c r="X4" s="166" t="str">
        <f>IF(V4="-","-",'1- Combustivel'!$G6)</f>
        <v>-</v>
      </c>
      <c r="Y4" s="166" t="str">
        <f>IF($C4=Y$1,'1- Combustivel'!$D6,"-")</f>
        <v>-</v>
      </c>
      <c r="Z4" s="170" t="str">
        <f>IF(AB4="-","-",IF($C4=Y$1,'1- Combustivel'!$E6,"-"))</f>
        <v>-</v>
      </c>
      <c r="AA4" s="170" t="str">
        <f>IF(Y4="-","-",'1- Combustivel'!$F6)</f>
        <v>-</v>
      </c>
      <c r="AB4" s="218" t="str">
        <f t="shared" si="4"/>
        <v>-</v>
      </c>
      <c r="AC4" s="166" t="str">
        <f>IF(AA4="-","-",'1- Combustivel'!$G6)</f>
        <v>-</v>
      </c>
      <c r="AD4" s="166" t="str">
        <f>IF($C4=AD$1,'1- Combustivel'!$D6,"-")</f>
        <v>-</v>
      </c>
      <c r="AE4" s="170" t="str">
        <f>IF(AG4="-","-",IF($C4=AD$1,'1- Combustivel'!$E6,"-"))</f>
        <v>-</v>
      </c>
      <c r="AF4" s="170" t="str">
        <f>IF(AD4="-","-",'1- Combustivel'!$F6)</f>
        <v>-</v>
      </c>
      <c r="AG4" s="218" t="str">
        <f t="shared" si="5"/>
        <v>-</v>
      </c>
      <c r="AH4" s="166" t="str">
        <f>IF(AF4="-","-",'1- Combustivel'!$G6)</f>
        <v>-</v>
      </c>
      <c r="AI4" s="166" t="str">
        <f>IF($C4=AI$1,'1- Combustivel'!$D6,"-")</f>
        <v>-</v>
      </c>
      <c r="AJ4" s="170" t="str">
        <f>IF(AL4="-","-",IF($C4=AI$1,'1- Combustivel'!$E6,"-"))</f>
        <v>-</v>
      </c>
      <c r="AK4" s="170" t="str">
        <f>IF(AI4="-","-",'1- Combustivel'!$F6)</f>
        <v>-</v>
      </c>
      <c r="AL4" s="218" t="str">
        <f t="shared" si="6"/>
        <v>-</v>
      </c>
      <c r="AM4" s="166" t="str">
        <f>IF(AK4="-","-",'1- Combustivel'!$G6)</f>
        <v>-</v>
      </c>
      <c r="AN4" s="166" t="str">
        <f>IF($C4=AN$1,'1- Combustivel'!$D6,"-")</f>
        <v>-</v>
      </c>
      <c r="AO4" s="170" t="str">
        <f>IF(AQ4="-","-",IF($C4=AN$1,'1- Combustivel'!$E6,"-"))</f>
        <v>-</v>
      </c>
      <c r="AP4" s="170" t="str">
        <f>IF(AN4="-","-",'1- Combustivel'!$F6)</f>
        <v>-</v>
      </c>
      <c r="AQ4" s="218" t="str">
        <f t="shared" si="7"/>
        <v>-</v>
      </c>
      <c r="AR4" s="166" t="str">
        <f>IF(AP4="-","-",'1- Combustivel'!$G6)</f>
        <v>-</v>
      </c>
      <c r="AS4" s="166" t="str">
        <f>IF($C4=AS$1,'1- Combustivel'!$D6,"-")</f>
        <v>-</v>
      </c>
      <c r="AT4" s="170" t="str">
        <f>IF(AV4="-","-",IF($C4=AS$1,'1- Combustivel'!$E6,"-"))</f>
        <v>-</v>
      </c>
      <c r="AU4" s="170" t="str">
        <f>IF(AS4="-","-",'1- Combustivel'!$F6)</f>
        <v>-</v>
      </c>
      <c r="AV4" s="218" t="str">
        <f t="shared" si="8"/>
        <v>-</v>
      </c>
      <c r="AW4" s="166" t="str">
        <f>IF(AU4="-","-",'1- Combustivel'!$G6)</f>
        <v>-</v>
      </c>
      <c r="AX4" s="166" t="str">
        <f>IF($C4=AX$1,'1- Combustivel'!$D6,"-")</f>
        <v>-</v>
      </c>
      <c r="AY4" s="170" t="str">
        <f>IF(BA4="-","-",IF($C4=AX$1,'1- Combustivel'!$E6,"-"))</f>
        <v>-</v>
      </c>
      <c r="AZ4" s="170" t="str">
        <f>IF(AX4="-","-",'1- Combustivel'!$F6)</f>
        <v>-</v>
      </c>
      <c r="BA4" s="218" t="str">
        <f t="shared" si="9"/>
        <v>-</v>
      </c>
      <c r="BB4" s="166" t="str">
        <f>IF(AZ4="-","-",'1- Combustivel'!$G6)</f>
        <v>-</v>
      </c>
      <c r="BC4" s="166" t="str">
        <f>IF($C4=BC$1,'1- Combustivel'!$D6,"-")</f>
        <v>-</v>
      </c>
      <c r="BD4" s="170" t="str">
        <f>IF(BF4="-","-",IF($C4=BC$1,'1- Combustivel'!$E6,"-"))</f>
        <v>-</v>
      </c>
      <c r="BE4" s="170" t="str">
        <f>IF(BC4="-","-",'1- Combustivel'!$F6)</f>
        <v>-</v>
      </c>
      <c r="BF4" s="218" t="str">
        <f t="shared" si="10"/>
        <v>-</v>
      </c>
      <c r="BG4" s="166" t="str">
        <f>IF(BE4="-","-",'1- Combustivel'!$G6)</f>
        <v>-</v>
      </c>
      <c r="BH4" s="166" t="str">
        <f>IF($C4=BH$1,'1- Combustivel'!$D6,"-")</f>
        <v>-</v>
      </c>
      <c r="BI4" s="170" t="str">
        <f>IF(BK4="-","-",IF($C4=BH$1,'1- Combustivel'!$E6,"-"))</f>
        <v>-</v>
      </c>
      <c r="BJ4" s="170" t="str">
        <f>IF(BH4="-","-",'1- Combustivel'!$F6)</f>
        <v>-</v>
      </c>
      <c r="BK4" s="259" t="str">
        <f t="shared" si="11"/>
        <v>-</v>
      </c>
      <c r="BL4" s="166" t="str">
        <f>IF(BJ4="-","-",'1- Combustivel'!$G6)</f>
        <v>-</v>
      </c>
      <c r="BM4" s="218" t="str">
        <f>IF(YEAR('1- Combustivel'!B6)=$BM$1,$BM$1,"-")</f>
        <v>-</v>
      </c>
      <c r="BN4" s="218" t="str">
        <f>IF(BM4="-","-",MONTH('1- Combustivel'!B6))</f>
        <v>-</v>
      </c>
      <c r="BO4" s="218" t="str">
        <f>IF(BM4="-","-",DAY('1- Combustivel'!B6))</f>
        <v>-</v>
      </c>
      <c r="BP4" s="218" t="str">
        <f>IF($BN4=BQ$1,'1- Combustivel'!$D6,"-")</f>
        <v>-</v>
      </c>
      <c r="BQ4" s="170" t="str">
        <f>IF($BN4=BQ$1,'1- Combustivel'!$E6,"-")</f>
        <v>-</v>
      </c>
      <c r="BR4" s="170" t="str">
        <f>IF(BQ4="-","-",'1- Combustivel'!$F6)</f>
        <v>-</v>
      </c>
      <c r="BS4" s="218" t="str">
        <f t="shared" ref="BS4" si="12">IF(ISERR(IF(BT5="-",SMALL(BY$4:BY$300,1)-BT4,BT5-BT4)),"-",IF(BT5="-",SMALL(BY$4:BY$300,1)-BT4,BT5-BT4))</f>
        <v>-</v>
      </c>
      <c r="BT4" s="218" t="str">
        <f>IF(BR4="-","-",'1- Combustivel'!$G6)</f>
        <v>-</v>
      </c>
    </row>
    <row r="5" spans="1:72" x14ac:dyDescent="0.25">
      <c r="A5" s="166">
        <v>3</v>
      </c>
      <c r="B5" s="166">
        <f>IF(YEAR('1- Combustivel'!B7)=$B$1,$B$1,"-")</f>
        <v>2014</v>
      </c>
      <c r="C5" s="166">
        <f>IF(B5="-","-",MONTH('1- Combustivel'!B7))</f>
        <v>2</v>
      </c>
      <c r="D5" s="218">
        <f>IF(B5="-","-",DAY('1- Combustivel'!B7))</f>
        <v>7</v>
      </c>
      <c r="E5" s="259" t="str">
        <f>IF($C5=F$1,'1- Combustivel'!$D7,"-")</f>
        <v>-</v>
      </c>
      <c r="F5" s="170" t="str">
        <f>IF($C5=F$1,'1- Combustivel'!$E7,"-")</f>
        <v>-</v>
      </c>
      <c r="G5" s="170" t="str">
        <f>IF(F5="-","-",'1- Combustivel'!$F7)</f>
        <v>-</v>
      </c>
      <c r="H5" s="259" t="str">
        <f t="shared" ref="H5:H68" si="13">IF(ISERR(IF(I6="-",SMALL(N$4:N$300,1)-I5,I6-I5)),"-",IF(I6="-",SMALL(N$4:N$300,1)-I5,I6-I5))</f>
        <v>-</v>
      </c>
      <c r="I5" s="259" t="str">
        <f>IF(G5="-","-",'1- Combustivel'!$G7)</f>
        <v>-</v>
      </c>
      <c r="J5" s="259" t="str">
        <f>IF($C5=J$1,'1- Combustivel'!$D7,"-")</f>
        <v>Gasolina Aditivada</v>
      </c>
      <c r="K5" s="170">
        <f>IF(M5="-","-",IF($C5=J$1,'1- Combustivel'!$E7,"-"))</f>
        <v>25</v>
      </c>
      <c r="L5" s="170">
        <f>IF(J5="-","-",'1- Combustivel'!$F7)</f>
        <v>2.5499999999999998</v>
      </c>
      <c r="M5" s="259">
        <f t="shared" ref="M5:M68" si="14">IF(ISERR(IF(N6="-",SMALL(S$4:S$300,1)-N5,N6-N5)),"-",IF(N6="-",SMALL(S$4:S$300,1)-N5,N6-N5))</f>
        <v>100</v>
      </c>
      <c r="N5" s="259">
        <f>IF(L5="-","-",'1- Combustivel'!$G7)</f>
        <v>100</v>
      </c>
      <c r="O5" s="259" t="str">
        <f>IF($C5=O$1,'1- Combustivel'!$D7,"-")</f>
        <v>-</v>
      </c>
      <c r="P5" s="170" t="str">
        <f>IF(R5="-","-",IF($C5=O$1,'1- Combustivel'!$E7,"-"))</f>
        <v>-</v>
      </c>
      <c r="Q5" s="170" t="str">
        <f>IF(O5="-","-",'1- Combustivel'!$F7)</f>
        <v>-</v>
      </c>
      <c r="R5" s="259" t="str">
        <f t="shared" ref="R5:R68" si="15">IF(ISERR(IF(S6="-",SMALL(X$4:X$300,1)-S5,S6-S5)),"-",IF(S6="-",SMALL(X$4:X$300,1)-S5,S6-S5))</f>
        <v>-</v>
      </c>
      <c r="S5" s="259" t="str">
        <f>IF(Q5="-","-",'1- Combustivel'!$G7)</f>
        <v>-</v>
      </c>
      <c r="T5" s="259" t="str">
        <f>IF($C5=T$1,'1- Combustivel'!$D7,"-")</f>
        <v>-</v>
      </c>
      <c r="U5" s="170" t="str">
        <f>IF(W5="-","-",IF($C5=T$1,'1- Combustivel'!$E7,"-"))</f>
        <v>-</v>
      </c>
      <c r="V5" s="170" t="str">
        <f>IF(T5="-","-",'1- Combustivel'!$F7)</f>
        <v>-</v>
      </c>
      <c r="W5" s="259" t="str">
        <f t="shared" ref="W5:W68" si="16">IF(ISERR(IF(X6="-",SMALL(AC$4:AC$300,1)-X5,X6-X5)),"-",IF(X6="-",SMALL(AC$4:AC$300,1)-X5,X6-X5))</f>
        <v>-</v>
      </c>
      <c r="X5" s="259" t="str">
        <f>IF(V5="-","-",'1- Combustivel'!$G7)</f>
        <v>-</v>
      </c>
      <c r="Y5" s="259" t="str">
        <f>IF($C5=Y$1,'1- Combustivel'!$D7,"-")</f>
        <v>-</v>
      </c>
      <c r="Z5" s="170" t="str">
        <f>IF(AB5="-","-",IF($C5=Y$1,'1- Combustivel'!$E7,"-"))</f>
        <v>-</v>
      </c>
      <c r="AA5" s="170" t="str">
        <f>IF(Y5="-","-",'1- Combustivel'!$F7)</f>
        <v>-</v>
      </c>
      <c r="AB5" s="259" t="str">
        <f t="shared" ref="AB5:AB68" si="17">IF(ISERR(IF(AC6="-",SMALL(AH$4:AH$300,1)-AC5,AC6-AC5)),"-",IF(AC6="-",SMALL(AH$4:AH$300,1)-AC5,AC6-AC5))</f>
        <v>-</v>
      </c>
      <c r="AC5" s="259" t="str">
        <f>IF(AA5="-","-",'1- Combustivel'!$G7)</f>
        <v>-</v>
      </c>
      <c r="AD5" s="259" t="str">
        <f>IF($C5=AD$1,'1- Combustivel'!$D7,"-")</f>
        <v>-</v>
      </c>
      <c r="AE5" s="170" t="str">
        <f>IF(AG5="-","-",IF($C5=AD$1,'1- Combustivel'!$E7,"-"))</f>
        <v>-</v>
      </c>
      <c r="AF5" s="170" t="str">
        <f>IF(AD5="-","-",'1- Combustivel'!$F7)</f>
        <v>-</v>
      </c>
      <c r="AG5" s="259" t="str">
        <f t="shared" ref="AG5:AG68" si="18">IF(ISERR(IF(AH6="-",SMALL(AM$4:AM$300,1)-AH5,AH6-AH5)),"-",IF(AH6="-",SMALL(AM$4:AM$300,1)-AH5,AH6-AH5))</f>
        <v>-</v>
      </c>
      <c r="AH5" s="259" t="str">
        <f>IF(AF5="-","-",'1- Combustivel'!$G7)</f>
        <v>-</v>
      </c>
      <c r="AI5" s="259" t="str">
        <f>IF($C5=AI$1,'1- Combustivel'!$D7,"-")</f>
        <v>-</v>
      </c>
      <c r="AJ5" s="170" t="str">
        <f>IF(AL5="-","-",IF($C5=AI$1,'1- Combustivel'!$E7,"-"))</f>
        <v>-</v>
      </c>
      <c r="AK5" s="170" t="str">
        <f>IF(AI5="-","-",'1- Combustivel'!$F7)</f>
        <v>-</v>
      </c>
      <c r="AL5" s="259" t="str">
        <f t="shared" ref="AL5:AL68" si="19">IF(ISERR(IF(AM6="-",SMALL(AR$4:AR$300,1)-AM5,AM6-AM5)),"-",IF(AM6="-",SMALL(AR$4:AR$300,1)-AM5,AM6-AM5))</f>
        <v>-</v>
      </c>
      <c r="AM5" s="259" t="str">
        <f>IF(AK5="-","-",'1- Combustivel'!$G7)</f>
        <v>-</v>
      </c>
      <c r="AN5" s="259" t="str">
        <f>IF($C5=AN$1,'1- Combustivel'!$D7,"-")</f>
        <v>-</v>
      </c>
      <c r="AO5" s="170" t="str">
        <f>IF(AQ5="-","-",IF($C5=AN$1,'1- Combustivel'!$E7,"-"))</f>
        <v>-</v>
      </c>
      <c r="AP5" s="170" t="str">
        <f>IF(AN5="-","-",'1- Combustivel'!$F7)</f>
        <v>-</v>
      </c>
      <c r="AQ5" s="259" t="str">
        <f t="shared" ref="AQ5:AQ68" si="20">IF(ISERR(IF(AR6="-",SMALL(AW$4:AW$300,1)-AR5,AR6-AR5)),"-",IF(AR6="-",SMALL(AW$4:AW$300,1)-AR5,AR6-AR5))</f>
        <v>-</v>
      </c>
      <c r="AR5" s="259" t="str">
        <f>IF(AP5="-","-",'1- Combustivel'!$G7)</f>
        <v>-</v>
      </c>
      <c r="AS5" s="259" t="str">
        <f>IF($C5=AS$1,'1- Combustivel'!$D7,"-")</f>
        <v>-</v>
      </c>
      <c r="AT5" s="170" t="str">
        <f>IF(AV5="-","-",IF($C5=AS$1,'1- Combustivel'!$E7,"-"))</f>
        <v>-</v>
      </c>
      <c r="AU5" s="170" t="str">
        <f>IF(AS5="-","-",'1- Combustivel'!$F7)</f>
        <v>-</v>
      </c>
      <c r="AV5" s="259" t="str">
        <f t="shared" ref="AV5:AV68" si="21">IF(ISERR(IF(AW6="-",SMALL(BB$4:BB$300,1)-AW5,AW6-AW5)),"-",IF(AW6="-",SMALL(BB$4:BB$300,1)-AW5,AW6-AW5))</f>
        <v>-</v>
      </c>
      <c r="AW5" s="259" t="str">
        <f>IF(AU5="-","-",'1- Combustivel'!$G7)</f>
        <v>-</v>
      </c>
      <c r="AX5" s="259" t="str">
        <f>IF($C5=AX$1,'1- Combustivel'!$D7,"-")</f>
        <v>-</v>
      </c>
      <c r="AY5" s="170" t="str">
        <f>IF(BA5="-","-",IF($C5=AX$1,'1- Combustivel'!$E7,"-"))</f>
        <v>-</v>
      </c>
      <c r="AZ5" s="170" t="str">
        <f>IF(AX5="-","-",'1- Combustivel'!$F7)</f>
        <v>-</v>
      </c>
      <c r="BA5" s="259" t="str">
        <f t="shared" ref="BA5:BA68" si="22">IF(ISERR(IF(BB6="-",SMALL(BG$4:BG$300,1)-BB5,BB6-BB5)),"-",IF(BB6="-",SMALL(BG$4:BG$300,1)-BB5,BB6-BB5))</f>
        <v>-</v>
      </c>
      <c r="BB5" s="259" t="str">
        <f>IF(AZ5="-","-",'1- Combustivel'!$G7)</f>
        <v>-</v>
      </c>
      <c r="BC5" s="259" t="str">
        <f>IF($C5=BC$1,'1- Combustivel'!$D7,"-")</f>
        <v>-</v>
      </c>
      <c r="BD5" s="170" t="str">
        <f>IF(BF5="-","-",IF($C5=BC$1,'1- Combustivel'!$E7,"-"))</f>
        <v>-</v>
      </c>
      <c r="BE5" s="170" t="str">
        <f>IF(BC5="-","-",'1- Combustivel'!$F7)</f>
        <v>-</v>
      </c>
      <c r="BF5" s="259" t="str">
        <f t="shared" ref="BF5:BF68" si="23">IF(ISERR(IF(BG6="-",SMALL(BL$4:BL$300,1)-BG5,BG6-BG5)),"-",IF(BG6="-",SMALL(BL$4:BL$300,1)-BG5,BG6-BG5))</f>
        <v>-</v>
      </c>
      <c r="BG5" s="259" t="str">
        <f>IF(BE5="-","-",'1- Combustivel'!$G7)</f>
        <v>-</v>
      </c>
      <c r="BH5" s="259" t="str">
        <f>IF($C5=BH$1,'1- Combustivel'!$D7,"-")</f>
        <v>-</v>
      </c>
      <c r="BI5" s="170" t="str">
        <f>IF(BK5="-","-",IF($C5=BH$1,'1- Combustivel'!$E7,"-"))</f>
        <v>-</v>
      </c>
      <c r="BJ5" s="170" t="str">
        <f>IF(BH5="-","-",'1- Combustivel'!$F7)</f>
        <v>-</v>
      </c>
      <c r="BK5" s="259" t="str">
        <f t="shared" ref="BK5:BK68" si="24">IF(ISERR(IF(BL6="-",SMALL(BT$4:BT$300,1)-BL5,BL6-BL5)),"-",IF(BL6="-",SMALL(BT$4:BT$300,1)-BL5,BL6-BL5))</f>
        <v>-</v>
      </c>
      <c r="BL5" s="259" t="str">
        <f>IF(BJ5="-","-",'1- Combustivel'!$G7)</f>
        <v>-</v>
      </c>
      <c r="BM5" s="259" t="str">
        <f>IF(YEAR('1- Combustivel'!B7)=$BM$1,$BM$1,"-")</f>
        <v>-</v>
      </c>
      <c r="BN5" s="259" t="str">
        <f>IF(BM5="-","-",MONTH('1- Combustivel'!B7))</f>
        <v>-</v>
      </c>
      <c r="BO5" s="259" t="str">
        <f>IF(BM5="-","-",DAY('1- Combustivel'!B7))</f>
        <v>-</v>
      </c>
      <c r="BP5" s="259" t="str">
        <f>IF($BN5=BQ$1,'1- Combustivel'!$D7,"-")</f>
        <v>-</v>
      </c>
      <c r="BQ5" s="170" t="str">
        <f>IF($BN5=BQ$1,'1- Combustivel'!$E7,"-")</f>
        <v>-</v>
      </c>
      <c r="BR5" s="170" t="str">
        <f>IF(BQ5="-","-",'1- Combustivel'!$F7)</f>
        <v>-</v>
      </c>
      <c r="BS5" s="259" t="str">
        <f t="shared" ref="BS5:BS68" si="25">IF(ISERR(IF(BT6="-",SMALL(BY$4:BY$300,1)-BT5,BT6-BT5)),"-",IF(BT6="-",SMALL(BY$4:BY$300,1)-BT5,BT6-BT5))</f>
        <v>-</v>
      </c>
      <c r="BT5" s="259" t="str">
        <f>IF(BR5="-","-",'1- Combustivel'!$G7)</f>
        <v>-</v>
      </c>
    </row>
    <row r="6" spans="1:72" x14ac:dyDescent="0.25">
      <c r="A6" s="166">
        <v>4</v>
      </c>
      <c r="B6" s="166">
        <f>IF(YEAR('1- Combustivel'!B8)=$B$1,$B$1,"-")</f>
        <v>2014</v>
      </c>
      <c r="C6" s="166">
        <f>IF(B6="-","-",MONTH('1- Combustivel'!B8))</f>
        <v>3</v>
      </c>
      <c r="D6" s="218">
        <f>IF(B6="-","-",DAY('1- Combustivel'!B8))</f>
        <v>9</v>
      </c>
      <c r="E6" s="259" t="str">
        <f>IF($C6=F$1,'1- Combustivel'!$D8,"-")</f>
        <v>-</v>
      </c>
      <c r="F6" s="170" t="str">
        <f>IF($C6=F$1,'1- Combustivel'!$E8,"-")</f>
        <v>-</v>
      </c>
      <c r="G6" s="170" t="str">
        <f>IF(F6="-","-",'1- Combustivel'!$F8)</f>
        <v>-</v>
      </c>
      <c r="H6" s="259" t="str">
        <f t="shared" si="13"/>
        <v>-</v>
      </c>
      <c r="I6" s="259" t="str">
        <f>IF(G6="-","-",'1- Combustivel'!$G8)</f>
        <v>-</v>
      </c>
      <c r="J6" s="259" t="str">
        <f>IF($C6=J$1,'1- Combustivel'!$D8,"-")</f>
        <v>-</v>
      </c>
      <c r="K6" s="170" t="str">
        <f>IF(M6="-","-",IF($C6=J$1,'1- Combustivel'!$E8,"-"))</f>
        <v>-</v>
      </c>
      <c r="L6" s="170" t="str">
        <f>IF(J6="-","-",'1- Combustivel'!$F8)</f>
        <v>-</v>
      </c>
      <c r="M6" s="259" t="str">
        <f t="shared" si="14"/>
        <v>-</v>
      </c>
      <c r="N6" s="259" t="str">
        <f>IF(L6="-","-",'1- Combustivel'!$G8)</f>
        <v>-</v>
      </c>
      <c r="O6" s="259" t="str">
        <f>IF($C6=O$1,'1- Combustivel'!$D8,"-")</f>
        <v>Gasolina Aditivada</v>
      </c>
      <c r="P6" s="170">
        <f>IF(R6="-","-",IF($C6=O$1,'1- Combustivel'!$E8,"-"))</f>
        <v>25</v>
      </c>
      <c r="Q6" s="170">
        <f>IF(O6="-","-",'1- Combustivel'!$F8)</f>
        <v>2.5499999999999998</v>
      </c>
      <c r="R6" s="259">
        <f t="shared" si="15"/>
        <v>100</v>
      </c>
      <c r="S6" s="259">
        <f>IF(Q6="-","-",'1- Combustivel'!$G8)</f>
        <v>200</v>
      </c>
      <c r="T6" s="259" t="str">
        <f>IF($C6=T$1,'1- Combustivel'!$D8,"-")</f>
        <v>-</v>
      </c>
      <c r="U6" s="170" t="str">
        <f>IF(W6="-","-",IF($C6=T$1,'1- Combustivel'!$E8,"-"))</f>
        <v>-</v>
      </c>
      <c r="V6" s="170" t="str">
        <f>IF(T6="-","-",'1- Combustivel'!$F8)</f>
        <v>-</v>
      </c>
      <c r="W6" s="259" t="str">
        <f t="shared" si="16"/>
        <v>-</v>
      </c>
      <c r="X6" s="259" t="str">
        <f>IF(V6="-","-",'1- Combustivel'!$G8)</f>
        <v>-</v>
      </c>
      <c r="Y6" s="259" t="str">
        <f>IF($C6=Y$1,'1- Combustivel'!$D8,"-")</f>
        <v>-</v>
      </c>
      <c r="Z6" s="170" t="str">
        <f>IF(AB6="-","-",IF($C6=Y$1,'1- Combustivel'!$E8,"-"))</f>
        <v>-</v>
      </c>
      <c r="AA6" s="170" t="str">
        <f>IF(Y6="-","-",'1- Combustivel'!$F8)</f>
        <v>-</v>
      </c>
      <c r="AB6" s="259" t="str">
        <f t="shared" si="17"/>
        <v>-</v>
      </c>
      <c r="AC6" s="259" t="str">
        <f>IF(AA6="-","-",'1- Combustivel'!$G8)</f>
        <v>-</v>
      </c>
      <c r="AD6" s="259" t="str">
        <f>IF($C6=AD$1,'1- Combustivel'!$D8,"-")</f>
        <v>-</v>
      </c>
      <c r="AE6" s="170" t="str">
        <f>IF(AG6="-","-",IF($C6=AD$1,'1- Combustivel'!$E8,"-"))</f>
        <v>-</v>
      </c>
      <c r="AF6" s="170" t="str">
        <f>IF(AD6="-","-",'1- Combustivel'!$F8)</f>
        <v>-</v>
      </c>
      <c r="AG6" s="259" t="str">
        <f t="shared" si="18"/>
        <v>-</v>
      </c>
      <c r="AH6" s="259" t="str">
        <f>IF(AF6="-","-",'1- Combustivel'!$G8)</f>
        <v>-</v>
      </c>
      <c r="AI6" s="259" t="str">
        <f>IF($C6=AI$1,'1- Combustivel'!$D8,"-")</f>
        <v>-</v>
      </c>
      <c r="AJ6" s="170" t="str">
        <f>IF(AL6="-","-",IF($C6=AI$1,'1- Combustivel'!$E8,"-"))</f>
        <v>-</v>
      </c>
      <c r="AK6" s="170" t="str">
        <f>IF(AI6="-","-",'1- Combustivel'!$F8)</f>
        <v>-</v>
      </c>
      <c r="AL6" s="259" t="str">
        <f t="shared" si="19"/>
        <v>-</v>
      </c>
      <c r="AM6" s="259" t="str">
        <f>IF(AK6="-","-",'1- Combustivel'!$G8)</f>
        <v>-</v>
      </c>
      <c r="AN6" s="259" t="str">
        <f>IF($C6=AN$1,'1- Combustivel'!$D8,"-")</f>
        <v>-</v>
      </c>
      <c r="AO6" s="170" t="str">
        <f>IF(AQ6="-","-",IF($C6=AN$1,'1- Combustivel'!$E8,"-"))</f>
        <v>-</v>
      </c>
      <c r="AP6" s="170" t="str">
        <f>IF(AN6="-","-",'1- Combustivel'!$F8)</f>
        <v>-</v>
      </c>
      <c r="AQ6" s="259" t="str">
        <f t="shared" si="20"/>
        <v>-</v>
      </c>
      <c r="AR6" s="259" t="str">
        <f>IF(AP6="-","-",'1- Combustivel'!$G8)</f>
        <v>-</v>
      </c>
      <c r="AS6" s="259" t="str">
        <f>IF($C6=AS$1,'1- Combustivel'!$D8,"-")</f>
        <v>-</v>
      </c>
      <c r="AT6" s="170" t="str">
        <f>IF(AV6="-","-",IF($C6=AS$1,'1- Combustivel'!$E8,"-"))</f>
        <v>-</v>
      </c>
      <c r="AU6" s="170" t="str">
        <f>IF(AS6="-","-",'1- Combustivel'!$F8)</f>
        <v>-</v>
      </c>
      <c r="AV6" s="259" t="str">
        <f t="shared" si="21"/>
        <v>-</v>
      </c>
      <c r="AW6" s="259" t="str">
        <f>IF(AU6="-","-",'1- Combustivel'!$G8)</f>
        <v>-</v>
      </c>
      <c r="AX6" s="259" t="str">
        <f>IF($C6=AX$1,'1- Combustivel'!$D8,"-")</f>
        <v>-</v>
      </c>
      <c r="AY6" s="170" t="str">
        <f>IF(BA6="-","-",IF($C6=AX$1,'1- Combustivel'!$E8,"-"))</f>
        <v>-</v>
      </c>
      <c r="AZ6" s="170" t="str">
        <f>IF(AX6="-","-",'1- Combustivel'!$F8)</f>
        <v>-</v>
      </c>
      <c r="BA6" s="259" t="str">
        <f t="shared" si="22"/>
        <v>-</v>
      </c>
      <c r="BB6" s="259" t="str">
        <f>IF(AZ6="-","-",'1- Combustivel'!$G8)</f>
        <v>-</v>
      </c>
      <c r="BC6" s="259" t="str">
        <f>IF($C6=BC$1,'1- Combustivel'!$D8,"-")</f>
        <v>-</v>
      </c>
      <c r="BD6" s="170" t="str">
        <f>IF(BF6="-","-",IF($C6=BC$1,'1- Combustivel'!$E8,"-"))</f>
        <v>-</v>
      </c>
      <c r="BE6" s="170" t="str">
        <f>IF(BC6="-","-",'1- Combustivel'!$F8)</f>
        <v>-</v>
      </c>
      <c r="BF6" s="259" t="str">
        <f t="shared" si="23"/>
        <v>-</v>
      </c>
      <c r="BG6" s="259" t="str">
        <f>IF(BE6="-","-",'1- Combustivel'!$G8)</f>
        <v>-</v>
      </c>
      <c r="BH6" s="259" t="str">
        <f>IF($C6=BH$1,'1- Combustivel'!$D8,"-")</f>
        <v>-</v>
      </c>
      <c r="BI6" s="170" t="str">
        <f>IF(BK6="-","-",IF($C6=BH$1,'1- Combustivel'!$E8,"-"))</f>
        <v>-</v>
      </c>
      <c r="BJ6" s="170" t="str">
        <f>IF(BH6="-","-",'1- Combustivel'!$F8)</f>
        <v>-</v>
      </c>
      <c r="BK6" s="259" t="str">
        <f t="shared" si="24"/>
        <v>-</v>
      </c>
      <c r="BL6" s="259" t="str">
        <f>IF(BJ6="-","-",'1- Combustivel'!$G8)</f>
        <v>-</v>
      </c>
      <c r="BM6" s="259" t="str">
        <f>IF(YEAR('1- Combustivel'!B8)=$BM$1,$BM$1,"-")</f>
        <v>-</v>
      </c>
      <c r="BN6" s="259" t="str">
        <f>IF(BM6="-","-",MONTH('1- Combustivel'!B8))</f>
        <v>-</v>
      </c>
      <c r="BO6" s="259" t="str">
        <f>IF(BM6="-","-",DAY('1- Combustivel'!B8))</f>
        <v>-</v>
      </c>
      <c r="BP6" s="259" t="str">
        <f>IF($BN6=BQ$1,'1- Combustivel'!$D8,"-")</f>
        <v>-</v>
      </c>
      <c r="BQ6" s="170" t="str">
        <f>IF($BN6=BQ$1,'1- Combustivel'!$E8,"-")</f>
        <v>-</v>
      </c>
      <c r="BR6" s="170" t="str">
        <f>IF(BQ6="-","-",'1- Combustivel'!$F8)</f>
        <v>-</v>
      </c>
      <c r="BS6" s="259" t="str">
        <f t="shared" si="25"/>
        <v>-</v>
      </c>
      <c r="BT6" s="259" t="str">
        <f>IF(BR6="-","-",'1- Combustivel'!$G8)</f>
        <v>-</v>
      </c>
    </row>
    <row r="7" spans="1:72" x14ac:dyDescent="0.25">
      <c r="A7" s="166">
        <v>5</v>
      </c>
      <c r="B7" s="166">
        <f>IF(YEAR('1- Combustivel'!B9)=$B$1,$B$1,"-")</f>
        <v>2014</v>
      </c>
      <c r="C7" s="166">
        <f>IF(B7="-","-",MONTH('1- Combustivel'!B9))</f>
        <v>4</v>
      </c>
      <c r="D7" s="218">
        <f>IF(B7="-","-",DAY('1- Combustivel'!B9))</f>
        <v>8</v>
      </c>
      <c r="E7" s="259" t="str">
        <f>IF($C7=F$1,'1- Combustivel'!$D9,"-")</f>
        <v>-</v>
      </c>
      <c r="F7" s="170" t="str">
        <f>IF($C7=F$1,'1- Combustivel'!$E9,"-")</f>
        <v>-</v>
      </c>
      <c r="G7" s="170" t="str">
        <f>IF(F7="-","-",'1- Combustivel'!$F9)</f>
        <v>-</v>
      </c>
      <c r="H7" s="259" t="str">
        <f t="shared" si="13"/>
        <v>-</v>
      </c>
      <c r="I7" s="259" t="str">
        <f>IF(G7="-","-",'1- Combustivel'!$G9)</f>
        <v>-</v>
      </c>
      <c r="J7" s="259" t="str">
        <f>IF($C7=J$1,'1- Combustivel'!$D9,"-")</f>
        <v>-</v>
      </c>
      <c r="K7" s="170" t="str">
        <f>IF(M7="-","-",IF($C7=J$1,'1- Combustivel'!$E9,"-"))</f>
        <v>-</v>
      </c>
      <c r="L7" s="170" t="str">
        <f>IF(J7="-","-",'1- Combustivel'!$F9)</f>
        <v>-</v>
      </c>
      <c r="M7" s="259" t="str">
        <f t="shared" si="14"/>
        <v>-</v>
      </c>
      <c r="N7" s="259" t="str">
        <f>IF(L7="-","-",'1- Combustivel'!$G9)</f>
        <v>-</v>
      </c>
      <c r="O7" s="259" t="str">
        <f>IF($C7=O$1,'1- Combustivel'!$D9,"-")</f>
        <v>-</v>
      </c>
      <c r="P7" s="170" t="str">
        <f>IF(R7="-","-",IF($C7=O$1,'1- Combustivel'!$E9,"-"))</f>
        <v>-</v>
      </c>
      <c r="Q7" s="170" t="str">
        <f>IF(O7="-","-",'1- Combustivel'!$F9)</f>
        <v>-</v>
      </c>
      <c r="R7" s="259" t="str">
        <f t="shared" si="15"/>
        <v>-</v>
      </c>
      <c r="S7" s="259" t="str">
        <f>IF(Q7="-","-",'1- Combustivel'!$G9)</f>
        <v>-</v>
      </c>
      <c r="T7" s="259" t="str">
        <f>IF($C7=T$1,'1- Combustivel'!$D9,"-")</f>
        <v>Álcool Comum</v>
      </c>
      <c r="U7" s="170">
        <f>IF(W7="-","-",IF($C7=T$1,'1- Combustivel'!$E9,"-"))</f>
        <v>25</v>
      </c>
      <c r="V7" s="170">
        <f>IF(T7="-","-",'1- Combustivel'!$F9)</f>
        <v>1.77</v>
      </c>
      <c r="W7" s="259">
        <f t="shared" si="16"/>
        <v>100</v>
      </c>
      <c r="X7" s="259">
        <f>IF(V7="-","-",'1- Combustivel'!$G9)</f>
        <v>300</v>
      </c>
      <c r="Y7" s="259" t="str">
        <f>IF($C7=Y$1,'1- Combustivel'!$D9,"-")</f>
        <v>-</v>
      </c>
      <c r="Z7" s="170" t="str">
        <f>IF(AB7="-","-",IF($C7=Y$1,'1- Combustivel'!$E9,"-"))</f>
        <v>-</v>
      </c>
      <c r="AA7" s="170" t="str">
        <f>IF(Y7="-","-",'1- Combustivel'!$F9)</f>
        <v>-</v>
      </c>
      <c r="AB7" s="259" t="str">
        <f t="shared" si="17"/>
        <v>-</v>
      </c>
      <c r="AC7" s="259" t="str">
        <f>IF(AA7="-","-",'1- Combustivel'!$G9)</f>
        <v>-</v>
      </c>
      <c r="AD7" s="259" t="str">
        <f>IF($C7=AD$1,'1- Combustivel'!$D9,"-")</f>
        <v>-</v>
      </c>
      <c r="AE7" s="170" t="str">
        <f>IF(AG7="-","-",IF($C7=AD$1,'1- Combustivel'!$E9,"-"))</f>
        <v>-</v>
      </c>
      <c r="AF7" s="170" t="str">
        <f>IF(AD7="-","-",'1- Combustivel'!$F9)</f>
        <v>-</v>
      </c>
      <c r="AG7" s="259" t="str">
        <f t="shared" si="18"/>
        <v>-</v>
      </c>
      <c r="AH7" s="259" t="str">
        <f>IF(AF7="-","-",'1- Combustivel'!$G9)</f>
        <v>-</v>
      </c>
      <c r="AI7" s="259" t="str">
        <f>IF($C7=AI$1,'1- Combustivel'!$D9,"-")</f>
        <v>-</v>
      </c>
      <c r="AJ7" s="170" t="str">
        <f>IF(AL7="-","-",IF($C7=AI$1,'1- Combustivel'!$E9,"-"))</f>
        <v>-</v>
      </c>
      <c r="AK7" s="170" t="str">
        <f>IF(AI7="-","-",'1- Combustivel'!$F9)</f>
        <v>-</v>
      </c>
      <c r="AL7" s="259" t="str">
        <f t="shared" si="19"/>
        <v>-</v>
      </c>
      <c r="AM7" s="259" t="str">
        <f>IF(AK7="-","-",'1- Combustivel'!$G9)</f>
        <v>-</v>
      </c>
      <c r="AN7" s="259" t="str">
        <f>IF($C7=AN$1,'1- Combustivel'!$D9,"-")</f>
        <v>-</v>
      </c>
      <c r="AO7" s="170" t="str">
        <f>IF(AQ7="-","-",IF($C7=AN$1,'1- Combustivel'!$E9,"-"))</f>
        <v>-</v>
      </c>
      <c r="AP7" s="170" t="str">
        <f>IF(AN7="-","-",'1- Combustivel'!$F9)</f>
        <v>-</v>
      </c>
      <c r="AQ7" s="259" t="str">
        <f t="shared" si="20"/>
        <v>-</v>
      </c>
      <c r="AR7" s="259" t="str">
        <f>IF(AP7="-","-",'1- Combustivel'!$G9)</f>
        <v>-</v>
      </c>
      <c r="AS7" s="259" t="str">
        <f>IF($C7=AS$1,'1- Combustivel'!$D9,"-")</f>
        <v>-</v>
      </c>
      <c r="AT7" s="170" t="str">
        <f>IF(AV7="-","-",IF($C7=AS$1,'1- Combustivel'!$E9,"-"))</f>
        <v>-</v>
      </c>
      <c r="AU7" s="170" t="str">
        <f>IF(AS7="-","-",'1- Combustivel'!$F9)</f>
        <v>-</v>
      </c>
      <c r="AV7" s="259" t="str">
        <f t="shared" si="21"/>
        <v>-</v>
      </c>
      <c r="AW7" s="259" t="str">
        <f>IF(AU7="-","-",'1- Combustivel'!$G9)</f>
        <v>-</v>
      </c>
      <c r="AX7" s="259" t="str">
        <f>IF($C7=AX$1,'1- Combustivel'!$D9,"-")</f>
        <v>-</v>
      </c>
      <c r="AY7" s="170" t="str">
        <f>IF(BA7="-","-",IF($C7=AX$1,'1- Combustivel'!$E9,"-"))</f>
        <v>-</v>
      </c>
      <c r="AZ7" s="170" t="str">
        <f>IF(AX7="-","-",'1- Combustivel'!$F9)</f>
        <v>-</v>
      </c>
      <c r="BA7" s="259" t="str">
        <f t="shared" si="22"/>
        <v>-</v>
      </c>
      <c r="BB7" s="259" t="str">
        <f>IF(AZ7="-","-",'1- Combustivel'!$G9)</f>
        <v>-</v>
      </c>
      <c r="BC7" s="259" t="str">
        <f>IF($C7=BC$1,'1- Combustivel'!$D9,"-")</f>
        <v>-</v>
      </c>
      <c r="BD7" s="170" t="str">
        <f>IF(BF7="-","-",IF($C7=BC$1,'1- Combustivel'!$E9,"-"))</f>
        <v>-</v>
      </c>
      <c r="BE7" s="170" t="str">
        <f>IF(BC7="-","-",'1- Combustivel'!$F9)</f>
        <v>-</v>
      </c>
      <c r="BF7" s="259" t="str">
        <f t="shared" si="23"/>
        <v>-</v>
      </c>
      <c r="BG7" s="259" t="str">
        <f>IF(BE7="-","-",'1- Combustivel'!$G9)</f>
        <v>-</v>
      </c>
      <c r="BH7" s="259" t="str">
        <f>IF($C7=BH$1,'1- Combustivel'!$D9,"-")</f>
        <v>-</v>
      </c>
      <c r="BI7" s="170" t="str">
        <f>IF(BK7="-","-",IF($C7=BH$1,'1- Combustivel'!$E9,"-"))</f>
        <v>-</v>
      </c>
      <c r="BJ7" s="170" t="str">
        <f>IF(BH7="-","-",'1- Combustivel'!$F9)</f>
        <v>-</v>
      </c>
      <c r="BK7" s="259" t="str">
        <f t="shared" si="24"/>
        <v>-</v>
      </c>
      <c r="BL7" s="259" t="str">
        <f>IF(BJ7="-","-",'1- Combustivel'!$G9)</f>
        <v>-</v>
      </c>
      <c r="BM7" s="259" t="str">
        <f>IF(YEAR('1- Combustivel'!B9)=$BM$1,$BM$1,"-")</f>
        <v>-</v>
      </c>
      <c r="BN7" s="259" t="str">
        <f>IF(BM7="-","-",MONTH('1- Combustivel'!B9))</f>
        <v>-</v>
      </c>
      <c r="BO7" s="259" t="str">
        <f>IF(BM7="-","-",DAY('1- Combustivel'!B9))</f>
        <v>-</v>
      </c>
      <c r="BP7" s="259" t="str">
        <f>IF($BN7=BQ$1,'1- Combustivel'!$D9,"-")</f>
        <v>-</v>
      </c>
      <c r="BQ7" s="170" t="str">
        <f>IF($BN7=BQ$1,'1- Combustivel'!$E9,"-")</f>
        <v>-</v>
      </c>
      <c r="BR7" s="170" t="str">
        <f>IF(BQ7="-","-",'1- Combustivel'!$F9)</f>
        <v>-</v>
      </c>
      <c r="BS7" s="259" t="str">
        <f t="shared" si="25"/>
        <v>-</v>
      </c>
      <c r="BT7" s="259" t="str">
        <f>IF(BR7="-","-",'1- Combustivel'!$G9)</f>
        <v>-</v>
      </c>
    </row>
    <row r="8" spans="1:72" x14ac:dyDescent="0.25">
      <c r="A8" s="166">
        <v>6</v>
      </c>
      <c r="B8" s="166">
        <f>IF(YEAR('1- Combustivel'!B10)=$B$1,$B$1,"-")</f>
        <v>2014</v>
      </c>
      <c r="C8" s="166">
        <f>IF(B8="-","-",MONTH('1- Combustivel'!B10))</f>
        <v>5</v>
      </c>
      <c r="D8" s="218">
        <f>IF(B8="-","-",DAY('1- Combustivel'!B10))</f>
        <v>8</v>
      </c>
      <c r="E8" s="259" t="str">
        <f>IF($C8=F$1,'1- Combustivel'!$D10,"-")</f>
        <v>-</v>
      </c>
      <c r="F8" s="170" t="str">
        <f>IF($C8=F$1,'1- Combustivel'!$E10,"-")</f>
        <v>-</v>
      </c>
      <c r="G8" s="170" t="str">
        <f>IF(F8="-","-",'1- Combustivel'!$F10)</f>
        <v>-</v>
      </c>
      <c r="H8" s="259" t="str">
        <f t="shared" si="13"/>
        <v>-</v>
      </c>
      <c r="I8" s="259" t="str">
        <f>IF(G8="-","-",'1- Combustivel'!$G10)</f>
        <v>-</v>
      </c>
      <c r="J8" s="259" t="str">
        <f>IF($C8=J$1,'1- Combustivel'!$D10,"-")</f>
        <v>-</v>
      </c>
      <c r="K8" s="170" t="str">
        <f>IF(M8="-","-",IF($C8=J$1,'1- Combustivel'!$E10,"-"))</f>
        <v>-</v>
      </c>
      <c r="L8" s="170" t="str">
        <f>IF(J8="-","-",'1- Combustivel'!$F10)</f>
        <v>-</v>
      </c>
      <c r="M8" s="259" t="str">
        <f t="shared" si="14"/>
        <v>-</v>
      </c>
      <c r="N8" s="259" t="str">
        <f>IF(L8="-","-",'1- Combustivel'!$G10)</f>
        <v>-</v>
      </c>
      <c r="O8" s="259" t="str">
        <f>IF($C8=O$1,'1- Combustivel'!$D10,"-")</f>
        <v>-</v>
      </c>
      <c r="P8" s="170" t="str">
        <f>IF(R8="-","-",IF($C8=O$1,'1- Combustivel'!$E10,"-"))</f>
        <v>-</v>
      </c>
      <c r="Q8" s="170" t="str">
        <f>IF(O8="-","-",'1- Combustivel'!$F10)</f>
        <v>-</v>
      </c>
      <c r="R8" s="259" t="str">
        <f t="shared" si="15"/>
        <v>-</v>
      </c>
      <c r="S8" s="259" t="str">
        <f>IF(Q8="-","-",'1- Combustivel'!$G10)</f>
        <v>-</v>
      </c>
      <c r="T8" s="259" t="str">
        <f>IF($C8=T$1,'1- Combustivel'!$D10,"-")</f>
        <v>-</v>
      </c>
      <c r="U8" s="170" t="str">
        <f>IF(W8="-","-",IF($C8=T$1,'1- Combustivel'!$E10,"-"))</f>
        <v>-</v>
      </c>
      <c r="V8" s="170" t="str">
        <f>IF(T8="-","-",'1- Combustivel'!$F10)</f>
        <v>-</v>
      </c>
      <c r="W8" s="259" t="str">
        <f t="shared" si="16"/>
        <v>-</v>
      </c>
      <c r="X8" s="259" t="str">
        <f>IF(V8="-","-",'1- Combustivel'!$G10)</f>
        <v>-</v>
      </c>
      <c r="Y8" s="259" t="str">
        <f>IF($C8=Y$1,'1- Combustivel'!$D10,"-")</f>
        <v>Álcool Comum</v>
      </c>
      <c r="Z8" s="170">
        <f>IF(AB8="-","-",IF($C8=Y$1,'1- Combustivel'!$E10,"-"))</f>
        <v>25</v>
      </c>
      <c r="AA8" s="170">
        <f>IF(Y8="-","-",'1- Combustivel'!$F10)</f>
        <v>1.77</v>
      </c>
      <c r="AB8" s="259">
        <f t="shared" si="17"/>
        <v>100</v>
      </c>
      <c r="AC8" s="259">
        <f>IF(AA8="-","-",'1- Combustivel'!$G10)</f>
        <v>400</v>
      </c>
      <c r="AD8" s="259" t="str">
        <f>IF($C8=AD$1,'1- Combustivel'!$D10,"-")</f>
        <v>-</v>
      </c>
      <c r="AE8" s="170" t="str">
        <f>IF(AG8="-","-",IF($C8=AD$1,'1- Combustivel'!$E10,"-"))</f>
        <v>-</v>
      </c>
      <c r="AF8" s="170" t="str">
        <f>IF(AD8="-","-",'1- Combustivel'!$F10)</f>
        <v>-</v>
      </c>
      <c r="AG8" s="259" t="str">
        <f t="shared" si="18"/>
        <v>-</v>
      </c>
      <c r="AH8" s="259" t="str">
        <f>IF(AF8="-","-",'1- Combustivel'!$G10)</f>
        <v>-</v>
      </c>
      <c r="AI8" s="259" t="str">
        <f>IF($C8=AI$1,'1- Combustivel'!$D10,"-")</f>
        <v>-</v>
      </c>
      <c r="AJ8" s="170" t="str">
        <f>IF(AL8="-","-",IF($C8=AI$1,'1- Combustivel'!$E10,"-"))</f>
        <v>-</v>
      </c>
      <c r="AK8" s="170" t="str">
        <f>IF(AI8="-","-",'1- Combustivel'!$F10)</f>
        <v>-</v>
      </c>
      <c r="AL8" s="259" t="str">
        <f t="shared" si="19"/>
        <v>-</v>
      </c>
      <c r="AM8" s="259" t="str">
        <f>IF(AK8="-","-",'1- Combustivel'!$G10)</f>
        <v>-</v>
      </c>
      <c r="AN8" s="259" t="str">
        <f>IF($C8=AN$1,'1- Combustivel'!$D10,"-")</f>
        <v>-</v>
      </c>
      <c r="AO8" s="170" t="str">
        <f>IF(AQ8="-","-",IF($C8=AN$1,'1- Combustivel'!$E10,"-"))</f>
        <v>-</v>
      </c>
      <c r="AP8" s="170" t="str">
        <f>IF(AN8="-","-",'1- Combustivel'!$F10)</f>
        <v>-</v>
      </c>
      <c r="AQ8" s="259" t="str">
        <f t="shared" si="20"/>
        <v>-</v>
      </c>
      <c r="AR8" s="259" t="str">
        <f>IF(AP8="-","-",'1- Combustivel'!$G10)</f>
        <v>-</v>
      </c>
      <c r="AS8" s="259" t="str">
        <f>IF($C8=AS$1,'1- Combustivel'!$D10,"-")</f>
        <v>-</v>
      </c>
      <c r="AT8" s="170" t="str">
        <f>IF(AV8="-","-",IF($C8=AS$1,'1- Combustivel'!$E10,"-"))</f>
        <v>-</v>
      </c>
      <c r="AU8" s="170" t="str">
        <f>IF(AS8="-","-",'1- Combustivel'!$F10)</f>
        <v>-</v>
      </c>
      <c r="AV8" s="259" t="str">
        <f t="shared" si="21"/>
        <v>-</v>
      </c>
      <c r="AW8" s="259" t="str">
        <f>IF(AU8="-","-",'1- Combustivel'!$G10)</f>
        <v>-</v>
      </c>
      <c r="AX8" s="259" t="str">
        <f>IF($C8=AX$1,'1- Combustivel'!$D10,"-")</f>
        <v>-</v>
      </c>
      <c r="AY8" s="170" t="str">
        <f>IF(BA8="-","-",IF($C8=AX$1,'1- Combustivel'!$E10,"-"))</f>
        <v>-</v>
      </c>
      <c r="AZ8" s="170" t="str">
        <f>IF(AX8="-","-",'1- Combustivel'!$F10)</f>
        <v>-</v>
      </c>
      <c r="BA8" s="259" t="str">
        <f t="shared" si="22"/>
        <v>-</v>
      </c>
      <c r="BB8" s="259" t="str">
        <f>IF(AZ8="-","-",'1- Combustivel'!$G10)</f>
        <v>-</v>
      </c>
      <c r="BC8" s="259" t="str">
        <f>IF($C8=BC$1,'1- Combustivel'!$D10,"-")</f>
        <v>-</v>
      </c>
      <c r="BD8" s="170" t="str">
        <f>IF(BF8="-","-",IF($C8=BC$1,'1- Combustivel'!$E10,"-"))</f>
        <v>-</v>
      </c>
      <c r="BE8" s="170" t="str">
        <f>IF(BC8="-","-",'1- Combustivel'!$F10)</f>
        <v>-</v>
      </c>
      <c r="BF8" s="259" t="str">
        <f t="shared" si="23"/>
        <v>-</v>
      </c>
      <c r="BG8" s="259" t="str">
        <f>IF(BE8="-","-",'1- Combustivel'!$G10)</f>
        <v>-</v>
      </c>
      <c r="BH8" s="259" t="str">
        <f>IF($C8=BH$1,'1- Combustivel'!$D10,"-")</f>
        <v>-</v>
      </c>
      <c r="BI8" s="170" t="str">
        <f>IF(BK8="-","-",IF($C8=BH$1,'1- Combustivel'!$E10,"-"))</f>
        <v>-</v>
      </c>
      <c r="BJ8" s="170" t="str">
        <f>IF(BH8="-","-",'1- Combustivel'!$F10)</f>
        <v>-</v>
      </c>
      <c r="BK8" s="259" t="str">
        <f t="shared" si="24"/>
        <v>-</v>
      </c>
      <c r="BL8" s="259" t="str">
        <f>IF(BJ8="-","-",'1- Combustivel'!$G10)</f>
        <v>-</v>
      </c>
      <c r="BM8" s="259" t="str">
        <f>IF(YEAR('1- Combustivel'!B10)=$BM$1,$BM$1,"-")</f>
        <v>-</v>
      </c>
      <c r="BN8" s="259" t="str">
        <f>IF(BM8="-","-",MONTH('1- Combustivel'!B10))</f>
        <v>-</v>
      </c>
      <c r="BO8" s="259" t="str">
        <f>IF(BM8="-","-",DAY('1- Combustivel'!B10))</f>
        <v>-</v>
      </c>
      <c r="BP8" s="259" t="str">
        <f>IF($BN8=BQ$1,'1- Combustivel'!$D10,"-")</f>
        <v>-</v>
      </c>
      <c r="BQ8" s="170" t="str">
        <f>IF($BN8=BQ$1,'1- Combustivel'!$E10,"-")</f>
        <v>-</v>
      </c>
      <c r="BR8" s="170" t="str">
        <f>IF(BQ8="-","-",'1- Combustivel'!$F10)</f>
        <v>-</v>
      </c>
      <c r="BS8" s="259" t="str">
        <f t="shared" si="25"/>
        <v>-</v>
      </c>
      <c r="BT8" s="259" t="str">
        <f>IF(BR8="-","-",'1- Combustivel'!$G10)</f>
        <v>-</v>
      </c>
    </row>
    <row r="9" spans="1:72" x14ac:dyDescent="0.25">
      <c r="A9" s="166">
        <v>7</v>
      </c>
      <c r="B9" s="166">
        <f>IF(YEAR('1- Combustivel'!B11)=$B$1,$B$1,"-")</f>
        <v>2014</v>
      </c>
      <c r="C9" s="166">
        <f>IF(B9="-","-",MONTH('1- Combustivel'!B11))</f>
        <v>6</v>
      </c>
      <c r="D9" s="218">
        <f>IF(B9="-","-",DAY('1- Combustivel'!B11))</f>
        <v>7</v>
      </c>
      <c r="E9" s="259" t="str">
        <f>IF($C9=F$1,'1- Combustivel'!$D11,"-")</f>
        <v>-</v>
      </c>
      <c r="F9" s="170" t="str">
        <f>IF($C9=F$1,'1- Combustivel'!$E11,"-")</f>
        <v>-</v>
      </c>
      <c r="G9" s="170" t="str">
        <f>IF(F9="-","-",'1- Combustivel'!$F11)</f>
        <v>-</v>
      </c>
      <c r="H9" s="259" t="str">
        <f t="shared" si="13"/>
        <v>-</v>
      </c>
      <c r="I9" s="259" t="str">
        <f>IF(G9="-","-",'1- Combustivel'!$G11)</f>
        <v>-</v>
      </c>
      <c r="J9" s="259" t="str">
        <f>IF($C9=J$1,'1- Combustivel'!$D11,"-")</f>
        <v>-</v>
      </c>
      <c r="K9" s="170" t="str">
        <f>IF(M9="-","-",IF($C9=J$1,'1- Combustivel'!$E11,"-"))</f>
        <v>-</v>
      </c>
      <c r="L9" s="170" t="str">
        <f>IF(J9="-","-",'1- Combustivel'!$F11)</f>
        <v>-</v>
      </c>
      <c r="M9" s="259" t="str">
        <f t="shared" si="14"/>
        <v>-</v>
      </c>
      <c r="N9" s="259" t="str">
        <f>IF(L9="-","-",'1- Combustivel'!$G11)</f>
        <v>-</v>
      </c>
      <c r="O9" s="259" t="str">
        <f>IF($C9=O$1,'1- Combustivel'!$D11,"-")</f>
        <v>-</v>
      </c>
      <c r="P9" s="170" t="str">
        <f>IF(R9="-","-",IF($C9=O$1,'1- Combustivel'!$E11,"-"))</f>
        <v>-</v>
      </c>
      <c r="Q9" s="170" t="str">
        <f>IF(O9="-","-",'1- Combustivel'!$F11)</f>
        <v>-</v>
      </c>
      <c r="R9" s="259" t="str">
        <f t="shared" si="15"/>
        <v>-</v>
      </c>
      <c r="S9" s="259" t="str">
        <f>IF(Q9="-","-",'1- Combustivel'!$G11)</f>
        <v>-</v>
      </c>
      <c r="T9" s="259" t="str">
        <f>IF($C9=T$1,'1- Combustivel'!$D11,"-")</f>
        <v>-</v>
      </c>
      <c r="U9" s="170" t="str">
        <f>IF(W9="-","-",IF($C9=T$1,'1- Combustivel'!$E11,"-"))</f>
        <v>-</v>
      </c>
      <c r="V9" s="170" t="str">
        <f>IF(T9="-","-",'1- Combustivel'!$F11)</f>
        <v>-</v>
      </c>
      <c r="W9" s="259" t="str">
        <f t="shared" si="16"/>
        <v>-</v>
      </c>
      <c r="X9" s="259" t="str">
        <f>IF(V9="-","-",'1- Combustivel'!$G11)</f>
        <v>-</v>
      </c>
      <c r="Y9" s="259" t="str">
        <f>IF($C9=Y$1,'1- Combustivel'!$D11,"-")</f>
        <v>-</v>
      </c>
      <c r="Z9" s="170" t="str">
        <f>IF(AB9="-","-",IF($C9=Y$1,'1- Combustivel'!$E11,"-"))</f>
        <v>-</v>
      </c>
      <c r="AA9" s="170" t="str">
        <f>IF(Y9="-","-",'1- Combustivel'!$F11)</f>
        <v>-</v>
      </c>
      <c r="AB9" s="259" t="str">
        <f t="shared" si="17"/>
        <v>-</v>
      </c>
      <c r="AC9" s="259" t="str">
        <f>IF(AA9="-","-",'1- Combustivel'!$G11)</f>
        <v>-</v>
      </c>
      <c r="AD9" s="259" t="str">
        <f>IF($C9=AD$1,'1- Combustivel'!$D11,"-")</f>
        <v>Álcool Comum</v>
      </c>
      <c r="AE9" s="170">
        <f>IF(AG9="-","-",IF($C9=AD$1,'1- Combustivel'!$E11,"-"))</f>
        <v>25</v>
      </c>
      <c r="AF9" s="170">
        <f>IF(AD9="-","-",'1- Combustivel'!$F11)</f>
        <v>1.77</v>
      </c>
      <c r="AG9" s="259">
        <f t="shared" si="18"/>
        <v>400</v>
      </c>
      <c r="AH9" s="259">
        <f>IF(AF9="-","-",'1- Combustivel'!$G11)</f>
        <v>500</v>
      </c>
      <c r="AI9" s="259" t="str">
        <f>IF($C9=AI$1,'1- Combustivel'!$D11,"-")</f>
        <v>-</v>
      </c>
      <c r="AJ9" s="170" t="str">
        <f>IF(AL9="-","-",IF($C9=AI$1,'1- Combustivel'!$E11,"-"))</f>
        <v>-</v>
      </c>
      <c r="AK9" s="170" t="str">
        <f>IF(AI9="-","-",'1- Combustivel'!$F11)</f>
        <v>-</v>
      </c>
      <c r="AL9" s="259" t="str">
        <f t="shared" si="19"/>
        <v>-</v>
      </c>
      <c r="AM9" s="259" t="str">
        <f>IF(AK9="-","-",'1- Combustivel'!$G11)</f>
        <v>-</v>
      </c>
      <c r="AN9" s="259" t="str">
        <f>IF($C9=AN$1,'1- Combustivel'!$D11,"-")</f>
        <v>-</v>
      </c>
      <c r="AO9" s="170" t="str">
        <f>IF(AQ9="-","-",IF($C9=AN$1,'1- Combustivel'!$E11,"-"))</f>
        <v>-</v>
      </c>
      <c r="AP9" s="170" t="str">
        <f>IF(AN9="-","-",'1- Combustivel'!$F11)</f>
        <v>-</v>
      </c>
      <c r="AQ9" s="259" t="str">
        <f t="shared" si="20"/>
        <v>-</v>
      </c>
      <c r="AR9" s="259" t="str">
        <f>IF(AP9="-","-",'1- Combustivel'!$G11)</f>
        <v>-</v>
      </c>
      <c r="AS9" s="259" t="str">
        <f>IF($C9=AS$1,'1- Combustivel'!$D11,"-")</f>
        <v>-</v>
      </c>
      <c r="AT9" s="170" t="str">
        <f>IF(AV9="-","-",IF($C9=AS$1,'1- Combustivel'!$E11,"-"))</f>
        <v>-</v>
      </c>
      <c r="AU9" s="170" t="str">
        <f>IF(AS9="-","-",'1- Combustivel'!$F11)</f>
        <v>-</v>
      </c>
      <c r="AV9" s="259" t="str">
        <f t="shared" si="21"/>
        <v>-</v>
      </c>
      <c r="AW9" s="259" t="str">
        <f>IF(AU9="-","-",'1- Combustivel'!$G11)</f>
        <v>-</v>
      </c>
      <c r="AX9" s="259" t="str">
        <f>IF($C9=AX$1,'1- Combustivel'!$D11,"-")</f>
        <v>-</v>
      </c>
      <c r="AY9" s="170" t="str">
        <f>IF(BA9="-","-",IF($C9=AX$1,'1- Combustivel'!$E11,"-"))</f>
        <v>-</v>
      </c>
      <c r="AZ9" s="170" t="str">
        <f>IF(AX9="-","-",'1- Combustivel'!$F11)</f>
        <v>-</v>
      </c>
      <c r="BA9" s="259" t="str">
        <f t="shared" si="22"/>
        <v>-</v>
      </c>
      <c r="BB9" s="259" t="str">
        <f>IF(AZ9="-","-",'1- Combustivel'!$G11)</f>
        <v>-</v>
      </c>
      <c r="BC9" s="259" t="str">
        <f>IF($C9=BC$1,'1- Combustivel'!$D11,"-")</f>
        <v>-</v>
      </c>
      <c r="BD9" s="170" t="str">
        <f>IF(BF9="-","-",IF($C9=BC$1,'1- Combustivel'!$E11,"-"))</f>
        <v>-</v>
      </c>
      <c r="BE9" s="170" t="str">
        <f>IF(BC9="-","-",'1- Combustivel'!$F11)</f>
        <v>-</v>
      </c>
      <c r="BF9" s="259" t="str">
        <f t="shared" si="23"/>
        <v>-</v>
      </c>
      <c r="BG9" s="259" t="str">
        <f>IF(BE9="-","-",'1- Combustivel'!$G11)</f>
        <v>-</v>
      </c>
      <c r="BH9" s="259" t="str">
        <f>IF($C9=BH$1,'1- Combustivel'!$D11,"-")</f>
        <v>-</v>
      </c>
      <c r="BI9" s="170" t="str">
        <f>IF(BK9="-","-",IF($C9=BH$1,'1- Combustivel'!$E11,"-"))</f>
        <v>-</v>
      </c>
      <c r="BJ9" s="170" t="str">
        <f>IF(BH9="-","-",'1- Combustivel'!$F11)</f>
        <v>-</v>
      </c>
      <c r="BK9" s="259" t="str">
        <f t="shared" si="24"/>
        <v>-</v>
      </c>
      <c r="BL9" s="259" t="str">
        <f>IF(BJ9="-","-",'1- Combustivel'!$G11)</f>
        <v>-</v>
      </c>
      <c r="BM9" s="259" t="str">
        <f>IF(YEAR('1- Combustivel'!B11)=$BM$1,$BM$1,"-")</f>
        <v>-</v>
      </c>
      <c r="BN9" s="259" t="str">
        <f>IF(BM9="-","-",MONTH('1- Combustivel'!B11))</f>
        <v>-</v>
      </c>
      <c r="BO9" s="259" t="str">
        <f>IF(BM9="-","-",DAY('1- Combustivel'!B11))</f>
        <v>-</v>
      </c>
      <c r="BP9" s="259" t="str">
        <f>IF($BN9=BQ$1,'1- Combustivel'!$D11,"-")</f>
        <v>-</v>
      </c>
      <c r="BQ9" s="170" t="str">
        <f>IF($BN9=BQ$1,'1- Combustivel'!$E11,"-")</f>
        <v>-</v>
      </c>
      <c r="BR9" s="170" t="str">
        <f>IF(BQ9="-","-",'1- Combustivel'!$F11)</f>
        <v>-</v>
      </c>
      <c r="BS9" s="259" t="str">
        <f t="shared" si="25"/>
        <v>-</v>
      </c>
      <c r="BT9" s="259" t="str">
        <f>IF(BR9="-","-",'1- Combustivel'!$G11)</f>
        <v>-</v>
      </c>
    </row>
    <row r="10" spans="1:72" x14ac:dyDescent="0.25">
      <c r="A10" s="166">
        <v>8</v>
      </c>
      <c r="B10" s="166">
        <f>IF(YEAR('1- Combustivel'!B12)=$B$1,$B$1,"-")</f>
        <v>2014</v>
      </c>
      <c r="C10" s="166">
        <f>IF(B10="-","-",MONTH('1- Combustivel'!B12))</f>
        <v>7</v>
      </c>
      <c r="D10" s="218">
        <f>IF(B10="-","-",DAY('1- Combustivel'!B12))</f>
        <v>7</v>
      </c>
      <c r="E10" s="259" t="str">
        <f>IF($C10=F$1,'1- Combustivel'!$D12,"-")</f>
        <v>-</v>
      </c>
      <c r="F10" s="170" t="str">
        <f>IF($C10=F$1,'1- Combustivel'!$E12,"-")</f>
        <v>-</v>
      </c>
      <c r="G10" s="170" t="str">
        <f>IF(F10="-","-",'1- Combustivel'!$F12)</f>
        <v>-</v>
      </c>
      <c r="H10" s="259" t="str">
        <f t="shared" si="13"/>
        <v>-</v>
      </c>
      <c r="I10" s="259" t="str">
        <f>IF(G10="-","-",'1- Combustivel'!$G12)</f>
        <v>-</v>
      </c>
      <c r="J10" s="259" t="str">
        <f>IF($C10=J$1,'1- Combustivel'!$D12,"-")</f>
        <v>-</v>
      </c>
      <c r="K10" s="170" t="str">
        <f>IF(M10="-","-",IF($C10=J$1,'1- Combustivel'!$E12,"-"))</f>
        <v>-</v>
      </c>
      <c r="L10" s="170" t="str">
        <f>IF(J10="-","-",'1- Combustivel'!$F12)</f>
        <v>-</v>
      </c>
      <c r="M10" s="259" t="str">
        <f t="shared" si="14"/>
        <v>-</v>
      </c>
      <c r="N10" s="259" t="str">
        <f>IF(L10="-","-",'1- Combustivel'!$G12)</f>
        <v>-</v>
      </c>
      <c r="O10" s="259" t="str">
        <f>IF($C10=O$1,'1- Combustivel'!$D12,"-")</f>
        <v>-</v>
      </c>
      <c r="P10" s="170" t="str">
        <f>IF(R10="-","-",IF($C10=O$1,'1- Combustivel'!$E12,"-"))</f>
        <v>-</v>
      </c>
      <c r="Q10" s="170" t="str">
        <f>IF(O10="-","-",'1- Combustivel'!$F12)</f>
        <v>-</v>
      </c>
      <c r="R10" s="259" t="str">
        <f t="shared" si="15"/>
        <v>-</v>
      </c>
      <c r="S10" s="259" t="str">
        <f>IF(Q10="-","-",'1- Combustivel'!$G12)</f>
        <v>-</v>
      </c>
      <c r="T10" s="259" t="str">
        <f>IF($C10=T$1,'1- Combustivel'!$D12,"-")</f>
        <v>-</v>
      </c>
      <c r="U10" s="170" t="str">
        <f>IF(W10="-","-",IF($C10=T$1,'1- Combustivel'!$E12,"-"))</f>
        <v>-</v>
      </c>
      <c r="V10" s="170" t="str">
        <f>IF(T10="-","-",'1- Combustivel'!$F12)</f>
        <v>-</v>
      </c>
      <c r="W10" s="259" t="str">
        <f t="shared" si="16"/>
        <v>-</v>
      </c>
      <c r="X10" s="259" t="str">
        <f>IF(V10="-","-",'1- Combustivel'!$G12)</f>
        <v>-</v>
      </c>
      <c r="Y10" s="259" t="str">
        <f>IF($C10=Y$1,'1- Combustivel'!$D12,"-")</f>
        <v>-</v>
      </c>
      <c r="Z10" s="170" t="str">
        <f>IF(AB10="-","-",IF($C10=Y$1,'1- Combustivel'!$E12,"-"))</f>
        <v>-</v>
      </c>
      <c r="AA10" s="170" t="str">
        <f>IF(Y10="-","-",'1- Combustivel'!$F12)</f>
        <v>-</v>
      </c>
      <c r="AB10" s="259" t="str">
        <f t="shared" si="17"/>
        <v>-</v>
      </c>
      <c r="AC10" s="259" t="str">
        <f>IF(AA10="-","-",'1- Combustivel'!$G12)</f>
        <v>-</v>
      </c>
      <c r="AD10" s="259" t="str">
        <f>IF($C10=AD$1,'1- Combustivel'!$D12,"-")</f>
        <v>-</v>
      </c>
      <c r="AE10" s="170" t="str">
        <f>IF(AG10="-","-",IF($C10=AD$1,'1- Combustivel'!$E12,"-"))</f>
        <v>-</v>
      </c>
      <c r="AF10" s="170" t="str">
        <f>IF(AD10="-","-",'1- Combustivel'!$F12)</f>
        <v>-</v>
      </c>
      <c r="AG10" s="259" t="str">
        <f t="shared" si="18"/>
        <v>-</v>
      </c>
      <c r="AH10" s="259" t="str">
        <f>IF(AF10="-","-",'1- Combustivel'!$G12)</f>
        <v>-</v>
      </c>
      <c r="AI10" s="259" t="str">
        <f>IF($C10=AI$1,'1- Combustivel'!$D12,"-")</f>
        <v>Gasolina Aditivada</v>
      </c>
      <c r="AJ10" s="170">
        <f>IF(AL10="-","-",IF($C10=AI$1,'1- Combustivel'!$E12,"-"))</f>
        <v>100</v>
      </c>
      <c r="AK10" s="170">
        <f>IF(AI10="-","-",'1- Combustivel'!$F12)</f>
        <v>2.88</v>
      </c>
      <c r="AL10" s="259">
        <f t="shared" si="19"/>
        <v>400</v>
      </c>
      <c r="AM10" s="259">
        <f>IF(AK10="-","-",'1- Combustivel'!$G12)</f>
        <v>900</v>
      </c>
      <c r="AN10" s="259" t="str">
        <f>IF($C10=AN$1,'1- Combustivel'!$D12,"-")</f>
        <v>-</v>
      </c>
      <c r="AO10" s="170" t="str">
        <f>IF(AQ10="-","-",IF($C10=AN$1,'1- Combustivel'!$E12,"-"))</f>
        <v>-</v>
      </c>
      <c r="AP10" s="170" t="str">
        <f>IF(AN10="-","-",'1- Combustivel'!$F12)</f>
        <v>-</v>
      </c>
      <c r="AQ10" s="259" t="str">
        <f t="shared" si="20"/>
        <v>-</v>
      </c>
      <c r="AR10" s="259" t="str">
        <f>IF(AP10="-","-",'1- Combustivel'!$G12)</f>
        <v>-</v>
      </c>
      <c r="AS10" s="259" t="str">
        <f>IF($C10=AS$1,'1- Combustivel'!$D12,"-")</f>
        <v>-</v>
      </c>
      <c r="AT10" s="170" t="str">
        <f>IF(AV10="-","-",IF($C10=AS$1,'1- Combustivel'!$E12,"-"))</f>
        <v>-</v>
      </c>
      <c r="AU10" s="170" t="str">
        <f>IF(AS10="-","-",'1- Combustivel'!$F12)</f>
        <v>-</v>
      </c>
      <c r="AV10" s="259" t="str">
        <f t="shared" si="21"/>
        <v>-</v>
      </c>
      <c r="AW10" s="259" t="str">
        <f>IF(AU10="-","-",'1- Combustivel'!$G12)</f>
        <v>-</v>
      </c>
      <c r="AX10" s="259" t="str">
        <f>IF($C10=AX$1,'1- Combustivel'!$D12,"-")</f>
        <v>-</v>
      </c>
      <c r="AY10" s="170" t="str">
        <f>IF(BA10="-","-",IF($C10=AX$1,'1- Combustivel'!$E12,"-"))</f>
        <v>-</v>
      </c>
      <c r="AZ10" s="170" t="str">
        <f>IF(AX10="-","-",'1- Combustivel'!$F12)</f>
        <v>-</v>
      </c>
      <c r="BA10" s="259" t="str">
        <f t="shared" si="22"/>
        <v>-</v>
      </c>
      <c r="BB10" s="259" t="str">
        <f>IF(AZ10="-","-",'1- Combustivel'!$G12)</f>
        <v>-</v>
      </c>
      <c r="BC10" s="259" t="str">
        <f>IF($C10=BC$1,'1- Combustivel'!$D12,"-")</f>
        <v>-</v>
      </c>
      <c r="BD10" s="170" t="str">
        <f>IF(BF10="-","-",IF($C10=BC$1,'1- Combustivel'!$E12,"-"))</f>
        <v>-</v>
      </c>
      <c r="BE10" s="170" t="str">
        <f>IF(BC10="-","-",'1- Combustivel'!$F12)</f>
        <v>-</v>
      </c>
      <c r="BF10" s="259" t="str">
        <f t="shared" si="23"/>
        <v>-</v>
      </c>
      <c r="BG10" s="259" t="str">
        <f>IF(BE10="-","-",'1- Combustivel'!$G12)</f>
        <v>-</v>
      </c>
      <c r="BH10" s="259" t="str">
        <f>IF($C10=BH$1,'1- Combustivel'!$D12,"-")</f>
        <v>-</v>
      </c>
      <c r="BI10" s="170" t="str">
        <f>IF(BK10="-","-",IF($C10=BH$1,'1- Combustivel'!$E12,"-"))</f>
        <v>-</v>
      </c>
      <c r="BJ10" s="170" t="str">
        <f>IF(BH10="-","-",'1- Combustivel'!$F12)</f>
        <v>-</v>
      </c>
      <c r="BK10" s="259" t="str">
        <f t="shared" si="24"/>
        <v>-</v>
      </c>
      <c r="BL10" s="259" t="str">
        <f>IF(BJ10="-","-",'1- Combustivel'!$G12)</f>
        <v>-</v>
      </c>
      <c r="BM10" s="259" t="str">
        <f>IF(YEAR('1- Combustivel'!B12)=$BM$1,$BM$1,"-")</f>
        <v>-</v>
      </c>
      <c r="BN10" s="259" t="str">
        <f>IF(BM10="-","-",MONTH('1- Combustivel'!B12))</f>
        <v>-</v>
      </c>
      <c r="BO10" s="259" t="str">
        <f>IF(BM10="-","-",DAY('1- Combustivel'!B12))</f>
        <v>-</v>
      </c>
      <c r="BP10" s="259" t="str">
        <f>IF($BN10=BQ$1,'1- Combustivel'!$D12,"-")</f>
        <v>-</v>
      </c>
      <c r="BQ10" s="170" t="str">
        <f>IF($BN10=BQ$1,'1- Combustivel'!$E12,"-")</f>
        <v>-</v>
      </c>
      <c r="BR10" s="170" t="str">
        <f>IF(BQ10="-","-",'1- Combustivel'!$F12)</f>
        <v>-</v>
      </c>
      <c r="BS10" s="259" t="str">
        <f t="shared" si="25"/>
        <v>-</v>
      </c>
      <c r="BT10" s="259" t="str">
        <f>IF(BR10="-","-",'1- Combustivel'!$G12)</f>
        <v>-</v>
      </c>
    </row>
    <row r="11" spans="1:72" x14ac:dyDescent="0.25">
      <c r="A11" s="166">
        <v>9</v>
      </c>
      <c r="B11" s="166">
        <f>IF(YEAR('1- Combustivel'!B13)=$B$1,$B$1,"-")</f>
        <v>2014</v>
      </c>
      <c r="C11" s="166">
        <f>IF(B11="-","-",MONTH('1- Combustivel'!B13))</f>
        <v>8</v>
      </c>
      <c r="D11" s="218">
        <f>IF(B11="-","-",DAY('1- Combustivel'!B13))</f>
        <v>6</v>
      </c>
      <c r="E11" s="259" t="str">
        <f>IF($C11=F$1,'1- Combustivel'!$D13,"-")</f>
        <v>-</v>
      </c>
      <c r="F11" s="170" t="str">
        <f>IF($C11=F$1,'1- Combustivel'!$E13,"-")</f>
        <v>-</v>
      </c>
      <c r="G11" s="170" t="str">
        <f>IF(F11="-","-",'1- Combustivel'!$F13)</f>
        <v>-</v>
      </c>
      <c r="H11" s="259" t="str">
        <f t="shared" si="13"/>
        <v>-</v>
      </c>
      <c r="I11" s="259" t="str">
        <f>IF(G11="-","-",'1- Combustivel'!$G13)</f>
        <v>-</v>
      </c>
      <c r="J11" s="259" t="str">
        <f>IF($C11=J$1,'1- Combustivel'!$D13,"-")</f>
        <v>-</v>
      </c>
      <c r="K11" s="170" t="str">
        <f>IF(M11="-","-",IF($C11=J$1,'1- Combustivel'!$E13,"-"))</f>
        <v>-</v>
      </c>
      <c r="L11" s="170" t="str">
        <f>IF(J11="-","-",'1- Combustivel'!$F13)</f>
        <v>-</v>
      </c>
      <c r="M11" s="259" t="str">
        <f t="shared" si="14"/>
        <v>-</v>
      </c>
      <c r="N11" s="259" t="str">
        <f>IF(L11="-","-",'1- Combustivel'!$G13)</f>
        <v>-</v>
      </c>
      <c r="O11" s="259" t="str">
        <f>IF($C11=O$1,'1- Combustivel'!$D13,"-")</f>
        <v>-</v>
      </c>
      <c r="P11" s="170" t="str">
        <f>IF(R11="-","-",IF($C11=O$1,'1- Combustivel'!$E13,"-"))</f>
        <v>-</v>
      </c>
      <c r="Q11" s="170" t="str">
        <f>IF(O11="-","-",'1- Combustivel'!$F13)</f>
        <v>-</v>
      </c>
      <c r="R11" s="259" t="str">
        <f t="shared" si="15"/>
        <v>-</v>
      </c>
      <c r="S11" s="259" t="str">
        <f>IF(Q11="-","-",'1- Combustivel'!$G13)</f>
        <v>-</v>
      </c>
      <c r="T11" s="259" t="str">
        <f>IF($C11=T$1,'1- Combustivel'!$D13,"-")</f>
        <v>-</v>
      </c>
      <c r="U11" s="170" t="str">
        <f>IF(W11="-","-",IF($C11=T$1,'1- Combustivel'!$E13,"-"))</f>
        <v>-</v>
      </c>
      <c r="V11" s="170" t="str">
        <f>IF(T11="-","-",'1- Combustivel'!$F13)</f>
        <v>-</v>
      </c>
      <c r="W11" s="259" t="str">
        <f t="shared" si="16"/>
        <v>-</v>
      </c>
      <c r="X11" s="259" t="str">
        <f>IF(V11="-","-",'1- Combustivel'!$G13)</f>
        <v>-</v>
      </c>
      <c r="Y11" s="259" t="str">
        <f>IF($C11=Y$1,'1- Combustivel'!$D13,"-")</f>
        <v>-</v>
      </c>
      <c r="Z11" s="170" t="str">
        <f>IF(AB11="-","-",IF($C11=Y$1,'1- Combustivel'!$E13,"-"))</f>
        <v>-</v>
      </c>
      <c r="AA11" s="170" t="str">
        <f>IF(Y11="-","-",'1- Combustivel'!$F13)</f>
        <v>-</v>
      </c>
      <c r="AB11" s="259" t="str">
        <f t="shared" si="17"/>
        <v>-</v>
      </c>
      <c r="AC11" s="259" t="str">
        <f>IF(AA11="-","-",'1- Combustivel'!$G13)</f>
        <v>-</v>
      </c>
      <c r="AD11" s="259" t="str">
        <f>IF($C11=AD$1,'1- Combustivel'!$D13,"-")</f>
        <v>-</v>
      </c>
      <c r="AE11" s="170" t="str">
        <f>IF(AG11="-","-",IF($C11=AD$1,'1- Combustivel'!$E13,"-"))</f>
        <v>-</v>
      </c>
      <c r="AF11" s="170" t="str">
        <f>IF(AD11="-","-",'1- Combustivel'!$F13)</f>
        <v>-</v>
      </c>
      <c r="AG11" s="259" t="str">
        <f t="shared" si="18"/>
        <v>-</v>
      </c>
      <c r="AH11" s="259" t="str">
        <f>IF(AF11="-","-",'1- Combustivel'!$G13)</f>
        <v>-</v>
      </c>
      <c r="AI11" s="259" t="str">
        <f>IF($C11=AI$1,'1- Combustivel'!$D13,"-")</f>
        <v>-</v>
      </c>
      <c r="AJ11" s="170" t="str">
        <f>IF(AL11="-","-",IF($C11=AI$1,'1- Combustivel'!$E13,"-"))</f>
        <v>-</v>
      </c>
      <c r="AK11" s="170" t="str">
        <f>IF(AI11="-","-",'1- Combustivel'!$F13)</f>
        <v>-</v>
      </c>
      <c r="AL11" s="259" t="str">
        <f t="shared" si="19"/>
        <v>-</v>
      </c>
      <c r="AM11" s="259" t="str">
        <f>IF(AK11="-","-",'1- Combustivel'!$G13)</f>
        <v>-</v>
      </c>
      <c r="AN11" s="259" t="str">
        <f>IF($C11=AN$1,'1- Combustivel'!$D13,"-")</f>
        <v>Gasolina Aditivada</v>
      </c>
      <c r="AO11" s="170">
        <f>IF(AQ11="-","-",IF($C11=AN$1,'1- Combustivel'!$E13,"-"))</f>
        <v>100</v>
      </c>
      <c r="AP11" s="170">
        <f>IF(AN11="-","-",'1- Combustivel'!$F13)</f>
        <v>2.88</v>
      </c>
      <c r="AQ11" s="259">
        <f t="shared" si="20"/>
        <v>400</v>
      </c>
      <c r="AR11" s="259">
        <f>IF(AP11="-","-",'1- Combustivel'!$G13)</f>
        <v>1300</v>
      </c>
      <c r="AS11" s="259" t="str">
        <f>IF($C11=AS$1,'1- Combustivel'!$D13,"-")</f>
        <v>-</v>
      </c>
      <c r="AT11" s="170" t="str">
        <f>IF(AV11="-","-",IF($C11=AS$1,'1- Combustivel'!$E13,"-"))</f>
        <v>-</v>
      </c>
      <c r="AU11" s="170" t="str">
        <f>IF(AS11="-","-",'1- Combustivel'!$F13)</f>
        <v>-</v>
      </c>
      <c r="AV11" s="259" t="str">
        <f t="shared" si="21"/>
        <v>-</v>
      </c>
      <c r="AW11" s="259" t="str">
        <f>IF(AU11="-","-",'1- Combustivel'!$G13)</f>
        <v>-</v>
      </c>
      <c r="AX11" s="259" t="str">
        <f>IF($C11=AX$1,'1- Combustivel'!$D13,"-")</f>
        <v>-</v>
      </c>
      <c r="AY11" s="170" t="str">
        <f>IF(BA11="-","-",IF($C11=AX$1,'1- Combustivel'!$E13,"-"))</f>
        <v>-</v>
      </c>
      <c r="AZ11" s="170" t="str">
        <f>IF(AX11="-","-",'1- Combustivel'!$F13)</f>
        <v>-</v>
      </c>
      <c r="BA11" s="259" t="str">
        <f t="shared" si="22"/>
        <v>-</v>
      </c>
      <c r="BB11" s="259" t="str">
        <f>IF(AZ11="-","-",'1- Combustivel'!$G13)</f>
        <v>-</v>
      </c>
      <c r="BC11" s="259" t="str">
        <f>IF($C11=BC$1,'1- Combustivel'!$D13,"-")</f>
        <v>-</v>
      </c>
      <c r="BD11" s="170" t="str">
        <f>IF(BF11="-","-",IF($C11=BC$1,'1- Combustivel'!$E13,"-"))</f>
        <v>-</v>
      </c>
      <c r="BE11" s="170" t="str">
        <f>IF(BC11="-","-",'1- Combustivel'!$F13)</f>
        <v>-</v>
      </c>
      <c r="BF11" s="259" t="str">
        <f t="shared" si="23"/>
        <v>-</v>
      </c>
      <c r="BG11" s="259" t="str">
        <f>IF(BE11="-","-",'1- Combustivel'!$G13)</f>
        <v>-</v>
      </c>
      <c r="BH11" s="259" t="str">
        <f>IF($C11=BH$1,'1- Combustivel'!$D13,"-")</f>
        <v>-</v>
      </c>
      <c r="BI11" s="170" t="str">
        <f>IF(BK11="-","-",IF($C11=BH$1,'1- Combustivel'!$E13,"-"))</f>
        <v>-</v>
      </c>
      <c r="BJ11" s="170" t="str">
        <f>IF(BH11="-","-",'1- Combustivel'!$F13)</f>
        <v>-</v>
      </c>
      <c r="BK11" s="259" t="str">
        <f t="shared" si="24"/>
        <v>-</v>
      </c>
      <c r="BL11" s="259" t="str">
        <f>IF(BJ11="-","-",'1- Combustivel'!$G13)</f>
        <v>-</v>
      </c>
      <c r="BM11" s="259" t="str">
        <f>IF(YEAR('1- Combustivel'!B13)=$BM$1,$BM$1,"-")</f>
        <v>-</v>
      </c>
      <c r="BN11" s="259" t="str">
        <f>IF(BM11="-","-",MONTH('1- Combustivel'!B13))</f>
        <v>-</v>
      </c>
      <c r="BO11" s="259" t="str">
        <f>IF(BM11="-","-",DAY('1- Combustivel'!B13))</f>
        <v>-</v>
      </c>
      <c r="BP11" s="259" t="str">
        <f>IF($BN11=BQ$1,'1- Combustivel'!$D13,"-")</f>
        <v>-</v>
      </c>
      <c r="BQ11" s="170" t="str">
        <f>IF($BN11=BQ$1,'1- Combustivel'!$E13,"-")</f>
        <v>-</v>
      </c>
      <c r="BR11" s="170" t="str">
        <f>IF(BQ11="-","-",'1- Combustivel'!$F13)</f>
        <v>-</v>
      </c>
      <c r="BS11" s="259" t="str">
        <f t="shared" si="25"/>
        <v>-</v>
      </c>
      <c r="BT11" s="259" t="str">
        <f>IF(BR11="-","-",'1- Combustivel'!$G13)</f>
        <v>-</v>
      </c>
    </row>
    <row r="12" spans="1:72" x14ac:dyDescent="0.25">
      <c r="A12" s="166">
        <v>10</v>
      </c>
      <c r="B12" s="166">
        <f>IF(YEAR('1- Combustivel'!B14)=$B$1,$B$1,"-")</f>
        <v>2014</v>
      </c>
      <c r="C12" s="166">
        <f>IF(B12="-","-",MONTH('1- Combustivel'!B14))</f>
        <v>9</v>
      </c>
      <c r="D12" s="218">
        <f>IF(B12="-","-",DAY('1- Combustivel'!B14))</f>
        <v>5</v>
      </c>
      <c r="E12" s="259" t="str">
        <f>IF($C12=F$1,'1- Combustivel'!$D14,"-")</f>
        <v>-</v>
      </c>
      <c r="F12" s="170" t="str">
        <f>IF($C12=F$1,'1- Combustivel'!$E14,"-")</f>
        <v>-</v>
      </c>
      <c r="G12" s="170" t="str">
        <f>IF(F12="-","-",'1- Combustivel'!$F14)</f>
        <v>-</v>
      </c>
      <c r="H12" s="259" t="str">
        <f t="shared" si="13"/>
        <v>-</v>
      </c>
      <c r="I12" s="259" t="str">
        <f>IF(G12="-","-",'1- Combustivel'!$G14)</f>
        <v>-</v>
      </c>
      <c r="J12" s="259" t="str">
        <f>IF($C12=J$1,'1- Combustivel'!$D14,"-")</f>
        <v>-</v>
      </c>
      <c r="K12" s="170" t="str">
        <f>IF(M12="-","-",IF($C12=J$1,'1- Combustivel'!$E14,"-"))</f>
        <v>-</v>
      </c>
      <c r="L12" s="170" t="str">
        <f>IF(J12="-","-",'1- Combustivel'!$F14)</f>
        <v>-</v>
      </c>
      <c r="M12" s="259" t="str">
        <f t="shared" si="14"/>
        <v>-</v>
      </c>
      <c r="N12" s="259" t="str">
        <f>IF(L12="-","-",'1- Combustivel'!$G14)</f>
        <v>-</v>
      </c>
      <c r="O12" s="259" t="str">
        <f>IF($C12=O$1,'1- Combustivel'!$D14,"-")</f>
        <v>-</v>
      </c>
      <c r="P12" s="170" t="str">
        <f>IF(R12="-","-",IF($C12=O$1,'1- Combustivel'!$E14,"-"))</f>
        <v>-</v>
      </c>
      <c r="Q12" s="170" t="str">
        <f>IF(O12="-","-",'1- Combustivel'!$F14)</f>
        <v>-</v>
      </c>
      <c r="R12" s="259" t="str">
        <f t="shared" si="15"/>
        <v>-</v>
      </c>
      <c r="S12" s="259" t="str">
        <f>IF(Q12="-","-",'1- Combustivel'!$G14)</f>
        <v>-</v>
      </c>
      <c r="T12" s="259" t="str">
        <f>IF($C12=T$1,'1- Combustivel'!$D14,"-")</f>
        <v>-</v>
      </c>
      <c r="U12" s="170" t="str">
        <f>IF(W12="-","-",IF($C12=T$1,'1- Combustivel'!$E14,"-"))</f>
        <v>-</v>
      </c>
      <c r="V12" s="170" t="str">
        <f>IF(T12="-","-",'1- Combustivel'!$F14)</f>
        <v>-</v>
      </c>
      <c r="W12" s="259" t="str">
        <f t="shared" si="16"/>
        <v>-</v>
      </c>
      <c r="X12" s="259" t="str">
        <f>IF(V12="-","-",'1- Combustivel'!$G14)</f>
        <v>-</v>
      </c>
      <c r="Y12" s="259" t="str">
        <f>IF($C12=Y$1,'1- Combustivel'!$D14,"-")</f>
        <v>-</v>
      </c>
      <c r="Z12" s="170" t="str">
        <f>IF(AB12="-","-",IF($C12=Y$1,'1- Combustivel'!$E14,"-"))</f>
        <v>-</v>
      </c>
      <c r="AA12" s="170" t="str">
        <f>IF(Y12="-","-",'1- Combustivel'!$F14)</f>
        <v>-</v>
      </c>
      <c r="AB12" s="259" t="str">
        <f t="shared" si="17"/>
        <v>-</v>
      </c>
      <c r="AC12" s="259" t="str">
        <f>IF(AA12="-","-",'1- Combustivel'!$G14)</f>
        <v>-</v>
      </c>
      <c r="AD12" s="259" t="str">
        <f>IF($C12=AD$1,'1- Combustivel'!$D14,"-")</f>
        <v>-</v>
      </c>
      <c r="AE12" s="170" t="str">
        <f>IF(AG12="-","-",IF($C12=AD$1,'1- Combustivel'!$E14,"-"))</f>
        <v>-</v>
      </c>
      <c r="AF12" s="170" t="str">
        <f>IF(AD12="-","-",'1- Combustivel'!$F14)</f>
        <v>-</v>
      </c>
      <c r="AG12" s="259" t="str">
        <f t="shared" si="18"/>
        <v>-</v>
      </c>
      <c r="AH12" s="259" t="str">
        <f>IF(AF12="-","-",'1- Combustivel'!$G14)</f>
        <v>-</v>
      </c>
      <c r="AI12" s="259" t="str">
        <f>IF($C12=AI$1,'1- Combustivel'!$D14,"-")</f>
        <v>-</v>
      </c>
      <c r="AJ12" s="170" t="str">
        <f>IF(AL12="-","-",IF($C12=AI$1,'1- Combustivel'!$E14,"-"))</f>
        <v>-</v>
      </c>
      <c r="AK12" s="170" t="str">
        <f>IF(AI12="-","-",'1- Combustivel'!$F14)</f>
        <v>-</v>
      </c>
      <c r="AL12" s="259" t="str">
        <f t="shared" si="19"/>
        <v>-</v>
      </c>
      <c r="AM12" s="259" t="str">
        <f>IF(AK12="-","-",'1- Combustivel'!$G14)</f>
        <v>-</v>
      </c>
      <c r="AN12" s="259" t="str">
        <f>IF($C12=AN$1,'1- Combustivel'!$D14,"-")</f>
        <v>-</v>
      </c>
      <c r="AO12" s="170" t="str">
        <f>IF(AQ12="-","-",IF($C12=AN$1,'1- Combustivel'!$E14,"-"))</f>
        <v>-</v>
      </c>
      <c r="AP12" s="170" t="str">
        <f>IF(AN12="-","-",'1- Combustivel'!$F14)</f>
        <v>-</v>
      </c>
      <c r="AQ12" s="259" t="str">
        <f t="shared" si="20"/>
        <v>-</v>
      </c>
      <c r="AR12" s="259" t="str">
        <f>IF(AP12="-","-",'1- Combustivel'!$G14)</f>
        <v>-</v>
      </c>
      <c r="AS12" s="259" t="str">
        <f>IF($C12=AS$1,'1- Combustivel'!$D14,"-")</f>
        <v>Gasolina Aditivada</v>
      </c>
      <c r="AT12" s="170">
        <f>IF(AV12="-","-",IF($C12=AS$1,'1- Combustivel'!$E14,"-"))</f>
        <v>100</v>
      </c>
      <c r="AU12" s="170">
        <f>IF(AS12="-","-",'1- Combustivel'!$F14)</f>
        <v>2.88</v>
      </c>
      <c r="AV12" s="259">
        <f t="shared" si="21"/>
        <v>400</v>
      </c>
      <c r="AW12" s="259">
        <f>IF(AU12="-","-",'1- Combustivel'!$G14)</f>
        <v>1700</v>
      </c>
      <c r="AX12" s="259" t="str">
        <f>IF($C12=AX$1,'1- Combustivel'!$D14,"-")</f>
        <v>-</v>
      </c>
      <c r="AY12" s="170" t="str">
        <f>IF(BA12="-","-",IF($C12=AX$1,'1- Combustivel'!$E14,"-"))</f>
        <v>-</v>
      </c>
      <c r="AZ12" s="170" t="str">
        <f>IF(AX12="-","-",'1- Combustivel'!$F14)</f>
        <v>-</v>
      </c>
      <c r="BA12" s="259" t="str">
        <f t="shared" si="22"/>
        <v>-</v>
      </c>
      <c r="BB12" s="259" t="str">
        <f>IF(AZ12="-","-",'1- Combustivel'!$G14)</f>
        <v>-</v>
      </c>
      <c r="BC12" s="259" t="str">
        <f>IF($C12=BC$1,'1- Combustivel'!$D14,"-")</f>
        <v>-</v>
      </c>
      <c r="BD12" s="170" t="str">
        <f>IF(BF12="-","-",IF($C12=BC$1,'1- Combustivel'!$E14,"-"))</f>
        <v>-</v>
      </c>
      <c r="BE12" s="170" t="str">
        <f>IF(BC12="-","-",'1- Combustivel'!$F14)</f>
        <v>-</v>
      </c>
      <c r="BF12" s="259" t="str">
        <f t="shared" si="23"/>
        <v>-</v>
      </c>
      <c r="BG12" s="259" t="str">
        <f>IF(BE12="-","-",'1- Combustivel'!$G14)</f>
        <v>-</v>
      </c>
      <c r="BH12" s="259" t="str">
        <f>IF($C12=BH$1,'1- Combustivel'!$D14,"-")</f>
        <v>-</v>
      </c>
      <c r="BI12" s="170" t="str">
        <f>IF(BK12="-","-",IF($C12=BH$1,'1- Combustivel'!$E14,"-"))</f>
        <v>-</v>
      </c>
      <c r="BJ12" s="170" t="str">
        <f>IF(BH12="-","-",'1- Combustivel'!$F14)</f>
        <v>-</v>
      </c>
      <c r="BK12" s="259" t="str">
        <f t="shared" si="24"/>
        <v>-</v>
      </c>
      <c r="BL12" s="259" t="str">
        <f>IF(BJ12="-","-",'1- Combustivel'!$G14)</f>
        <v>-</v>
      </c>
      <c r="BM12" s="259" t="str">
        <f>IF(YEAR('1- Combustivel'!B14)=$BM$1,$BM$1,"-")</f>
        <v>-</v>
      </c>
      <c r="BN12" s="259" t="str">
        <f>IF(BM12="-","-",MONTH('1- Combustivel'!B14))</f>
        <v>-</v>
      </c>
      <c r="BO12" s="259" t="str">
        <f>IF(BM12="-","-",DAY('1- Combustivel'!B14))</f>
        <v>-</v>
      </c>
      <c r="BP12" s="259" t="str">
        <f>IF($BN12=BQ$1,'1- Combustivel'!$D14,"-")</f>
        <v>-</v>
      </c>
      <c r="BQ12" s="170" t="str">
        <f>IF($BN12=BQ$1,'1- Combustivel'!$E14,"-")</f>
        <v>-</v>
      </c>
      <c r="BR12" s="170" t="str">
        <f>IF(BQ12="-","-",'1- Combustivel'!$F14)</f>
        <v>-</v>
      </c>
      <c r="BS12" s="259" t="str">
        <f t="shared" si="25"/>
        <v>-</v>
      </c>
      <c r="BT12" s="259" t="str">
        <f>IF(BR12="-","-",'1- Combustivel'!$G14)</f>
        <v>-</v>
      </c>
    </row>
    <row r="13" spans="1:72" x14ac:dyDescent="0.25">
      <c r="A13" s="166">
        <v>11</v>
      </c>
      <c r="B13" s="166">
        <f>IF(YEAR('1- Combustivel'!B15)=$B$1,$B$1,"-")</f>
        <v>2014</v>
      </c>
      <c r="C13" s="166">
        <f>IF(B13="-","-",MONTH('1- Combustivel'!B15))</f>
        <v>10</v>
      </c>
      <c r="D13" s="218">
        <f>IF(B13="-","-",DAY('1- Combustivel'!B15))</f>
        <v>5</v>
      </c>
      <c r="E13" s="259" t="str">
        <f>IF($C13=F$1,'1- Combustivel'!$D15,"-")</f>
        <v>-</v>
      </c>
      <c r="F13" s="170" t="str">
        <f>IF($C13=F$1,'1- Combustivel'!$E15,"-")</f>
        <v>-</v>
      </c>
      <c r="G13" s="170" t="str">
        <f>IF(F13="-","-",'1- Combustivel'!$F15)</f>
        <v>-</v>
      </c>
      <c r="H13" s="259" t="str">
        <f t="shared" si="13"/>
        <v>-</v>
      </c>
      <c r="I13" s="259" t="str">
        <f>IF(G13="-","-",'1- Combustivel'!$G15)</f>
        <v>-</v>
      </c>
      <c r="J13" s="259" t="str">
        <f>IF($C13=J$1,'1- Combustivel'!$D15,"-")</f>
        <v>-</v>
      </c>
      <c r="K13" s="170" t="str">
        <f>IF(M13="-","-",IF($C13=J$1,'1- Combustivel'!$E15,"-"))</f>
        <v>-</v>
      </c>
      <c r="L13" s="170" t="str">
        <f>IF(J13="-","-",'1- Combustivel'!$F15)</f>
        <v>-</v>
      </c>
      <c r="M13" s="259" t="str">
        <f t="shared" si="14"/>
        <v>-</v>
      </c>
      <c r="N13" s="259" t="str">
        <f>IF(L13="-","-",'1- Combustivel'!$G15)</f>
        <v>-</v>
      </c>
      <c r="O13" s="259" t="str">
        <f>IF($C13=O$1,'1- Combustivel'!$D15,"-")</f>
        <v>-</v>
      </c>
      <c r="P13" s="170" t="str">
        <f>IF(R13="-","-",IF($C13=O$1,'1- Combustivel'!$E15,"-"))</f>
        <v>-</v>
      </c>
      <c r="Q13" s="170" t="str">
        <f>IF(O13="-","-",'1- Combustivel'!$F15)</f>
        <v>-</v>
      </c>
      <c r="R13" s="259" t="str">
        <f t="shared" si="15"/>
        <v>-</v>
      </c>
      <c r="S13" s="259" t="str">
        <f>IF(Q13="-","-",'1- Combustivel'!$G15)</f>
        <v>-</v>
      </c>
      <c r="T13" s="259" t="str">
        <f>IF($C13=T$1,'1- Combustivel'!$D15,"-")</f>
        <v>-</v>
      </c>
      <c r="U13" s="170" t="str">
        <f>IF(W13="-","-",IF($C13=T$1,'1- Combustivel'!$E15,"-"))</f>
        <v>-</v>
      </c>
      <c r="V13" s="170" t="str">
        <f>IF(T13="-","-",'1- Combustivel'!$F15)</f>
        <v>-</v>
      </c>
      <c r="W13" s="259" t="str">
        <f t="shared" si="16"/>
        <v>-</v>
      </c>
      <c r="X13" s="259" t="str">
        <f>IF(V13="-","-",'1- Combustivel'!$G15)</f>
        <v>-</v>
      </c>
      <c r="Y13" s="259" t="str">
        <f>IF($C13=Y$1,'1- Combustivel'!$D15,"-")</f>
        <v>-</v>
      </c>
      <c r="Z13" s="170" t="str">
        <f>IF(AB13="-","-",IF($C13=Y$1,'1- Combustivel'!$E15,"-"))</f>
        <v>-</v>
      </c>
      <c r="AA13" s="170" t="str">
        <f>IF(Y13="-","-",'1- Combustivel'!$F15)</f>
        <v>-</v>
      </c>
      <c r="AB13" s="259" t="str">
        <f t="shared" si="17"/>
        <v>-</v>
      </c>
      <c r="AC13" s="259" t="str">
        <f>IF(AA13="-","-",'1- Combustivel'!$G15)</f>
        <v>-</v>
      </c>
      <c r="AD13" s="259" t="str">
        <f>IF($C13=AD$1,'1- Combustivel'!$D15,"-")</f>
        <v>-</v>
      </c>
      <c r="AE13" s="170" t="str">
        <f>IF(AG13="-","-",IF($C13=AD$1,'1- Combustivel'!$E15,"-"))</f>
        <v>-</v>
      </c>
      <c r="AF13" s="170" t="str">
        <f>IF(AD13="-","-",'1- Combustivel'!$F15)</f>
        <v>-</v>
      </c>
      <c r="AG13" s="259" t="str">
        <f t="shared" si="18"/>
        <v>-</v>
      </c>
      <c r="AH13" s="259" t="str">
        <f>IF(AF13="-","-",'1- Combustivel'!$G15)</f>
        <v>-</v>
      </c>
      <c r="AI13" s="259" t="str">
        <f>IF($C13=AI$1,'1- Combustivel'!$D15,"-")</f>
        <v>-</v>
      </c>
      <c r="AJ13" s="170" t="str">
        <f>IF(AL13="-","-",IF($C13=AI$1,'1- Combustivel'!$E15,"-"))</f>
        <v>-</v>
      </c>
      <c r="AK13" s="170" t="str">
        <f>IF(AI13="-","-",'1- Combustivel'!$F15)</f>
        <v>-</v>
      </c>
      <c r="AL13" s="259" t="str">
        <f t="shared" si="19"/>
        <v>-</v>
      </c>
      <c r="AM13" s="259" t="str">
        <f>IF(AK13="-","-",'1- Combustivel'!$G15)</f>
        <v>-</v>
      </c>
      <c r="AN13" s="259" t="str">
        <f>IF($C13=AN$1,'1- Combustivel'!$D15,"-")</f>
        <v>-</v>
      </c>
      <c r="AO13" s="170" t="str">
        <f>IF(AQ13="-","-",IF($C13=AN$1,'1- Combustivel'!$E15,"-"))</f>
        <v>-</v>
      </c>
      <c r="AP13" s="170" t="str">
        <f>IF(AN13="-","-",'1- Combustivel'!$F15)</f>
        <v>-</v>
      </c>
      <c r="AQ13" s="259" t="str">
        <f t="shared" si="20"/>
        <v>-</v>
      </c>
      <c r="AR13" s="259" t="str">
        <f>IF(AP13="-","-",'1- Combustivel'!$G15)</f>
        <v>-</v>
      </c>
      <c r="AS13" s="259" t="str">
        <f>IF($C13=AS$1,'1- Combustivel'!$D15,"-")</f>
        <v>-</v>
      </c>
      <c r="AT13" s="170" t="str">
        <f>IF(AV13="-","-",IF($C13=AS$1,'1- Combustivel'!$E15,"-"))</f>
        <v>-</v>
      </c>
      <c r="AU13" s="170" t="str">
        <f>IF(AS13="-","-",'1- Combustivel'!$F15)</f>
        <v>-</v>
      </c>
      <c r="AV13" s="259" t="str">
        <f t="shared" si="21"/>
        <v>-</v>
      </c>
      <c r="AW13" s="259" t="str">
        <f>IF(AU13="-","-",'1- Combustivel'!$G15)</f>
        <v>-</v>
      </c>
      <c r="AX13" s="259" t="str">
        <f>IF($C13=AX$1,'1- Combustivel'!$D15,"-")</f>
        <v>Gasolina Aditivada</v>
      </c>
      <c r="AY13" s="170">
        <f>IF(BA13="-","-",IF($C13=AX$1,'1- Combustivel'!$E15,"-"))</f>
        <v>100</v>
      </c>
      <c r="AZ13" s="170">
        <f>IF(AX13="-","-",'1- Combustivel'!$F15)</f>
        <v>2.88</v>
      </c>
      <c r="BA13" s="259">
        <f t="shared" si="22"/>
        <v>400</v>
      </c>
      <c r="BB13" s="259">
        <f>IF(AZ13="-","-",'1- Combustivel'!$G15)</f>
        <v>2100</v>
      </c>
      <c r="BC13" s="259" t="str">
        <f>IF($C13=BC$1,'1- Combustivel'!$D15,"-")</f>
        <v>-</v>
      </c>
      <c r="BD13" s="170" t="str">
        <f>IF(BF13="-","-",IF($C13=BC$1,'1- Combustivel'!$E15,"-"))</f>
        <v>-</v>
      </c>
      <c r="BE13" s="170" t="str">
        <f>IF(BC13="-","-",'1- Combustivel'!$F15)</f>
        <v>-</v>
      </c>
      <c r="BF13" s="259" t="str">
        <f t="shared" si="23"/>
        <v>-</v>
      </c>
      <c r="BG13" s="259" t="str">
        <f>IF(BE13="-","-",'1- Combustivel'!$G15)</f>
        <v>-</v>
      </c>
      <c r="BH13" s="259" t="str">
        <f>IF($C13=BH$1,'1- Combustivel'!$D15,"-")</f>
        <v>-</v>
      </c>
      <c r="BI13" s="170" t="str">
        <f>IF(BK13="-","-",IF($C13=BH$1,'1- Combustivel'!$E15,"-"))</f>
        <v>-</v>
      </c>
      <c r="BJ13" s="170" t="str">
        <f>IF(BH13="-","-",'1- Combustivel'!$F15)</f>
        <v>-</v>
      </c>
      <c r="BK13" s="259" t="str">
        <f t="shared" si="24"/>
        <v>-</v>
      </c>
      <c r="BL13" s="259" t="str">
        <f>IF(BJ13="-","-",'1- Combustivel'!$G15)</f>
        <v>-</v>
      </c>
      <c r="BM13" s="259" t="str">
        <f>IF(YEAR('1- Combustivel'!B15)=$BM$1,$BM$1,"-")</f>
        <v>-</v>
      </c>
      <c r="BN13" s="259" t="str">
        <f>IF(BM13="-","-",MONTH('1- Combustivel'!B15))</f>
        <v>-</v>
      </c>
      <c r="BO13" s="259" t="str">
        <f>IF(BM13="-","-",DAY('1- Combustivel'!B15))</f>
        <v>-</v>
      </c>
      <c r="BP13" s="259" t="str">
        <f>IF($BN13=BQ$1,'1- Combustivel'!$D15,"-")</f>
        <v>-</v>
      </c>
      <c r="BQ13" s="170" t="str">
        <f>IF($BN13=BQ$1,'1- Combustivel'!$E15,"-")</f>
        <v>-</v>
      </c>
      <c r="BR13" s="170" t="str">
        <f>IF(BQ13="-","-",'1- Combustivel'!$F15)</f>
        <v>-</v>
      </c>
      <c r="BS13" s="259" t="str">
        <f t="shared" si="25"/>
        <v>-</v>
      </c>
      <c r="BT13" s="259" t="str">
        <f>IF(BR13="-","-",'1- Combustivel'!$G15)</f>
        <v>-</v>
      </c>
    </row>
    <row r="14" spans="1:72" x14ac:dyDescent="0.25">
      <c r="A14" s="166">
        <v>12</v>
      </c>
      <c r="B14" s="166">
        <f>IF(YEAR('1- Combustivel'!B16)=$B$1,$B$1,"-")</f>
        <v>2014</v>
      </c>
      <c r="C14" s="166">
        <f>IF(B14="-","-",MONTH('1- Combustivel'!B16))</f>
        <v>11</v>
      </c>
      <c r="D14" s="218">
        <f>IF(B14="-","-",DAY('1- Combustivel'!B16))</f>
        <v>4</v>
      </c>
      <c r="E14" s="259" t="str">
        <f>IF($C14=F$1,'1- Combustivel'!$D16,"-")</f>
        <v>-</v>
      </c>
      <c r="F14" s="170" t="str">
        <f>IF($C14=F$1,'1- Combustivel'!$E16,"-")</f>
        <v>-</v>
      </c>
      <c r="G14" s="170" t="str">
        <f>IF(F14="-","-",'1- Combustivel'!$F16)</f>
        <v>-</v>
      </c>
      <c r="H14" s="259" t="str">
        <f t="shared" si="13"/>
        <v>-</v>
      </c>
      <c r="I14" s="259" t="str">
        <f>IF(G14="-","-",'1- Combustivel'!$G16)</f>
        <v>-</v>
      </c>
      <c r="J14" s="259" t="str">
        <f>IF($C14=J$1,'1- Combustivel'!$D16,"-")</f>
        <v>-</v>
      </c>
      <c r="K14" s="170" t="str">
        <f>IF(M14="-","-",IF($C14=J$1,'1- Combustivel'!$E16,"-"))</f>
        <v>-</v>
      </c>
      <c r="L14" s="170" t="str">
        <f>IF(J14="-","-",'1- Combustivel'!$F16)</f>
        <v>-</v>
      </c>
      <c r="M14" s="259" t="str">
        <f t="shared" si="14"/>
        <v>-</v>
      </c>
      <c r="N14" s="259" t="str">
        <f>IF(L14="-","-",'1- Combustivel'!$G16)</f>
        <v>-</v>
      </c>
      <c r="O14" s="259" t="str">
        <f>IF($C14=O$1,'1- Combustivel'!$D16,"-")</f>
        <v>-</v>
      </c>
      <c r="P14" s="170" t="str">
        <f>IF(R14="-","-",IF($C14=O$1,'1- Combustivel'!$E16,"-"))</f>
        <v>-</v>
      </c>
      <c r="Q14" s="170" t="str">
        <f>IF(O14="-","-",'1- Combustivel'!$F16)</f>
        <v>-</v>
      </c>
      <c r="R14" s="259" t="str">
        <f t="shared" si="15"/>
        <v>-</v>
      </c>
      <c r="S14" s="259" t="str">
        <f>IF(Q14="-","-",'1- Combustivel'!$G16)</f>
        <v>-</v>
      </c>
      <c r="T14" s="259" t="str">
        <f>IF($C14=T$1,'1- Combustivel'!$D16,"-")</f>
        <v>-</v>
      </c>
      <c r="U14" s="170" t="str">
        <f>IF(W14="-","-",IF($C14=T$1,'1- Combustivel'!$E16,"-"))</f>
        <v>-</v>
      </c>
      <c r="V14" s="170" t="str">
        <f>IF(T14="-","-",'1- Combustivel'!$F16)</f>
        <v>-</v>
      </c>
      <c r="W14" s="259" t="str">
        <f t="shared" si="16"/>
        <v>-</v>
      </c>
      <c r="X14" s="259" t="str">
        <f>IF(V14="-","-",'1- Combustivel'!$G16)</f>
        <v>-</v>
      </c>
      <c r="Y14" s="259" t="str">
        <f>IF($C14=Y$1,'1- Combustivel'!$D16,"-")</f>
        <v>-</v>
      </c>
      <c r="Z14" s="170" t="str">
        <f>IF(AB14="-","-",IF($C14=Y$1,'1- Combustivel'!$E16,"-"))</f>
        <v>-</v>
      </c>
      <c r="AA14" s="170" t="str">
        <f>IF(Y14="-","-",'1- Combustivel'!$F16)</f>
        <v>-</v>
      </c>
      <c r="AB14" s="259" t="str">
        <f t="shared" si="17"/>
        <v>-</v>
      </c>
      <c r="AC14" s="259" t="str">
        <f>IF(AA14="-","-",'1- Combustivel'!$G16)</f>
        <v>-</v>
      </c>
      <c r="AD14" s="259" t="str">
        <f>IF($C14=AD$1,'1- Combustivel'!$D16,"-")</f>
        <v>-</v>
      </c>
      <c r="AE14" s="170" t="str">
        <f>IF(AG14="-","-",IF($C14=AD$1,'1- Combustivel'!$E16,"-"))</f>
        <v>-</v>
      </c>
      <c r="AF14" s="170" t="str">
        <f>IF(AD14="-","-",'1- Combustivel'!$F16)</f>
        <v>-</v>
      </c>
      <c r="AG14" s="259" t="str">
        <f t="shared" si="18"/>
        <v>-</v>
      </c>
      <c r="AH14" s="259" t="str">
        <f>IF(AF14="-","-",'1- Combustivel'!$G16)</f>
        <v>-</v>
      </c>
      <c r="AI14" s="259" t="str">
        <f>IF($C14=AI$1,'1- Combustivel'!$D16,"-")</f>
        <v>-</v>
      </c>
      <c r="AJ14" s="170" t="str">
        <f>IF(AL14="-","-",IF($C14=AI$1,'1- Combustivel'!$E16,"-"))</f>
        <v>-</v>
      </c>
      <c r="AK14" s="170" t="str">
        <f>IF(AI14="-","-",'1- Combustivel'!$F16)</f>
        <v>-</v>
      </c>
      <c r="AL14" s="259" t="str">
        <f t="shared" si="19"/>
        <v>-</v>
      </c>
      <c r="AM14" s="259" t="str">
        <f>IF(AK14="-","-",'1- Combustivel'!$G16)</f>
        <v>-</v>
      </c>
      <c r="AN14" s="259" t="str">
        <f>IF($C14=AN$1,'1- Combustivel'!$D16,"-")</f>
        <v>-</v>
      </c>
      <c r="AO14" s="170" t="str">
        <f>IF(AQ14="-","-",IF($C14=AN$1,'1- Combustivel'!$E16,"-"))</f>
        <v>-</v>
      </c>
      <c r="AP14" s="170" t="str">
        <f>IF(AN14="-","-",'1- Combustivel'!$F16)</f>
        <v>-</v>
      </c>
      <c r="AQ14" s="259" t="str">
        <f t="shared" si="20"/>
        <v>-</v>
      </c>
      <c r="AR14" s="259" t="str">
        <f>IF(AP14="-","-",'1- Combustivel'!$G16)</f>
        <v>-</v>
      </c>
      <c r="AS14" s="259" t="str">
        <f>IF($C14=AS$1,'1- Combustivel'!$D16,"-")</f>
        <v>-</v>
      </c>
      <c r="AT14" s="170" t="str">
        <f>IF(AV14="-","-",IF($C14=AS$1,'1- Combustivel'!$E16,"-"))</f>
        <v>-</v>
      </c>
      <c r="AU14" s="170" t="str">
        <f>IF(AS14="-","-",'1- Combustivel'!$F16)</f>
        <v>-</v>
      </c>
      <c r="AV14" s="259" t="str">
        <f t="shared" si="21"/>
        <v>-</v>
      </c>
      <c r="AW14" s="259" t="str">
        <f>IF(AU14="-","-",'1- Combustivel'!$G16)</f>
        <v>-</v>
      </c>
      <c r="AX14" s="259" t="str">
        <f>IF($C14=AX$1,'1- Combustivel'!$D16,"-")</f>
        <v>-</v>
      </c>
      <c r="AY14" s="170" t="str">
        <f>IF(BA14="-","-",IF($C14=AX$1,'1- Combustivel'!$E16,"-"))</f>
        <v>-</v>
      </c>
      <c r="AZ14" s="170" t="str">
        <f>IF(AX14="-","-",'1- Combustivel'!$F16)</f>
        <v>-</v>
      </c>
      <c r="BA14" s="259" t="str">
        <f t="shared" si="22"/>
        <v>-</v>
      </c>
      <c r="BB14" s="259" t="str">
        <f>IF(AZ14="-","-",'1- Combustivel'!$G16)</f>
        <v>-</v>
      </c>
      <c r="BC14" s="259" t="str">
        <f>IF($C14=BC$1,'1- Combustivel'!$D16,"-")</f>
        <v>Gasolina Aditivada</v>
      </c>
      <c r="BD14" s="170">
        <f>IF(BF14="-","-",IF($C14=BC$1,'1- Combustivel'!$E16,"-"))</f>
        <v>100</v>
      </c>
      <c r="BE14" s="170">
        <f>IF(BC14="-","-",'1- Combustivel'!$F16)</f>
        <v>2.88</v>
      </c>
      <c r="BF14" s="259">
        <f t="shared" si="23"/>
        <v>400</v>
      </c>
      <c r="BG14" s="259">
        <f>IF(BE14="-","-",'1- Combustivel'!$G16)</f>
        <v>2500</v>
      </c>
      <c r="BH14" s="259" t="str">
        <f>IF($C14=BH$1,'1- Combustivel'!$D16,"-")</f>
        <v>-</v>
      </c>
      <c r="BI14" s="170" t="str">
        <f>IF(BK14="-","-",IF($C14=BH$1,'1- Combustivel'!$E16,"-"))</f>
        <v>-</v>
      </c>
      <c r="BJ14" s="170" t="str">
        <f>IF(BH14="-","-",'1- Combustivel'!$F16)</f>
        <v>-</v>
      </c>
      <c r="BK14" s="259" t="str">
        <f t="shared" si="24"/>
        <v>-</v>
      </c>
      <c r="BL14" s="259" t="str">
        <f>IF(BJ14="-","-",'1- Combustivel'!$G16)</f>
        <v>-</v>
      </c>
      <c r="BM14" s="259" t="str">
        <f>IF(YEAR('1- Combustivel'!B16)=$BM$1,$BM$1,"-")</f>
        <v>-</v>
      </c>
      <c r="BN14" s="259" t="str">
        <f>IF(BM14="-","-",MONTH('1- Combustivel'!B16))</f>
        <v>-</v>
      </c>
      <c r="BO14" s="259" t="str">
        <f>IF(BM14="-","-",DAY('1- Combustivel'!B16))</f>
        <v>-</v>
      </c>
      <c r="BP14" s="259" t="str">
        <f>IF($BN14=BQ$1,'1- Combustivel'!$D16,"-")</f>
        <v>-</v>
      </c>
      <c r="BQ14" s="170" t="str">
        <f>IF($BN14=BQ$1,'1- Combustivel'!$E16,"-")</f>
        <v>-</v>
      </c>
      <c r="BR14" s="170" t="str">
        <f>IF(BQ14="-","-",'1- Combustivel'!$F16)</f>
        <v>-</v>
      </c>
      <c r="BS14" s="259" t="str">
        <f t="shared" si="25"/>
        <v>-</v>
      </c>
      <c r="BT14" s="259" t="str">
        <f>IF(BR14="-","-",'1- Combustivel'!$G16)</f>
        <v>-</v>
      </c>
    </row>
    <row r="15" spans="1:72" x14ac:dyDescent="0.25">
      <c r="A15" s="166">
        <v>13</v>
      </c>
      <c r="B15" s="166">
        <f>IF(YEAR('1- Combustivel'!B17)=$B$1,$B$1,"-")</f>
        <v>2014</v>
      </c>
      <c r="C15" s="166">
        <f>IF(B15="-","-",MONTH('1- Combustivel'!B17))</f>
        <v>12</v>
      </c>
      <c r="D15" s="218">
        <f>IF(B15="-","-",DAY('1- Combustivel'!B17))</f>
        <v>4</v>
      </c>
      <c r="E15" s="259" t="str">
        <f>IF($C15=F$1,'1- Combustivel'!$D17,"-")</f>
        <v>-</v>
      </c>
      <c r="F15" s="170" t="str">
        <f>IF($C15=F$1,'1- Combustivel'!$E17,"-")</f>
        <v>-</v>
      </c>
      <c r="G15" s="170" t="str">
        <f>IF(F15="-","-",'1- Combustivel'!$F17)</f>
        <v>-</v>
      </c>
      <c r="H15" s="259" t="str">
        <f t="shared" si="13"/>
        <v>-</v>
      </c>
      <c r="I15" s="259" t="str">
        <f>IF(G15="-","-",'1- Combustivel'!$G17)</f>
        <v>-</v>
      </c>
      <c r="J15" s="259" t="str">
        <f>IF($C15=J$1,'1- Combustivel'!$D17,"-")</f>
        <v>-</v>
      </c>
      <c r="K15" s="170" t="str">
        <f>IF(M15="-","-",IF($C15=J$1,'1- Combustivel'!$E17,"-"))</f>
        <v>-</v>
      </c>
      <c r="L15" s="170" t="str">
        <f>IF(J15="-","-",'1- Combustivel'!$F17)</f>
        <v>-</v>
      </c>
      <c r="M15" s="259" t="str">
        <f t="shared" si="14"/>
        <v>-</v>
      </c>
      <c r="N15" s="259" t="str">
        <f>IF(L15="-","-",'1- Combustivel'!$G17)</f>
        <v>-</v>
      </c>
      <c r="O15" s="259" t="str">
        <f>IF($C15=O$1,'1- Combustivel'!$D17,"-")</f>
        <v>-</v>
      </c>
      <c r="P15" s="170" t="str">
        <f>IF(R15="-","-",IF($C15=O$1,'1- Combustivel'!$E17,"-"))</f>
        <v>-</v>
      </c>
      <c r="Q15" s="170" t="str">
        <f>IF(O15="-","-",'1- Combustivel'!$F17)</f>
        <v>-</v>
      </c>
      <c r="R15" s="259" t="str">
        <f t="shared" si="15"/>
        <v>-</v>
      </c>
      <c r="S15" s="259" t="str">
        <f>IF(Q15="-","-",'1- Combustivel'!$G17)</f>
        <v>-</v>
      </c>
      <c r="T15" s="259" t="str">
        <f>IF($C15=T$1,'1- Combustivel'!$D17,"-")</f>
        <v>-</v>
      </c>
      <c r="U15" s="170" t="str">
        <f>IF(W15="-","-",IF($C15=T$1,'1- Combustivel'!$E17,"-"))</f>
        <v>-</v>
      </c>
      <c r="V15" s="170" t="str">
        <f>IF(T15="-","-",'1- Combustivel'!$F17)</f>
        <v>-</v>
      </c>
      <c r="W15" s="259" t="str">
        <f t="shared" si="16"/>
        <v>-</v>
      </c>
      <c r="X15" s="259" t="str">
        <f>IF(V15="-","-",'1- Combustivel'!$G17)</f>
        <v>-</v>
      </c>
      <c r="Y15" s="259" t="str">
        <f>IF($C15=Y$1,'1- Combustivel'!$D17,"-")</f>
        <v>-</v>
      </c>
      <c r="Z15" s="170" t="str">
        <f>IF(AB15="-","-",IF($C15=Y$1,'1- Combustivel'!$E17,"-"))</f>
        <v>-</v>
      </c>
      <c r="AA15" s="170" t="str">
        <f>IF(Y15="-","-",'1- Combustivel'!$F17)</f>
        <v>-</v>
      </c>
      <c r="AB15" s="259" t="str">
        <f t="shared" si="17"/>
        <v>-</v>
      </c>
      <c r="AC15" s="259" t="str">
        <f>IF(AA15="-","-",'1- Combustivel'!$G17)</f>
        <v>-</v>
      </c>
      <c r="AD15" s="259" t="str">
        <f>IF($C15=AD$1,'1- Combustivel'!$D17,"-")</f>
        <v>-</v>
      </c>
      <c r="AE15" s="170" t="str">
        <f>IF(AG15="-","-",IF($C15=AD$1,'1- Combustivel'!$E17,"-"))</f>
        <v>-</v>
      </c>
      <c r="AF15" s="170" t="str">
        <f>IF(AD15="-","-",'1- Combustivel'!$F17)</f>
        <v>-</v>
      </c>
      <c r="AG15" s="259" t="str">
        <f t="shared" si="18"/>
        <v>-</v>
      </c>
      <c r="AH15" s="259" t="str">
        <f>IF(AF15="-","-",'1- Combustivel'!$G17)</f>
        <v>-</v>
      </c>
      <c r="AI15" s="259" t="str">
        <f>IF($C15=AI$1,'1- Combustivel'!$D17,"-")</f>
        <v>-</v>
      </c>
      <c r="AJ15" s="170" t="str">
        <f>IF(AL15="-","-",IF($C15=AI$1,'1- Combustivel'!$E17,"-"))</f>
        <v>-</v>
      </c>
      <c r="AK15" s="170" t="str">
        <f>IF(AI15="-","-",'1- Combustivel'!$F17)</f>
        <v>-</v>
      </c>
      <c r="AL15" s="259" t="str">
        <f t="shared" si="19"/>
        <v>-</v>
      </c>
      <c r="AM15" s="259" t="str">
        <f>IF(AK15="-","-",'1- Combustivel'!$G17)</f>
        <v>-</v>
      </c>
      <c r="AN15" s="259" t="str">
        <f>IF($C15=AN$1,'1- Combustivel'!$D17,"-")</f>
        <v>-</v>
      </c>
      <c r="AO15" s="170" t="str">
        <f>IF(AQ15="-","-",IF($C15=AN$1,'1- Combustivel'!$E17,"-"))</f>
        <v>-</v>
      </c>
      <c r="AP15" s="170" t="str">
        <f>IF(AN15="-","-",'1- Combustivel'!$F17)</f>
        <v>-</v>
      </c>
      <c r="AQ15" s="259" t="str">
        <f t="shared" si="20"/>
        <v>-</v>
      </c>
      <c r="AR15" s="259" t="str">
        <f>IF(AP15="-","-",'1- Combustivel'!$G17)</f>
        <v>-</v>
      </c>
      <c r="AS15" s="259" t="str">
        <f>IF($C15=AS$1,'1- Combustivel'!$D17,"-")</f>
        <v>-</v>
      </c>
      <c r="AT15" s="170" t="str">
        <f>IF(AV15="-","-",IF($C15=AS$1,'1- Combustivel'!$E17,"-"))</f>
        <v>-</v>
      </c>
      <c r="AU15" s="170" t="str">
        <f>IF(AS15="-","-",'1- Combustivel'!$F17)</f>
        <v>-</v>
      </c>
      <c r="AV15" s="259" t="str">
        <f t="shared" si="21"/>
        <v>-</v>
      </c>
      <c r="AW15" s="259" t="str">
        <f>IF(AU15="-","-",'1- Combustivel'!$G17)</f>
        <v>-</v>
      </c>
      <c r="AX15" s="259" t="str">
        <f>IF($C15=AX$1,'1- Combustivel'!$D17,"-")</f>
        <v>-</v>
      </c>
      <c r="AY15" s="170" t="str">
        <f>IF(BA15="-","-",IF($C15=AX$1,'1- Combustivel'!$E17,"-"))</f>
        <v>-</v>
      </c>
      <c r="AZ15" s="170" t="str">
        <f>IF(AX15="-","-",'1- Combustivel'!$F17)</f>
        <v>-</v>
      </c>
      <c r="BA15" s="259" t="str">
        <f t="shared" si="22"/>
        <v>-</v>
      </c>
      <c r="BB15" s="259" t="str">
        <f>IF(AZ15="-","-",'1- Combustivel'!$G17)</f>
        <v>-</v>
      </c>
      <c r="BC15" s="259" t="str">
        <f>IF($C15=BC$1,'1- Combustivel'!$D17,"-")</f>
        <v>-</v>
      </c>
      <c r="BD15" s="170" t="str">
        <f>IF(BF15="-","-",IF($C15=BC$1,'1- Combustivel'!$E17,"-"))</f>
        <v>-</v>
      </c>
      <c r="BE15" s="170" t="str">
        <f>IF(BC15="-","-",'1- Combustivel'!$F17)</f>
        <v>-</v>
      </c>
      <c r="BF15" s="259" t="str">
        <f t="shared" si="23"/>
        <v>-</v>
      </c>
      <c r="BG15" s="259" t="str">
        <f>IF(BE15="-","-",'1- Combustivel'!$G17)</f>
        <v>-</v>
      </c>
      <c r="BH15" s="259" t="str">
        <f>IF($C15=BH$1,'1- Combustivel'!$D17,"-")</f>
        <v>Gasolina Aditivada</v>
      </c>
      <c r="BI15" s="170" t="str">
        <f>IF(BK15="-","-",IF($C15=BH$1,'1- Combustivel'!$E17,"-"))</f>
        <v>-</v>
      </c>
      <c r="BJ15" s="170">
        <f>IF(BH15="-","-",'1- Combustivel'!$F17)</f>
        <v>2.88</v>
      </c>
      <c r="BK15" s="259" t="str">
        <f t="shared" si="24"/>
        <v>-</v>
      </c>
      <c r="BL15" s="259">
        <f>IF(BJ15="-","-",'1- Combustivel'!$G17)</f>
        <v>2900</v>
      </c>
      <c r="BM15" s="259" t="str">
        <f>IF(YEAR('1- Combustivel'!B17)=$BM$1,$BM$1,"-")</f>
        <v>-</v>
      </c>
      <c r="BN15" s="259" t="str">
        <f>IF(BM15="-","-",MONTH('1- Combustivel'!B17))</f>
        <v>-</v>
      </c>
      <c r="BO15" s="259" t="str">
        <f>IF(BM15="-","-",DAY('1- Combustivel'!B17))</f>
        <v>-</v>
      </c>
      <c r="BP15" s="259" t="str">
        <f>IF($BN15=BQ$1,'1- Combustivel'!$D17,"-")</f>
        <v>-</v>
      </c>
      <c r="BQ15" s="170" t="str">
        <f>IF($BN15=BQ$1,'1- Combustivel'!$E17,"-")</f>
        <v>-</v>
      </c>
      <c r="BR15" s="170" t="str">
        <f>IF(BQ15="-","-",'1- Combustivel'!$F17)</f>
        <v>-</v>
      </c>
      <c r="BS15" s="259" t="str">
        <f t="shared" si="25"/>
        <v>-</v>
      </c>
      <c r="BT15" s="259" t="str">
        <f>IF(BR15="-","-",'1- Combustivel'!$G17)</f>
        <v>-</v>
      </c>
    </row>
    <row r="16" spans="1:72" x14ac:dyDescent="0.25">
      <c r="A16" s="166">
        <v>14</v>
      </c>
      <c r="B16" s="166" t="str">
        <f>IF(YEAR('1- Combustivel'!B18)=$B$1,$B$1,"-")</f>
        <v>-</v>
      </c>
      <c r="C16" s="166" t="str">
        <f>IF(B16="-","-",MONTH('1- Combustivel'!B18))</f>
        <v>-</v>
      </c>
      <c r="D16" s="218" t="str">
        <f>IF(B16="-","-",DAY('1- Combustivel'!B18))</f>
        <v>-</v>
      </c>
      <c r="E16" s="259" t="str">
        <f>IF($C16=F$1,'1- Combustivel'!$D18,"-")</f>
        <v>-</v>
      </c>
      <c r="F16" s="170" t="str">
        <f>IF($C16=F$1,'1- Combustivel'!$E18,"-")</f>
        <v>-</v>
      </c>
      <c r="G16" s="170" t="str">
        <f>IF(F16="-","-",'1- Combustivel'!$F18)</f>
        <v>-</v>
      </c>
      <c r="H16" s="259" t="str">
        <f t="shared" si="13"/>
        <v>-</v>
      </c>
      <c r="I16" s="259" t="str">
        <f>IF(G16="-","-",'1- Combustivel'!$G18)</f>
        <v>-</v>
      </c>
      <c r="J16" s="259" t="str">
        <f>IF($C16=J$1,'1- Combustivel'!$D18,"-")</f>
        <v>-</v>
      </c>
      <c r="K16" s="170" t="str">
        <f>IF(M16="-","-",IF($C16=J$1,'1- Combustivel'!$E18,"-"))</f>
        <v>-</v>
      </c>
      <c r="L16" s="170" t="str">
        <f>IF(J16="-","-",'1- Combustivel'!$F18)</f>
        <v>-</v>
      </c>
      <c r="M16" s="259" t="str">
        <f t="shared" si="14"/>
        <v>-</v>
      </c>
      <c r="N16" s="259" t="str">
        <f>IF(L16="-","-",'1- Combustivel'!$G18)</f>
        <v>-</v>
      </c>
      <c r="O16" s="259" t="str">
        <f>IF($C16=O$1,'1- Combustivel'!$D18,"-")</f>
        <v>-</v>
      </c>
      <c r="P16" s="170" t="str">
        <f>IF(R16="-","-",IF($C16=O$1,'1- Combustivel'!$E18,"-"))</f>
        <v>-</v>
      </c>
      <c r="Q16" s="170" t="str">
        <f>IF(O16="-","-",'1- Combustivel'!$F18)</f>
        <v>-</v>
      </c>
      <c r="R16" s="259" t="str">
        <f t="shared" si="15"/>
        <v>-</v>
      </c>
      <c r="S16" s="259" t="str">
        <f>IF(Q16="-","-",'1- Combustivel'!$G18)</f>
        <v>-</v>
      </c>
      <c r="T16" s="259" t="str">
        <f>IF($C16=T$1,'1- Combustivel'!$D18,"-")</f>
        <v>-</v>
      </c>
      <c r="U16" s="170" t="str">
        <f>IF(W16="-","-",IF($C16=T$1,'1- Combustivel'!$E18,"-"))</f>
        <v>-</v>
      </c>
      <c r="V16" s="170" t="str">
        <f>IF(T16="-","-",'1- Combustivel'!$F18)</f>
        <v>-</v>
      </c>
      <c r="W16" s="259" t="str">
        <f t="shared" si="16"/>
        <v>-</v>
      </c>
      <c r="X16" s="259" t="str">
        <f>IF(V16="-","-",'1- Combustivel'!$G18)</f>
        <v>-</v>
      </c>
      <c r="Y16" s="259" t="str">
        <f>IF($C16=Y$1,'1- Combustivel'!$D18,"-")</f>
        <v>-</v>
      </c>
      <c r="Z16" s="170" t="str">
        <f>IF(AB16="-","-",IF($C16=Y$1,'1- Combustivel'!$E18,"-"))</f>
        <v>-</v>
      </c>
      <c r="AA16" s="170" t="str">
        <f>IF(Y16="-","-",'1- Combustivel'!$F18)</f>
        <v>-</v>
      </c>
      <c r="AB16" s="259" t="str">
        <f t="shared" si="17"/>
        <v>-</v>
      </c>
      <c r="AC16" s="259" t="str">
        <f>IF(AA16="-","-",'1- Combustivel'!$G18)</f>
        <v>-</v>
      </c>
      <c r="AD16" s="259" t="str">
        <f>IF($C16=AD$1,'1- Combustivel'!$D18,"-")</f>
        <v>-</v>
      </c>
      <c r="AE16" s="170" t="str">
        <f>IF(AG16="-","-",IF($C16=AD$1,'1- Combustivel'!$E18,"-"))</f>
        <v>-</v>
      </c>
      <c r="AF16" s="170" t="str">
        <f>IF(AD16="-","-",'1- Combustivel'!$F18)</f>
        <v>-</v>
      </c>
      <c r="AG16" s="259" t="str">
        <f t="shared" si="18"/>
        <v>-</v>
      </c>
      <c r="AH16" s="259" t="str">
        <f>IF(AF16="-","-",'1- Combustivel'!$G18)</f>
        <v>-</v>
      </c>
      <c r="AI16" s="259" t="str">
        <f>IF($C16=AI$1,'1- Combustivel'!$D18,"-")</f>
        <v>-</v>
      </c>
      <c r="AJ16" s="170" t="str">
        <f>IF(AL16="-","-",IF($C16=AI$1,'1- Combustivel'!$E18,"-"))</f>
        <v>-</v>
      </c>
      <c r="AK16" s="170" t="str">
        <f>IF(AI16="-","-",'1- Combustivel'!$F18)</f>
        <v>-</v>
      </c>
      <c r="AL16" s="259" t="str">
        <f t="shared" si="19"/>
        <v>-</v>
      </c>
      <c r="AM16" s="259" t="str">
        <f>IF(AK16="-","-",'1- Combustivel'!$G18)</f>
        <v>-</v>
      </c>
      <c r="AN16" s="259" t="str">
        <f>IF($C16=AN$1,'1- Combustivel'!$D18,"-")</f>
        <v>-</v>
      </c>
      <c r="AO16" s="170" t="str">
        <f>IF(AQ16="-","-",IF($C16=AN$1,'1- Combustivel'!$E18,"-"))</f>
        <v>-</v>
      </c>
      <c r="AP16" s="170" t="str">
        <f>IF(AN16="-","-",'1- Combustivel'!$F18)</f>
        <v>-</v>
      </c>
      <c r="AQ16" s="259" t="str">
        <f t="shared" si="20"/>
        <v>-</v>
      </c>
      <c r="AR16" s="259" t="str">
        <f>IF(AP16="-","-",'1- Combustivel'!$G18)</f>
        <v>-</v>
      </c>
      <c r="AS16" s="259" t="str">
        <f>IF($C16=AS$1,'1- Combustivel'!$D18,"-")</f>
        <v>-</v>
      </c>
      <c r="AT16" s="170" t="str">
        <f>IF(AV16="-","-",IF($C16=AS$1,'1- Combustivel'!$E18,"-"))</f>
        <v>-</v>
      </c>
      <c r="AU16" s="170" t="str">
        <f>IF(AS16="-","-",'1- Combustivel'!$F18)</f>
        <v>-</v>
      </c>
      <c r="AV16" s="259" t="str">
        <f t="shared" si="21"/>
        <v>-</v>
      </c>
      <c r="AW16" s="259" t="str">
        <f>IF(AU16="-","-",'1- Combustivel'!$G18)</f>
        <v>-</v>
      </c>
      <c r="AX16" s="259" t="str">
        <f>IF($C16=AX$1,'1- Combustivel'!$D18,"-")</f>
        <v>-</v>
      </c>
      <c r="AY16" s="170" t="str">
        <f>IF(BA16="-","-",IF($C16=AX$1,'1- Combustivel'!$E18,"-"))</f>
        <v>-</v>
      </c>
      <c r="AZ16" s="170" t="str">
        <f>IF(AX16="-","-",'1- Combustivel'!$F18)</f>
        <v>-</v>
      </c>
      <c r="BA16" s="259" t="str">
        <f t="shared" si="22"/>
        <v>-</v>
      </c>
      <c r="BB16" s="259" t="str">
        <f>IF(AZ16="-","-",'1- Combustivel'!$G18)</f>
        <v>-</v>
      </c>
      <c r="BC16" s="259" t="str">
        <f>IF($C16=BC$1,'1- Combustivel'!$D18,"-")</f>
        <v>-</v>
      </c>
      <c r="BD16" s="170" t="str">
        <f>IF(BF16="-","-",IF($C16=BC$1,'1- Combustivel'!$E18,"-"))</f>
        <v>-</v>
      </c>
      <c r="BE16" s="170" t="str">
        <f>IF(BC16="-","-",'1- Combustivel'!$F18)</f>
        <v>-</v>
      </c>
      <c r="BF16" s="259" t="str">
        <f t="shared" si="23"/>
        <v>-</v>
      </c>
      <c r="BG16" s="259" t="str">
        <f>IF(BE16="-","-",'1- Combustivel'!$G18)</f>
        <v>-</v>
      </c>
      <c r="BH16" s="259" t="str">
        <f>IF($C16=BH$1,'1- Combustivel'!$D18,"-")</f>
        <v>-</v>
      </c>
      <c r="BI16" s="170" t="str">
        <f>IF(BK16="-","-",IF($C16=BH$1,'1- Combustivel'!$E18,"-"))</f>
        <v>-</v>
      </c>
      <c r="BJ16" s="170" t="str">
        <f>IF(BH16="-","-",'1- Combustivel'!$F18)</f>
        <v>-</v>
      </c>
      <c r="BK16" s="259" t="str">
        <f t="shared" si="24"/>
        <v>-</v>
      </c>
      <c r="BL16" s="259" t="str">
        <f>IF(BJ16="-","-",'1- Combustivel'!$G18)</f>
        <v>-</v>
      </c>
      <c r="BM16" s="259" t="str">
        <f>IF(YEAR('1- Combustivel'!B18)=$BM$1,$BM$1,"-")</f>
        <v>-</v>
      </c>
      <c r="BN16" s="259" t="str">
        <f>IF(BM16="-","-",MONTH('1- Combustivel'!B18))</f>
        <v>-</v>
      </c>
      <c r="BO16" s="259" t="str">
        <f>IF(BM16="-","-",DAY('1- Combustivel'!B18))</f>
        <v>-</v>
      </c>
      <c r="BP16" s="259" t="str">
        <f>IF($BN16=BQ$1,'1- Combustivel'!$D18,"-")</f>
        <v>-</v>
      </c>
      <c r="BQ16" s="170" t="str">
        <f>IF($BN16=BQ$1,'1- Combustivel'!$E18,"-")</f>
        <v>-</v>
      </c>
      <c r="BR16" s="170" t="str">
        <f>IF(BQ16="-","-",'1- Combustivel'!$F18)</f>
        <v>-</v>
      </c>
      <c r="BS16" s="259" t="str">
        <f t="shared" si="25"/>
        <v>-</v>
      </c>
      <c r="BT16" s="259" t="str">
        <f>IF(BR16="-","-",'1- Combustivel'!$G18)</f>
        <v>-</v>
      </c>
    </row>
    <row r="17" spans="1:72" x14ac:dyDescent="0.25">
      <c r="A17" s="166">
        <v>15</v>
      </c>
      <c r="B17" s="166" t="str">
        <f>IF(YEAR('1- Combustivel'!B19)=$B$1,$B$1,"-")</f>
        <v>-</v>
      </c>
      <c r="C17" s="166" t="str">
        <f>IF(B17="-","-",MONTH('1- Combustivel'!B19))</f>
        <v>-</v>
      </c>
      <c r="D17" s="218" t="str">
        <f>IF(B17="-","-",DAY('1- Combustivel'!B19))</f>
        <v>-</v>
      </c>
      <c r="E17" s="259" t="str">
        <f>IF($C17=F$1,'1- Combustivel'!$D19,"-")</f>
        <v>-</v>
      </c>
      <c r="F17" s="170" t="str">
        <f>IF($C17=F$1,'1- Combustivel'!$E19,"-")</f>
        <v>-</v>
      </c>
      <c r="G17" s="170" t="str">
        <f>IF(F17="-","-",'1- Combustivel'!$F19)</f>
        <v>-</v>
      </c>
      <c r="H17" s="259" t="str">
        <f t="shared" si="13"/>
        <v>-</v>
      </c>
      <c r="I17" s="259" t="str">
        <f>IF(G17="-","-",'1- Combustivel'!$G19)</f>
        <v>-</v>
      </c>
      <c r="J17" s="259" t="str">
        <f>IF($C17=J$1,'1- Combustivel'!$D19,"-")</f>
        <v>-</v>
      </c>
      <c r="K17" s="170" t="str">
        <f>IF(M17="-","-",IF($C17=J$1,'1- Combustivel'!$E19,"-"))</f>
        <v>-</v>
      </c>
      <c r="L17" s="170" t="str">
        <f>IF(J17="-","-",'1- Combustivel'!$F19)</f>
        <v>-</v>
      </c>
      <c r="M17" s="259" t="str">
        <f t="shared" si="14"/>
        <v>-</v>
      </c>
      <c r="N17" s="259" t="str">
        <f>IF(L17="-","-",'1- Combustivel'!$G19)</f>
        <v>-</v>
      </c>
      <c r="O17" s="259" t="str">
        <f>IF($C17=O$1,'1- Combustivel'!$D19,"-")</f>
        <v>-</v>
      </c>
      <c r="P17" s="170" t="str">
        <f>IF(R17="-","-",IF($C17=O$1,'1- Combustivel'!$E19,"-"))</f>
        <v>-</v>
      </c>
      <c r="Q17" s="170" t="str">
        <f>IF(O17="-","-",'1- Combustivel'!$F19)</f>
        <v>-</v>
      </c>
      <c r="R17" s="259" t="str">
        <f t="shared" si="15"/>
        <v>-</v>
      </c>
      <c r="S17" s="259" t="str">
        <f>IF(Q17="-","-",'1- Combustivel'!$G19)</f>
        <v>-</v>
      </c>
      <c r="T17" s="259" t="str">
        <f>IF($C17=T$1,'1- Combustivel'!$D19,"-")</f>
        <v>-</v>
      </c>
      <c r="U17" s="170" t="str">
        <f>IF(W17="-","-",IF($C17=T$1,'1- Combustivel'!$E19,"-"))</f>
        <v>-</v>
      </c>
      <c r="V17" s="170" t="str">
        <f>IF(T17="-","-",'1- Combustivel'!$F19)</f>
        <v>-</v>
      </c>
      <c r="W17" s="259" t="str">
        <f t="shared" si="16"/>
        <v>-</v>
      </c>
      <c r="X17" s="259" t="str">
        <f>IF(V17="-","-",'1- Combustivel'!$G19)</f>
        <v>-</v>
      </c>
      <c r="Y17" s="259" t="str">
        <f>IF($C17=Y$1,'1- Combustivel'!$D19,"-")</f>
        <v>-</v>
      </c>
      <c r="Z17" s="170" t="str">
        <f>IF(AB17="-","-",IF($C17=Y$1,'1- Combustivel'!$E19,"-"))</f>
        <v>-</v>
      </c>
      <c r="AA17" s="170" t="str">
        <f>IF(Y17="-","-",'1- Combustivel'!$F19)</f>
        <v>-</v>
      </c>
      <c r="AB17" s="259" t="str">
        <f t="shared" si="17"/>
        <v>-</v>
      </c>
      <c r="AC17" s="259" t="str">
        <f>IF(AA17="-","-",'1- Combustivel'!$G19)</f>
        <v>-</v>
      </c>
      <c r="AD17" s="259" t="str">
        <f>IF($C17=AD$1,'1- Combustivel'!$D19,"-")</f>
        <v>-</v>
      </c>
      <c r="AE17" s="170" t="str">
        <f>IF(AG17="-","-",IF($C17=AD$1,'1- Combustivel'!$E19,"-"))</f>
        <v>-</v>
      </c>
      <c r="AF17" s="170" t="str">
        <f>IF(AD17="-","-",'1- Combustivel'!$F19)</f>
        <v>-</v>
      </c>
      <c r="AG17" s="259" t="str">
        <f t="shared" si="18"/>
        <v>-</v>
      </c>
      <c r="AH17" s="259" t="str">
        <f>IF(AF17="-","-",'1- Combustivel'!$G19)</f>
        <v>-</v>
      </c>
      <c r="AI17" s="259" t="str">
        <f>IF($C17=AI$1,'1- Combustivel'!$D19,"-")</f>
        <v>-</v>
      </c>
      <c r="AJ17" s="170" t="str">
        <f>IF(AL17="-","-",IF($C17=AI$1,'1- Combustivel'!$E19,"-"))</f>
        <v>-</v>
      </c>
      <c r="AK17" s="170" t="str">
        <f>IF(AI17="-","-",'1- Combustivel'!$F19)</f>
        <v>-</v>
      </c>
      <c r="AL17" s="259" t="str">
        <f t="shared" si="19"/>
        <v>-</v>
      </c>
      <c r="AM17" s="259" t="str">
        <f>IF(AK17="-","-",'1- Combustivel'!$G19)</f>
        <v>-</v>
      </c>
      <c r="AN17" s="259" t="str">
        <f>IF($C17=AN$1,'1- Combustivel'!$D19,"-")</f>
        <v>-</v>
      </c>
      <c r="AO17" s="170" t="str">
        <f>IF(AQ17="-","-",IF($C17=AN$1,'1- Combustivel'!$E19,"-"))</f>
        <v>-</v>
      </c>
      <c r="AP17" s="170" t="str">
        <f>IF(AN17="-","-",'1- Combustivel'!$F19)</f>
        <v>-</v>
      </c>
      <c r="AQ17" s="259" t="str">
        <f t="shared" si="20"/>
        <v>-</v>
      </c>
      <c r="AR17" s="259" t="str">
        <f>IF(AP17="-","-",'1- Combustivel'!$G19)</f>
        <v>-</v>
      </c>
      <c r="AS17" s="259" t="str">
        <f>IF($C17=AS$1,'1- Combustivel'!$D19,"-")</f>
        <v>-</v>
      </c>
      <c r="AT17" s="170" t="str">
        <f>IF(AV17="-","-",IF($C17=AS$1,'1- Combustivel'!$E19,"-"))</f>
        <v>-</v>
      </c>
      <c r="AU17" s="170" t="str">
        <f>IF(AS17="-","-",'1- Combustivel'!$F19)</f>
        <v>-</v>
      </c>
      <c r="AV17" s="259" t="str">
        <f t="shared" si="21"/>
        <v>-</v>
      </c>
      <c r="AW17" s="259" t="str">
        <f>IF(AU17="-","-",'1- Combustivel'!$G19)</f>
        <v>-</v>
      </c>
      <c r="AX17" s="259" t="str">
        <f>IF($C17=AX$1,'1- Combustivel'!$D19,"-")</f>
        <v>-</v>
      </c>
      <c r="AY17" s="170" t="str">
        <f>IF(BA17="-","-",IF($C17=AX$1,'1- Combustivel'!$E19,"-"))</f>
        <v>-</v>
      </c>
      <c r="AZ17" s="170" t="str">
        <f>IF(AX17="-","-",'1- Combustivel'!$F19)</f>
        <v>-</v>
      </c>
      <c r="BA17" s="259" t="str">
        <f t="shared" si="22"/>
        <v>-</v>
      </c>
      <c r="BB17" s="259" t="str">
        <f>IF(AZ17="-","-",'1- Combustivel'!$G19)</f>
        <v>-</v>
      </c>
      <c r="BC17" s="259" t="str">
        <f>IF($C17=BC$1,'1- Combustivel'!$D19,"-")</f>
        <v>-</v>
      </c>
      <c r="BD17" s="170" t="str">
        <f>IF(BF17="-","-",IF($C17=BC$1,'1- Combustivel'!$E19,"-"))</f>
        <v>-</v>
      </c>
      <c r="BE17" s="170" t="str">
        <f>IF(BC17="-","-",'1- Combustivel'!$F19)</f>
        <v>-</v>
      </c>
      <c r="BF17" s="259" t="str">
        <f t="shared" si="23"/>
        <v>-</v>
      </c>
      <c r="BG17" s="259" t="str">
        <f>IF(BE17="-","-",'1- Combustivel'!$G19)</f>
        <v>-</v>
      </c>
      <c r="BH17" s="259" t="str">
        <f>IF($C17=BH$1,'1- Combustivel'!$D19,"-")</f>
        <v>-</v>
      </c>
      <c r="BI17" s="170" t="str">
        <f>IF(BK17="-","-",IF($C17=BH$1,'1- Combustivel'!$E19,"-"))</f>
        <v>-</v>
      </c>
      <c r="BJ17" s="170" t="str">
        <f>IF(BH17="-","-",'1- Combustivel'!$F19)</f>
        <v>-</v>
      </c>
      <c r="BK17" s="259" t="str">
        <f t="shared" si="24"/>
        <v>-</v>
      </c>
      <c r="BL17" s="259" t="str">
        <f>IF(BJ17="-","-",'1- Combustivel'!$G19)</f>
        <v>-</v>
      </c>
      <c r="BM17" s="259" t="str">
        <f>IF(YEAR('1- Combustivel'!B19)=$BM$1,$BM$1,"-")</f>
        <v>-</v>
      </c>
      <c r="BN17" s="259" t="str">
        <f>IF(BM17="-","-",MONTH('1- Combustivel'!B19))</f>
        <v>-</v>
      </c>
      <c r="BO17" s="259" t="str">
        <f>IF(BM17="-","-",DAY('1- Combustivel'!B19))</f>
        <v>-</v>
      </c>
      <c r="BP17" s="259" t="str">
        <f>IF($BN17=BQ$1,'1- Combustivel'!$D19,"-")</f>
        <v>-</v>
      </c>
      <c r="BQ17" s="170" t="str">
        <f>IF($BN17=BQ$1,'1- Combustivel'!$E19,"-")</f>
        <v>-</v>
      </c>
      <c r="BR17" s="170" t="str">
        <f>IF(BQ17="-","-",'1- Combustivel'!$F19)</f>
        <v>-</v>
      </c>
      <c r="BS17" s="259" t="str">
        <f t="shared" si="25"/>
        <v>-</v>
      </c>
      <c r="BT17" s="259" t="str">
        <f>IF(BR17="-","-",'1- Combustivel'!$G19)</f>
        <v>-</v>
      </c>
    </row>
    <row r="18" spans="1:72" x14ac:dyDescent="0.25">
      <c r="A18" s="166">
        <v>16</v>
      </c>
      <c r="B18" s="166" t="str">
        <f>IF(YEAR('1- Combustivel'!B20)=$B$1,$B$1,"-")</f>
        <v>-</v>
      </c>
      <c r="C18" s="166" t="str">
        <f>IF(B18="-","-",MONTH('1- Combustivel'!B20))</f>
        <v>-</v>
      </c>
      <c r="D18" s="218" t="str">
        <f>IF(B18="-","-",DAY('1- Combustivel'!B20))</f>
        <v>-</v>
      </c>
      <c r="E18" s="259" t="str">
        <f>IF($C18=F$1,'1- Combustivel'!$D20,"-")</f>
        <v>-</v>
      </c>
      <c r="F18" s="170" t="str">
        <f>IF($C18=F$1,'1- Combustivel'!$E20,"-")</f>
        <v>-</v>
      </c>
      <c r="G18" s="170" t="str">
        <f>IF(F18="-","-",'1- Combustivel'!$F20)</f>
        <v>-</v>
      </c>
      <c r="H18" s="259" t="str">
        <f t="shared" si="13"/>
        <v>-</v>
      </c>
      <c r="I18" s="259" t="str">
        <f>IF(G18="-","-",'1- Combustivel'!$G20)</f>
        <v>-</v>
      </c>
      <c r="J18" s="259" t="str">
        <f>IF($C18=J$1,'1- Combustivel'!$D20,"-")</f>
        <v>-</v>
      </c>
      <c r="K18" s="170" t="str">
        <f>IF(M18="-","-",IF($C18=J$1,'1- Combustivel'!$E20,"-"))</f>
        <v>-</v>
      </c>
      <c r="L18" s="170" t="str">
        <f>IF(J18="-","-",'1- Combustivel'!$F20)</f>
        <v>-</v>
      </c>
      <c r="M18" s="259" t="str">
        <f t="shared" si="14"/>
        <v>-</v>
      </c>
      <c r="N18" s="259" t="str">
        <f>IF(L18="-","-",'1- Combustivel'!$G20)</f>
        <v>-</v>
      </c>
      <c r="O18" s="259" t="str">
        <f>IF($C18=O$1,'1- Combustivel'!$D20,"-")</f>
        <v>-</v>
      </c>
      <c r="P18" s="170" t="str">
        <f>IF(R18="-","-",IF($C18=O$1,'1- Combustivel'!$E20,"-"))</f>
        <v>-</v>
      </c>
      <c r="Q18" s="170" t="str">
        <f>IF(O18="-","-",'1- Combustivel'!$F20)</f>
        <v>-</v>
      </c>
      <c r="R18" s="259" t="str">
        <f t="shared" si="15"/>
        <v>-</v>
      </c>
      <c r="S18" s="259" t="str">
        <f>IF(Q18="-","-",'1- Combustivel'!$G20)</f>
        <v>-</v>
      </c>
      <c r="T18" s="259" t="str">
        <f>IF($C18=T$1,'1- Combustivel'!$D20,"-")</f>
        <v>-</v>
      </c>
      <c r="U18" s="170" t="str">
        <f>IF(W18="-","-",IF($C18=T$1,'1- Combustivel'!$E20,"-"))</f>
        <v>-</v>
      </c>
      <c r="V18" s="170" t="str">
        <f>IF(T18="-","-",'1- Combustivel'!$F20)</f>
        <v>-</v>
      </c>
      <c r="W18" s="259" t="str">
        <f t="shared" si="16"/>
        <v>-</v>
      </c>
      <c r="X18" s="259" t="str">
        <f>IF(V18="-","-",'1- Combustivel'!$G20)</f>
        <v>-</v>
      </c>
      <c r="Y18" s="259" t="str">
        <f>IF($C18=Y$1,'1- Combustivel'!$D20,"-")</f>
        <v>-</v>
      </c>
      <c r="Z18" s="170" t="str">
        <f>IF(AB18="-","-",IF($C18=Y$1,'1- Combustivel'!$E20,"-"))</f>
        <v>-</v>
      </c>
      <c r="AA18" s="170" t="str">
        <f>IF(Y18="-","-",'1- Combustivel'!$F20)</f>
        <v>-</v>
      </c>
      <c r="AB18" s="259" t="str">
        <f t="shared" si="17"/>
        <v>-</v>
      </c>
      <c r="AC18" s="259" t="str">
        <f>IF(AA18="-","-",'1- Combustivel'!$G20)</f>
        <v>-</v>
      </c>
      <c r="AD18" s="259" t="str">
        <f>IF($C18=AD$1,'1- Combustivel'!$D20,"-")</f>
        <v>-</v>
      </c>
      <c r="AE18" s="170" t="str">
        <f>IF(AG18="-","-",IF($C18=AD$1,'1- Combustivel'!$E20,"-"))</f>
        <v>-</v>
      </c>
      <c r="AF18" s="170" t="str">
        <f>IF(AD18="-","-",'1- Combustivel'!$F20)</f>
        <v>-</v>
      </c>
      <c r="AG18" s="259" t="str">
        <f t="shared" si="18"/>
        <v>-</v>
      </c>
      <c r="AH18" s="259" t="str">
        <f>IF(AF18="-","-",'1- Combustivel'!$G20)</f>
        <v>-</v>
      </c>
      <c r="AI18" s="259" t="str">
        <f>IF($C18=AI$1,'1- Combustivel'!$D20,"-")</f>
        <v>-</v>
      </c>
      <c r="AJ18" s="170" t="str">
        <f>IF(AL18="-","-",IF($C18=AI$1,'1- Combustivel'!$E20,"-"))</f>
        <v>-</v>
      </c>
      <c r="AK18" s="170" t="str">
        <f>IF(AI18="-","-",'1- Combustivel'!$F20)</f>
        <v>-</v>
      </c>
      <c r="AL18" s="259" t="str">
        <f t="shared" si="19"/>
        <v>-</v>
      </c>
      <c r="AM18" s="259" t="str">
        <f>IF(AK18="-","-",'1- Combustivel'!$G20)</f>
        <v>-</v>
      </c>
      <c r="AN18" s="259" t="str">
        <f>IF($C18=AN$1,'1- Combustivel'!$D20,"-")</f>
        <v>-</v>
      </c>
      <c r="AO18" s="170" t="str">
        <f>IF(AQ18="-","-",IF($C18=AN$1,'1- Combustivel'!$E20,"-"))</f>
        <v>-</v>
      </c>
      <c r="AP18" s="170" t="str">
        <f>IF(AN18="-","-",'1- Combustivel'!$F20)</f>
        <v>-</v>
      </c>
      <c r="AQ18" s="259" t="str">
        <f t="shared" si="20"/>
        <v>-</v>
      </c>
      <c r="AR18" s="259" t="str">
        <f>IF(AP18="-","-",'1- Combustivel'!$G20)</f>
        <v>-</v>
      </c>
      <c r="AS18" s="259" t="str">
        <f>IF($C18=AS$1,'1- Combustivel'!$D20,"-")</f>
        <v>-</v>
      </c>
      <c r="AT18" s="170" t="str">
        <f>IF(AV18="-","-",IF($C18=AS$1,'1- Combustivel'!$E20,"-"))</f>
        <v>-</v>
      </c>
      <c r="AU18" s="170" t="str">
        <f>IF(AS18="-","-",'1- Combustivel'!$F20)</f>
        <v>-</v>
      </c>
      <c r="AV18" s="259" t="str">
        <f t="shared" si="21"/>
        <v>-</v>
      </c>
      <c r="AW18" s="259" t="str">
        <f>IF(AU18="-","-",'1- Combustivel'!$G20)</f>
        <v>-</v>
      </c>
      <c r="AX18" s="259" t="str">
        <f>IF($C18=AX$1,'1- Combustivel'!$D20,"-")</f>
        <v>-</v>
      </c>
      <c r="AY18" s="170" t="str">
        <f>IF(BA18="-","-",IF($C18=AX$1,'1- Combustivel'!$E20,"-"))</f>
        <v>-</v>
      </c>
      <c r="AZ18" s="170" t="str">
        <f>IF(AX18="-","-",'1- Combustivel'!$F20)</f>
        <v>-</v>
      </c>
      <c r="BA18" s="259" t="str">
        <f t="shared" si="22"/>
        <v>-</v>
      </c>
      <c r="BB18" s="259" t="str">
        <f>IF(AZ18="-","-",'1- Combustivel'!$G20)</f>
        <v>-</v>
      </c>
      <c r="BC18" s="259" t="str">
        <f>IF($C18=BC$1,'1- Combustivel'!$D20,"-")</f>
        <v>-</v>
      </c>
      <c r="BD18" s="170" t="str">
        <f>IF(BF18="-","-",IF($C18=BC$1,'1- Combustivel'!$E20,"-"))</f>
        <v>-</v>
      </c>
      <c r="BE18" s="170" t="str">
        <f>IF(BC18="-","-",'1- Combustivel'!$F20)</f>
        <v>-</v>
      </c>
      <c r="BF18" s="259" t="str">
        <f t="shared" si="23"/>
        <v>-</v>
      </c>
      <c r="BG18" s="259" t="str">
        <f>IF(BE18="-","-",'1- Combustivel'!$G20)</f>
        <v>-</v>
      </c>
      <c r="BH18" s="259" t="str">
        <f>IF($C18=BH$1,'1- Combustivel'!$D20,"-")</f>
        <v>-</v>
      </c>
      <c r="BI18" s="170" t="str">
        <f>IF(BK18="-","-",IF($C18=BH$1,'1- Combustivel'!$E20,"-"))</f>
        <v>-</v>
      </c>
      <c r="BJ18" s="170" t="str">
        <f>IF(BH18="-","-",'1- Combustivel'!$F20)</f>
        <v>-</v>
      </c>
      <c r="BK18" s="259" t="str">
        <f t="shared" si="24"/>
        <v>-</v>
      </c>
      <c r="BL18" s="259" t="str">
        <f>IF(BJ18="-","-",'1- Combustivel'!$G20)</f>
        <v>-</v>
      </c>
      <c r="BM18" s="259" t="str">
        <f>IF(YEAR('1- Combustivel'!B20)=$BM$1,$BM$1,"-")</f>
        <v>-</v>
      </c>
      <c r="BN18" s="259" t="str">
        <f>IF(BM18="-","-",MONTH('1- Combustivel'!B20))</f>
        <v>-</v>
      </c>
      <c r="BO18" s="259" t="str">
        <f>IF(BM18="-","-",DAY('1- Combustivel'!B20))</f>
        <v>-</v>
      </c>
      <c r="BP18" s="259" t="str">
        <f>IF($BN18=BQ$1,'1- Combustivel'!$D20,"-")</f>
        <v>-</v>
      </c>
      <c r="BQ18" s="170" t="str">
        <f>IF($BN18=BQ$1,'1- Combustivel'!$E20,"-")</f>
        <v>-</v>
      </c>
      <c r="BR18" s="170" t="str">
        <f>IF(BQ18="-","-",'1- Combustivel'!$F20)</f>
        <v>-</v>
      </c>
      <c r="BS18" s="259" t="str">
        <f t="shared" si="25"/>
        <v>-</v>
      </c>
      <c r="BT18" s="259" t="str">
        <f>IF(BR18="-","-",'1- Combustivel'!$G20)</f>
        <v>-</v>
      </c>
    </row>
    <row r="19" spans="1:72" x14ac:dyDescent="0.25">
      <c r="A19" s="166">
        <v>17</v>
      </c>
      <c r="B19" s="166" t="str">
        <f>IF(YEAR('1- Combustivel'!B21)=$B$1,$B$1,"-")</f>
        <v>-</v>
      </c>
      <c r="C19" s="166" t="str">
        <f>IF(B19="-","-",MONTH('1- Combustivel'!B21))</f>
        <v>-</v>
      </c>
      <c r="D19" s="218" t="str">
        <f>IF(B19="-","-",DAY('1- Combustivel'!B21))</f>
        <v>-</v>
      </c>
      <c r="E19" s="259" t="str">
        <f>IF($C19=F$1,'1- Combustivel'!$D21,"-")</f>
        <v>-</v>
      </c>
      <c r="F19" s="170" t="str">
        <f>IF($C19=F$1,'1- Combustivel'!$E21,"-")</f>
        <v>-</v>
      </c>
      <c r="G19" s="170" t="str">
        <f>IF(F19="-","-",'1- Combustivel'!$F21)</f>
        <v>-</v>
      </c>
      <c r="H19" s="259" t="str">
        <f t="shared" si="13"/>
        <v>-</v>
      </c>
      <c r="I19" s="259" t="str">
        <f>IF(G19="-","-",'1- Combustivel'!$G21)</f>
        <v>-</v>
      </c>
      <c r="J19" s="259" t="str">
        <f>IF($C19=J$1,'1- Combustivel'!$D21,"-")</f>
        <v>-</v>
      </c>
      <c r="K19" s="170" t="str">
        <f>IF(M19="-","-",IF($C19=J$1,'1- Combustivel'!$E21,"-"))</f>
        <v>-</v>
      </c>
      <c r="L19" s="170" t="str">
        <f>IF(J19="-","-",'1- Combustivel'!$F21)</f>
        <v>-</v>
      </c>
      <c r="M19" s="259" t="str">
        <f t="shared" si="14"/>
        <v>-</v>
      </c>
      <c r="N19" s="259" t="str">
        <f>IF(L19="-","-",'1- Combustivel'!$G21)</f>
        <v>-</v>
      </c>
      <c r="O19" s="259" t="str">
        <f>IF($C19=O$1,'1- Combustivel'!$D21,"-")</f>
        <v>-</v>
      </c>
      <c r="P19" s="170" t="str">
        <f>IF(R19="-","-",IF($C19=O$1,'1- Combustivel'!$E21,"-"))</f>
        <v>-</v>
      </c>
      <c r="Q19" s="170" t="str">
        <f>IF(O19="-","-",'1- Combustivel'!$F21)</f>
        <v>-</v>
      </c>
      <c r="R19" s="259" t="str">
        <f t="shared" si="15"/>
        <v>-</v>
      </c>
      <c r="S19" s="259" t="str">
        <f>IF(Q19="-","-",'1- Combustivel'!$G21)</f>
        <v>-</v>
      </c>
      <c r="T19" s="259" t="str">
        <f>IF($C19=T$1,'1- Combustivel'!$D21,"-")</f>
        <v>-</v>
      </c>
      <c r="U19" s="170" t="str">
        <f>IF(W19="-","-",IF($C19=T$1,'1- Combustivel'!$E21,"-"))</f>
        <v>-</v>
      </c>
      <c r="V19" s="170" t="str">
        <f>IF(T19="-","-",'1- Combustivel'!$F21)</f>
        <v>-</v>
      </c>
      <c r="W19" s="259" t="str">
        <f t="shared" si="16"/>
        <v>-</v>
      </c>
      <c r="X19" s="259" t="str">
        <f>IF(V19="-","-",'1- Combustivel'!$G21)</f>
        <v>-</v>
      </c>
      <c r="Y19" s="259" t="str">
        <f>IF($C19=Y$1,'1- Combustivel'!$D21,"-")</f>
        <v>-</v>
      </c>
      <c r="Z19" s="170" t="str">
        <f>IF(AB19="-","-",IF($C19=Y$1,'1- Combustivel'!$E21,"-"))</f>
        <v>-</v>
      </c>
      <c r="AA19" s="170" t="str">
        <f>IF(Y19="-","-",'1- Combustivel'!$F21)</f>
        <v>-</v>
      </c>
      <c r="AB19" s="259" t="str">
        <f t="shared" si="17"/>
        <v>-</v>
      </c>
      <c r="AC19" s="259" t="str">
        <f>IF(AA19="-","-",'1- Combustivel'!$G21)</f>
        <v>-</v>
      </c>
      <c r="AD19" s="259" t="str">
        <f>IF($C19=AD$1,'1- Combustivel'!$D21,"-")</f>
        <v>-</v>
      </c>
      <c r="AE19" s="170" t="str">
        <f>IF(AG19="-","-",IF($C19=AD$1,'1- Combustivel'!$E21,"-"))</f>
        <v>-</v>
      </c>
      <c r="AF19" s="170" t="str">
        <f>IF(AD19="-","-",'1- Combustivel'!$F21)</f>
        <v>-</v>
      </c>
      <c r="AG19" s="259" t="str">
        <f t="shared" si="18"/>
        <v>-</v>
      </c>
      <c r="AH19" s="259" t="str">
        <f>IF(AF19="-","-",'1- Combustivel'!$G21)</f>
        <v>-</v>
      </c>
      <c r="AI19" s="259" t="str">
        <f>IF($C19=AI$1,'1- Combustivel'!$D21,"-")</f>
        <v>-</v>
      </c>
      <c r="AJ19" s="170" t="str">
        <f>IF(AL19="-","-",IF($C19=AI$1,'1- Combustivel'!$E21,"-"))</f>
        <v>-</v>
      </c>
      <c r="AK19" s="170" t="str">
        <f>IF(AI19="-","-",'1- Combustivel'!$F21)</f>
        <v>-</v>
      </c>
      <c r="AL19" s="259" t="str">
        <f t="shared" si="19"/>
        <v>-</v>
      </c>
      <c r="AM19" s="259" t="str">
        <f>IF(AK19="-","-",'1- Combustivel'!$G21)</f>
        <v>-</v>
      </c>
      <c r="AN19" s="259" t="str">
        <f>IF($C19=AN$1,'1- Combustivel'!$D21,"-")</f>
        <v>-</v>
      </c>
      <c r="AO19" s="170" t="str">
        <f>IF(AQ19="-","-",IF($C19=AN$1,'1- Combustivel'!$E21,"-"))</f>
        <v>-</v>
      </c>
      <c r="AP19" s="170" t="str">
        <f>IF(AN19="-","-",'1- Combustivel'!$F21)</f>
        <v>-</v>
      </c>
      <c r="AQ19" s="259" t="str">
        <f t="shared" si="20"/>
        <v>-</v>
      </c>
      <c r="AR19" s="259" t="str">
        <f>IF(AP19="-","-",'1- Combustivel'!$G21)</f>
        <v>-</v>
      </c>
      <c r="AS19" s="259" t="str">
        <f>IF($C19=AS$1,'1- Combustivel'!$D21,"-")</f>
        <v>-</v>
      </c>
      <c r="AT19" s="170" t="str">
        <f>IF(AV19="-","-",IF($C19=AS$1,'1- Combustivel'!$E21,"-"))</f>
        <v>-</v>
      </c>
      <c r="AU19" s="170" t="str">
        <f>IF(AS19="-","-",'1- Combustivel'!$F21)</f>
        <v>-</v>
      </c>
      <c r="AV19" s="259" t="str">
        <f t="shared" si="21"/>
        <v>-</v>
      </c>
      <c r="AW19" s="259" t="str">
        <f>IF(AU19="-","-",'1- Combustivel'!$G21)</f>
        <v>-</v>
      </c>
      <c r="AX19" s="259" t="str">
        <f>IF($C19=AX$1,'1- Combustivel'!$D21,"-")</f>
        <v>-</v>
      </c>
      <c r="AY19" s="170" t="str">
        <f>IF(BA19="-","-",IF($C19=AX$1,'1- Combustivel'!$E21,"-"))</f>
        <v>-</v>
      </c>
      <c r="AZ19" s="170" t="str">
        <f>IF(AX19="-","-",'1- Combustivel'!$F21)</f>
        <v>-</v>
      </c>
      <c r="BA19" s="259" t="str">
        <f t="shared" si="22"/>
        <v>-</v>
      </c>
      <c r="BB19" s="259" t="str">
        <f>IF(AZ19="-","-",'1- Combustivel'!$G21)</f>
        <v>-</v>
      </c>
      <c r="BC19" s="259" t="str">
        <f>IF($C19=BC$1,'1- Combustivel'!$D21,"-")</f>
        <v>-</v>
      </c>
      <c r="BD19" s="170" t="str">
        <f>IF(BF19="-","-",IF($C19=BC$1,'1- Combustivel'!$E21,"-"))</f>
        <v>-</v>
      </c>
      <c r="BE19" s="170" t="str">
        <f>IF(BC19="-","-",'1- Combustivel'!$F21)</f>
        <v>-</v>
      </c>
      <c r="BF19" s="259" t="str">
        <f t="shared" si="23"/>
        <v>-</v>
      </c>
      <c r="BG19" s="259" t="str">
        <f>IF(BE19="-","-",'1- Combustivel'!$G21)</f>
        <v>-</v>
      </c>
      <c r="BH19" s="259" t="str">
        <f>IF($C19=BH$1,'1- Combustivel'!$D21,"-")</f>
        <v>-</v>
      </c>
      <c r="BI19" s="170" t="str">
        <f>IF(BK19="-","-",IF($C19=BH$1,'1- Combustivel'!$E21,"-"))</f>
        <v>-</v>
      </c>
      <c r="BJ19" s="170" t="str">
        <f>IF(BH19="-","-",'1- Combustivel'!$F21)</f>
        <v>-</v>
      </c>
      <c r="BK19" s="259" t="str">
        <f t="shared" si="24"/>
        <v>-</v>
      </c>
      <c r="BL19" s="259" t="str">
        <f>IF(BJ19="-","-",'1- Combustivel'!$G21)</f>
        <v>-</v>
      </c>
      <c r="BM19" s="259" t="str">
        <f>IF(YEAR('1- Combustivel'!B21)=$BM$1,$BM$1,"-")</f>
        <v>-</v>
      </c>
      <c r="BN19" s="259" t="str">
        <f>IF(BM19="-","-",MONTH('1- Combustivel'!B21))</f>
        <v>-</v>
      </c>
      <c r="BO19" s="259" t="str">
        <f>IF(BM19="-","-",DAY('1- Combustivel'!B21))</f>
        <v>-</v>
      </c>
      <c r="BP19" s="259" t="str">
        <f>IF($BN19=BQ$1,'1- Combustivel'!$D21,"-")</f>
        <v>-</v>
      </c>
      <c r="BQ19" s="170" t="str">
        <f>IF($BN19=BQ$1,'1- Combustivel'!$E21,"-")</f>
        <v>-</v>
      </c>
      <c r="BR19" s="170" t="str">
        <f>IF(BQ19="-","-",'1- Combustivel'!$F21)</f>
        <v>-</v>
      </c>
      <c r="BS19" s="259" t="str">
        <f t="shared" si="25"/>
        <v>-</v>
      </c>
      <c r="BT19" s="259" t="str">
        <f>IF(BR19="-","-",'1- Combustivel'!$G21)</f>
        <v>-</v>
      </c>
    </row>
    <row r="20" spans="1:72" x14ac:dyDescent="0.25">
      <c r="A20" s="166">
        <v>18</v>
      </c>
      <c r="B20" s="166" t="str">
        <f>IF(YEAR('1- Combustivel'!B22)=$B$1,$B$1,"-")</f>
        <v>-</v>
      </c>
      <c r="C20" s="166" t="str">
        <f>IF(B20="-","-",MONTH('1- Combustivel'!B22))</f>
        <v>-</v>
      </c>
      <c r="D20" s="218" t="str">
        <f>IF(B20="-","-",DAY('1- Combustivel'!B22))</f>
        <v>-</v>
      </c>
      <c r="E20" s="259" t="str">
        <f>IF($C20=F$1,'1- Combustivel'!$D22,"-")</f>
        <v>-</v>
      </c>
      <c r="F20" s="170" t="str">
        <f>IF($C20=F$1,'1- Combustivel'!$E22,"-")</f>
        <v>-</v>
      </c>
      <c r="G20" s="170" t="str">
        <f>IF(F20="-","-",'1- Combustivel'!$F22)</f>
        <v>-</v>
      </c>
      <c r="H20" s="259" t="str">
        <f t="shared" si="13"/>
        <v>-</v>
      </c>
      <c r="I20" s="259" t="str">
        <f>IF(G20="-","-",'1- Combustivel'!$G22)</f>
        <v>-</v>
      </c>
      <c r="J20" s="259" t="str">
        <f>IF($C20=J$1,'1- Combustivel'!$D22,"-")</f>
        <v>-</v>
      </c>
      <c r="K20" s="170" t="str">
        <f>IF(M20="-","-",IF($C20=J$1,'1- Combustivel'!$E22,"-"))</f>
        <v>-</v>
      </c>
      <c r="L20" s="170" t="str">
        <f>IF(J20="-","-",'1- Combustivel'!$F22)</f>
        <v>-</v>
      </c>
      <c r="M20" s="259" t="str">
        <f t="shared" si="14"/>
        <v>-</v>
      </c>
      <c r="N20" s="259" t="str">
        <f>IF(L20="-","-",'1- Combustivel'!$G22)</f>
        <v>-</v>
      </c>
      <c r="O20" s="259" t="str">
        <f>IF($C20=O$1,'1- Combustivel'!$D22,"-")</f>
        <v>-</v>
      </c>
      <c r="P20" s="170" t="str">
        <f>IF(R20="-","-",IF($C20=O$1,'1- Combustivel'!$E22,"-"))</f>
        <v>-</v>
      </c>
      <c r="Q20" s="170" t="str">
        <f>IF(O20="-","-",'1- Combustivel'!$F22)</f>
        <v>-</v>
      </c>
      <c r="R20" s="259" t="str">
        <f t="shared" si="15"/>
        <v>-</v>
      </c>
      <c r="S20" s="259" t="str">
        <f>IF(Q20="-","-",'1- Combustivel'!$G22)</f>
        <v>-</v>
      </c>
      <c r="T20" s="259" t="str">
        <f>IF($C20=T$1,'1- Combustivel'!$D22,"-")</f>
        <v>-</v>
      </c>
      <c r="U20" s="170" t="str">
        <f>IF(W20="-","-",IF($C20=T$1,'1- Combustivel'!$E22,"-"))</f>
        <v>-</v>
      </c>
      <c r="V20" s="170" t="str">
        <f>IF(T20="-","-",'1- Combustivel'!$F22)</f>
        <v>-</v>
      </c>
      <c r="W20" s="259" t="str">
        <f t="shared" si="16"/>
        <v>-</v>
      </c>
      <c r="X20" s="259" t="str">
        <f>IF(V20="-","-",'1- Combustivel'!$G22)</f>
        <v>-</v>
      </c>
      <c r="Y20" s="259" t="str">
        <f>IF($C20=Y$1,'1- Combustivel'!$D22,"-")</f>
        <v>-</v>
      </c>
      <c r="Z20" s="170" t="str">
        <f>IF(AB20="-","-",IF($C20=Y$1,'1- Combustivel'!$E22,"-"))</f>
        <v>-</v>
      </c>
      <c r="AA20" s="170" t="str">
        <f>IF(Y20="-","-",'1- Combustivel'!$F22)</f>
        <v>-</v>
      </c>
      <c r="AB20" s="259" t="str">
        <f t="shared" si="17"/>
        <v>-</v>
      </c>
      <c r="AC20" s="259" t="str">
        <f>IF(AA20="-","-",'1- Combustivel'!$G22)</f>
        <v>-</v>
      </c>
      <c r="AD20" s="259" t="str">
        <f>IF($C20=AD$1,'1- Combustivel'!$D22,"-")</f>
        <v>-</v>
      </c>
      <c r="AE20" s="170" t="str">
        <f>IF(AG20="-","-",IF($C20=AD$1,'1- Combustivel'!$E22,"-"))</f>
        <v>-</v>
      </c>
      <c r="AF20" s="170" t="str">
        <f>IF(AD20="-","-",'1- Combustivel'!$F22)</f>
        <v>-</v>
      </c>
      <c r="AG20" s="259" t="str">
        <f t="shared" si="18"/>
        <v>-</v>
      </c>
      <c r="AH20" s="259" t="str">
        <f>IF(AF20="-","-",'1- Combustivel'!$G22)</f>
        <v>-</v>
      </c>
      <c r="AI20" s="259" t="str">
        <f>IF($C20=AI$1,'1- Combustivel'!$D22,"-")</f>
        <v>-</v>
      </c>
      <c r="AJ20" s="170" t="str">
        <f>IF(AL20="-","-",IF($C20=AI$1,'1- Combustivel'!$E22,"-"))</f>
        <v>-</v>
      </c>
      <c r="AK20" s="170" t="str">
        <f>IF(AI20="-","-",'1- Combustivel'!$F22)</f>
        <v>-</v>
      </c>
      <c r="AL20" s="259" t="str">
        <f t="shared" si="19"/>
        <v>-</v>
      </c>
      <c r="AM20" s="259" t="str">
        <f>IF(AK20="-","-",'1- Combustivel'!$G22)</f>
        <v>-</v>
      </c>
      <c r="AN20" s="259" t="str">
        <f>IF($C20=AN$1,'1- Combustivel'!$D22,"-")</f>
        <v>-</v>
      </c>
      <c r="AO20" s="170" t="str">
        <f>IF(AQ20="-","-",IF($C20=AN$1,'1- Combustivel'!$E22,"-"))</f>
        <v>-</v>
      </c>
      <c r="AP20" s="170" t="str">
        <f>IF(AN20="-","-",'1- Combustivel'!$F22)</f>
        <v>-</v>
      </c>
      <c r="AQ20" s="259" t="str">
        <f t="shared" si="20"/>
        <v>-</v>
      </c>
      <c r="AR20" s="259" t="str">
        <f>IF(AP20="-","-",'1- Combustivel'!$G22)</f>
        <v>-</v>
      </c>
      <c r="AS20" s="259" t="str">
        <f>IF($C20=AS$1,'1- Combustivel'!$D22,"-")</f>
        <v>-</v>
      </c>
      <c r="AT20" s="170" t="str">
        <f>IF(AV20="-","-",IF($C20=AS$1,'1- Combustivel'!$E22,"-"))</f>
        <v>-</v>
      </c>
      <c r="AU20" s="170" t="str">
        <f>IF(AS20="-","-",'1- Combustivel'!$F22)</f>
        <v>-</v>
      </c>
      <c r="AV20" s="259" t="str">
        <f t="shared" si="21"/>
        <v>-</v>
      </c>
      <c r="AW20" s="259" t="str">
        <f>IF(AU20="-","-",'1- Combustivel'!$G22)</f>
        <v>-</v>
      </c>
      <c r="AX20" s="259" t="str">
        <f>IF($C20=AX$1,'1- Combustivel'!$D22,"-")</f>
        <v>-</v>
      </c>
      <c r="AY20" s="170" t="str">
        <f>IF(BA20="-","-",IF($C20=AX$1,'1- Combustivel'!$E22,"-"))</f>
        <v>-</v>
      </c>
      <c r="AZ20" s="170" t="str">
        <f>IF(AX20="-","-",'1- Combustivel'!$F22)</f>
        <v>-</v>
      </c>
      <c r="BA20" s="259" t="str">
        <f t="shared" si="22"/>
        <v>-</v>
      </c>
      <c r="BB20" s="259" t="str">
        <f>IF(AZ20="-","-",'1- Combustivel'!$G22)</f>
        <v>-</v>
      </c>
      <c r="BC20" s="259" t="str">
        <f>IF($C20=BC$1,'1- Combustivel'!$D22,"-")</f>
        <v>-</v>
      </c>
      <c r="BD20" s="170" t="str">
        <f>IF(BF20="-","-",IF($C20=BC$1,'1- Combustivel'!$E22,"-"))</f>
        <v>-</v>
      </c>
      <c r="BE20" s="170" t="str">
        <f>IF(BC20="-","-",'1- Combustivel'!$F22)</f>
        <v>-</v>
      </c>
      <c r="BF20" s="259" t="str">
        <f t="shared" si="23"/>
        <v>-</v>
      </c>
      <c r="BG20" s="259" t="str">
        <f>IF(BE20="-","-",'1- Combustivel'!$G22)</f>
        <v>-</v>
      </c>
      <c r="BH20" s="259" t="str">
        <f>IF($C20=BH$1,'1- Combustivel'!$D22,"-")</f>
        <v>-</v>
      </c>
      <c r="BI20" s="170" t="str">
        <f>IF(BK20="-","-",IF($C20=BH$1,'1- Combustivel'!$E22,"-"))</f>
        <v>-</v>
      </c>
      <c r="BJ20" s="170" t="str">
        <f>IF(BH20="-","-",'1- Combustivel'!$F22)</f>
        <v>-</v>
      </c>
      <c r="BK20" s="259" t="str">
        <f t="shared" si="24"/>
        <v>-</v>
      </c>
      <c r="BL20" s="259" t="str">
        <f>IF(BJ20="-","-",'1- Combustivel'!$G22)</f>
        <v>-</v>
      </c>
      <c r="BM20" s="259" t="str">
        <f>IF(YEAR('1- Combustivel'!B22)=$BM$1,$BM$1,"-")</f>
        <v>-</v>
      </c>
      <c r="BN20" s="259" t="str">
        <f>IF(BM20="-","-",MONTH('1- Combustivel'!B22))</f>
        <v>-</v>
      </c>
      <c r="BO20" s="259" t="str">
        <f>IF(BM20="-","-",DAY('1- Combustivel'!B22))</f>
        <v>-</v>
      </c>
      <c r="BP20" s="259" t="str">
        <f>IF($BN20=BQ$1,'1- Combustivel'!$D22,"-")</f>
        <v>-</v>
      </c>
      <c r="BQ20" s="170" t="str">
        <f>IF($BN20=BQ$1,'1- Combustivel'!$E22,"-")</f>
        <v>-</v>
      </c>
      <c r="BR20" s="170" t="str">
        <f>IF(BQ20="-","-",'1- Combustivel'!$F22)</f>
        <v>-</v>
      </c>
      <c r="BS20" s="259" t="str">
        <f t="shared" si="25"/>
        <v>-</v>
      </c>
      <c r="BT20" s="259" t="str">
        <f>IF(BR20="-","-",'1- Combustivel'!$G22)</f>
        <v>-</v>
      </c>
    </row>
    <row r="21" spans="1:72" x14ac:dyDescent="0.25">
      <c r="A21" s="166">
        <v>19</v>
      </c>
      <c r="B21" s="166" t="str">
        <f>IF(YEAR('1- Combustivel'!B23)=$B$1,$B$1,"-")</f>
        <v>-</v>
      </c>
      <c r="C21" s="166" t="str">
        <f>IF(B21="-","-",MONTH('1- Combustivel'!B23))</f>
        <v>-</v>
      </c>
      <c r="D21" s="218" t="str">
        <f>IF(B21="-","-",DAY('1- Combustivel'!B23))</f>
        <v>-</v>
      </c>
      <c r="E21" s="259" t="str">
        <f>IF($C21=F$1,'1- Combustivel'!$D23,"-")</f>
        <v>-</v>
      </c>
      <c r="F21" s="170" t="str">
        <f>IF($C21=F$1,'1- Combustivel'!$E23,"-")</f>
        <v>-</v>
      </c>
      <c r="G21" s="170" t="str">
        <f>IF(F21="-","-",'1- Combustivel'!$F23)</f>
        <v>-</v>
      </c>
      <c r="H21" s="259" t="str">
        <f t="shared" si="13"/>
        <v>-</v>
      </c>
      <c r="I21" s="259" t="str">
        <f>IF(G21="-","-",'1- Combustivel'!$G23)</f>
        <v>-</v>
      </c>
      <c r="J21" s="259" t="str">
        <f>IF($C21=J$1,'1- Combustivel'!$D23,"-")</f>
        <v>-</v>
      </c>
      <c r="K21" s="170" t="str">
        <f>IF(M21="-","-",IF($C21=J$1,'1- Combustivel'!$E23,"-"))</f>
        <v>-</v>
      </c>
      <c r="L21" s="170" t="str">
        <f>IF(J21="-","-",'1- Combustivel'!$F23)</f>
        <v>-</v>
      </c>
      <c r="M21" s="259" t="str">
        <f t="shared" si="14"/>
        <v>-</v>
      </c>
      <c r="N21" s="259" t="str">
        <f>IF(L21="-","-",'1- Combustivel'!$G23)</f>
        <v>-</v>
      </c>
      <c r="O21" s="259" t="str">
        <f>IF($C21=O$1,'1- Combustivel'!$D23,"-")</f>
        <v>-</v>
      </c>
      <c r="P21" s="170" t="str">
        <f>IF(R21="-","-",IF($C21=O$1,'1- Combustivel'!$E23,"-"))</f>
        <v>-</v>
      </c>
      <c r="Q21" s="170" t="str">
        <f>IF(O21="-","-",'1- Combustivel'!$F23)</f>
        <v>-</v>
      </c>
      <c r="R21" s="259" t="str">
        <f t="shared" si="15"/>
        <v>-</v>
      </c>
      <c r="S21" s="259" t="str">
        <f>IF(Q21="-","-",'1- Combustivel'!$G23)</f>
        <v>-</v>
      </c>
      <c r="T21" s="259" t="str">
        <f>IF($C21=T$1,'1- Combustivel'!$D23,"-")</f>
        <v>-</v>
      </c>
      <c r="U21" s="170" t="str">
        <f>IF(W21="-","-",IF($C21=T$1,'1- Combustivel'!$E23,"-"))</f>
        <v>-</v>
      </c>
      <c r="V21" s="170" t="str">
        <f>IF(T21="-","-",'1- Combustivel'!$F23)</f>
        <v>-</v>
      </c>
      <c r="W21" s="259" t="str">
        <f t="shared" si="16"/>
        <v>-</v>
      </c>
      <c r="X21" s="259" t="str">
        <f>IF(V21="-","-",'1- Combustivel'!$G23)</f>
        <v>-</v>
      </c>
      <c r="Y21" s="259" t="str">
        <f>IF($C21=Y$1,'1- Combustivel'!$D23,"-")</f>
        <v>-</v>
      </c>
      <c r="Z21" s="170" t="str">
        <f>IF(AB21="-","-",IF($C21=Y$1,'1- Combustivel'!$E23,"-"))</f>
        <v>-</v>
      </c>
      <c r="AA21" s="170" t="str">
        <f>IF(Y21="-","-",'1- Combustivel'!$F23)</f>
        <v>-</v>
      </c>
      <c r="AB21" s="259" t="str">
        <f t="shared" si="17"/>
        <v>-</v>
      </c>
      <c r="AC21" s="259" t="str">
        <f>IF(AA21="-","-",'1- Combustivel'!$G23)</f>
        <v>-</v>
      </c>
      <c r="AD21" s="259" t="str">
        <f>IF($C21=AD$1,'1- Combustivel'!$D23,"-")</f>
        <v>-</v>
      </c>
      <c r="AE21" s="170" t="str">
        <f>IF(AG21="-","-",IF($C21=AD$1,'1- Combustivel'!$E23,"-"))</f>
        <v>-</v>
      </c>
      <c r="AF21" s="170" t="str">
        <f>IF(AD21="-","-",'1- Combustivel'!$F23)</f>
        <v>-</v>
      </c>
      <c r="AG21" s="259" t="str">
        <f t="shared" si="18"/>
        <v>-</v>
      </c>
      <c r="AH21" s="259" t="str">
        <f>IF(AF21="-","-",'1- Combustivel'!$G23)</f>
        <v>-</v>
      </c>
      <c r="AI21" s="259" t="str">
        <f>IF($C21=AI$1,'1- Combustivel'!$D23,"-")</f>
        <v>-</v>
      </c>
      <c r="AJ21" s="170" t="str">
        <f>IF(AL21="-","-",IF($C21=AI$1,'1- Combustivel'!$E23,"-"))</f>
        <v>-</v>
      </c>
      <c r="AK21" s="170" t="str">
        <f>IF(AI21="-","-",'1- Combustivel'!$F23)</f>
        <v>-</v>
      </c>
      <c r="AL21" s="259" t="str">
        <f t="shared" si="19"/>
        <v>-</v>
      </c>
      <c r="AM21" s="259" t="str">
        <f>IF(AK21="-","-",'1- Combustivel'!$G23)</f>
        <v>-</v>
      </c>
      <c r="AN21" s="259" t="str">
        <f>IF($C21=AN$1,'1- Combustivel'!$D23,"-")</f>
        <v>-</v>
      </c>
      <c r="AO21" s="170" t="str">
        <f>IF(AQ21="-","-",IF($C21=AN$1,'1- Combustivel'!$E23,"-"))</f>
        <v>-</v>
      </c>
      <c r="AP21" s="170" t="str">
        <f>IF(AN21="-","-",'1- Combustivel'!$F23)</f>
        <v>-</v>
      </c>
      <c r="AQ21" s="259" t="str">
        <f t="shared" si="20"/>
        <v>-</v>
      </c>
      <c r="AR21" s="259" t="str">
        <f>IF(AP21="-","-",'1- Combustivel'!$G23)</f>
        <v>-</v>
      </c>
      <c r="AS21" s="259" t="str">
        <f>IF($C21=AS$1,'1- Combustivel'!$D23,"-")</f>
        <v>-</v>
      </c>
      <c r="AT21" s="170" t="str">
        <f>IF(AV21="-","-",IF($C21=AS$1,'1- Combustivel'!$E23,"-"))</f>
        <v>-</v>
      </c>
      <c r="AU21" s="170" t="str">
        <f>IF(AS21="-","-",'1- Combustivel'!$F23)</f>
        <v>-</v>
      </c>
      <c r="AV21" s="259" t="str">
        <f t="shared" si="21"/>
        <v>-</v>
      </c>
      <c r="AW21" s="259" t="str">
        <f>IF(AU21="-","-",'1- Combustivel'!$G23)</f>
        <v>-</v>
      </c>
      <c r="AX21" s="259" t="str">
        <f>IF($C21=AX$1,'1- Combustivel'!$D23,"-")</f>
        <v>-</v>
      </c>
      <c r="AY21" s="170" t="str">
        <f>IF(BA21="-","-",IF($C21=AX$1,'1- Combustivel'!$E23,"-"))</f>
        <v>-</v>
      </c>
      <c r="AZ21" s="170" t="str">
        <f>IF(AX21="-","-",'1- Combustivel'!$F23)</f>
        <v>-</v>
      </c>
      <c r="BA21" s="259" t="str">
        <f t="shared" si="22"/>
        <v>-</v>
      </c>
      <c r="BB21" s="259" t="str">
        <f>IF(AZ21="-","-",'1- Combustivel'!$G23)</f>
        <v>-</v>
      </c>
      <c r="BC21" s="259" t="str">
        <f>IF($C21=BC$1,'1- Combustivel'!$D23,"-")</f>
        <v>-</v>
      </c>
      <c r="BD21" s="170" t="str">
        <f>IF(BF21="-","-",IF($C21=BC$1,'1- Combustivel'!$E23,"-"))</f>
        <v>-</v>
      </c>
      <c r="BE21" s="170" t="str">
        <f>IF(BC21="-","-",'1- Combustivel'!$F23)</f>
        <v>-</v>
      </c>
      <c r="BF21" s="259" t="str">
        <f t="shared" si="23"/>
        <v>-</v>
      </c>
      <c r="BG21" s="259" t="str">
        <f>IF(BE21="-","-",'1- Combustivel'!$G23)</f>
        <v>-</v>
      </c>
      <c r="BH21" s="259" t="str">
        <f>IF($C21=BH$1,'1- Combustivel'!$D23,"-")</f>
        <v>-</v>
      </c>
      <c r="BI21" s="170" t="str">
        <f>IF(BK21="-","-",IF($C21=BH$1,'1- Combustivel'!$E23,"-"))</f>
        <v>-</v>
      </c>
      <c r="BJ21" s="170" t="str">
        <f>IF(BH21="-","-",'1- Combustivel'!$F23)</f>
        <v>-</v>
      </c>
      <c r="BK21" s="259" t="str">
        <f t="shared" si="24"/>
        <v>-</v>
      </c>
      <c r="BL21" s="259" t="str">
        <f>IF(BJ21="-","-",'1- Combustivel'!$G23)</f>
        <v>-</v>
      </c>
      <c r="BM21" s="259" t="str">
        <f>IF(YEAR('1- Combustivel'!B23)=$BM$1,$BM$1,"-")</f>
        <v>-</v>
      </c>
      <c r="BN21" s="259" t="str">
        <f>IF(BM21="-","-",MONTH('1- Combustivel'!B23))</f>
        <v>-</v>
      </c>
      <c r="BO21" s="259" t="str">
        <f>IF(BM21="-","-",DAY('1- Combustivel'!B23))</f>
        <v>-</v>
      </c>
      <c r="BP21" s="259" t="str">
        <f>IF($BN21=BQ$1,'1- Combustivel'!$D23,"-")</f>
        <v>-</v>
      </c>
      <c r="BQ21" s="170" t="str">
        <f>IF($BN21=BQ$1,'1- Combustivel'!$E23,"-")</f>
        <v>-</v>
      </c>
      <c r="BR21" s="170" t="str">
        <f>IF(BQ21="-","-",'1- Combustivel'!$F23)</f>
        <v>-</v>
      </c>
      <c r="BS21" s="259" t="str">
        <f t="shared" si="25"/>
        <v>-</v>
      </c>
      <c r="BT21" s="259" t="str">
        <f>IF(BR21="-","-",'1- Combustivel'!$G23)</f>
        <v>-</v>
      </c>
    </row>
    <row r="22" spans="1:72" x14ac:dyDescent="0.25">
      <c r="A22" s="166">
        <v>20</v>
      </c>
      <c r="B22" s="166" t="str">
        <f>IF(YEAR('1- Combustivel'!B24)=$B$1,$B$1,"-")</f>
        <v>-</v>
      </c>
      <c r="C22" s="166" t="str">
        <f>IF(B22="-","-",MONTH('1- Combustivel'!B24))</f>
        <v>-</v>
      </c>
      <c r="D22" s="218" t="str">
        <f>IF(B22="-","-",DAY('1- Combustivel'!B24))</f>
        <v>-</v>
      </c>
      <c r="E22" s="259" t="str">
        <f>IF($C22=F$1,'1- Combustivel'!$D24,"-")</f>
        <v>-</v>
      </c>
      <c r="F22" s="170" t="str">
        <f>IF($C22=F$1,'1- Combustivel'!$E24,"-")</f>
        <v>-</v>
      </c>
      <c r="G22" s="170" t="str">
        <f>IF(F22="-","-",'1- Combustivel'!$F24)</f>
        <v>-</v>
      </c>
      <c r="H22" s="259" t="str">
        <f t="shared" si="13"/>
        <v>-</v>
      </c>
      <c r="I22" s="259" t="str">
        <f>IF(G22="-","-",'1- Combustivel'!$G24)</f>
        <v>-</v>
      </c>
      <c r="J22" s="259" t="str">
        <f>IF($C22=J$1,'1- Combustivel'!$D24,"-")</f>
        <v>-</v>
      </c>
      <c r="K22" s="170" t="str">
        <f>IF(M22="-","-",IF($C22=J$1,'1- Combustivel'!$E24,"-"))</f>
        <v>-</v>
      </c>
      <c r="L22" s="170" t="str">
        <f>IF(J22="-","-",'1- Combustivel'!$F24)</f>
        <v>-</v>
      </c>
      <c r="M22" s="259" t="str">
        <f t="shared" si="14"/>
        <v>-</v>
      </c>
      <c r="N22" s="259" t="str">
        <f>IF(L22="-","-",'1- Combustivel'!$G24)</f>
        <v>-</v>
      </c>
      <c r="O22" s="259" t="str">
        <f>IF($C22=O$1,'1- Combustivel'!$D24,"-")</f>
        <v>-</v>
      </c>
      <c r="P22" s="170" t="str">
        <f>IF(R22="-","-",IF($C22=O$1,'1- Combustivel'!$E24,"-"))</f>
        <v>-</v>
      </c>
      <c r="Q22" s="170" t="str">
        <f>IF(O22="-","-",'1- Combustivel'!$F24)</f>
        <v>-</v>
      </c>
      <c r="R22" s="259" t="str">
        <f t="shared" si="15"/>
        <v>-</v>
      </c>
      <c r="S22" s="259" t="str">
        <f>IF(Q22="-","-",'1- Combustivel'!$G24)</f>
        <v>-</v>
      </c>
      <c r="T22" s="259" t="str">
        <f>IF($C22=T$1,'1- Combustivel'!$D24,"-")</f>
        <v>-</v>
      </c>
      <c r="U22" s="170" t="str">
        <f>IF(W22="-","-",IF($C22=T$1,'1- Combustivel'!$E24,"-"))</f>
        <v>-</v>
      </c>
      <c r="V22" s="170" t="str">
        <f>IF(T22="-","-",'1- Combustivel'!$F24)</f>
        <v>-</v>
      </c>
      <c r="W22" s="259" t="str">
        <f t="shared" si="16"/>
        <v>-</v>
      </c>
      <c r="X22" s="259" t="str">
        <f>IF(V22="-","-",'1- Combustivel'!$G24)</f>
        <v>-</v>
      </c>
      <c r="Y22" s="259" t="str">
        <f>IF($C22=Y$1,'1- Combustivel'!$D24,"-")</f>
        <v>-</v>
      </c>
      <c r="Z22" s="170" t="str">
        <f>IF(AB22="-","-",IF($C22=Y$1,'1- Combustivel'!$E24,"-"))</f>
        <v>-</v>
      </c>
      <c r="AA22" s="170" t="str">
        <f>IF(Y22="-","-",'1- Combustivel'!$F24)</f>
        <v>-</v>
      </c>
      <c r="AB22" s="259" t="str">
        <f t="shared" si="17"/>
        <v>-</v>
      </c>
      <c r="AC22" s="259" t="str">
        <f>IF(AA22="-","-",'1- Combustivel'!$G24)</f>
        <v>-</v>
      </c>
      <c r="AD22" s="259" t="str">
        <f>IF($C22=AD$1,'1- Combustivel'!$D24,"-")</f>
        <v>-</v>
      </c>
      <c r="AE22" s="170" t="str">
        <f>IF(AG22="-","-",IF($C22=AD$1,'1- Combustivel'!$E24,"-"))</f>
        <v>-</v>
      </c>
      <c r="AF22" s="170" t="str">
        <f>IF(AD22="-","-",'1- Combustivel'!$F24)</f>
        <v>-</v>
      </c>
      <c r="AG22" s="259" t="str">
        <f t="shared" si="18"/>
        <v>-</v>
      </c>
      <c r="AH22" s="259" t="str">
        <f>IF(AF22="-","-",'1- Combustivel'!$G24)</f>
        <v>-</v>
      </c>
      <c r="AI22" s="259" t="str">
        <f>IF($C22=AI$1,'1- Combustivel'!$D24,"-")</f>
        <v>-</v>
      </c>
      <c r="AJ22" s="170" t="str">
        <f>IF(AL22="-","-",IF($C22=AI$1,'1- Combustivel'!$E24,"-"))</f>
        <v>-</v>
      </c>
      <c r="AK22" s="170" t="str">
        <f>IF(AI22="-","-",'1- Combustivel'!$F24)</f>
        <v>-</v>
      </c>
      <c r="AL22" s="259" t="str">
        <f t="shared" si="19"/>
        <v>-</v>
      </c>
      <c r="AM22" s="259" t="str">
        <f>IF(AK22="-","-",'1- Combustivel'!$G24)</f>
        <v>-</v>
      </c>
      <c r="AN22" s="259" t="str">
        <f>IF($C22=AN$1,'1- Combustivel'!$D24,"-")</f>
        <v>-</v>
      </c>
      <c r="AO22" s="170" t="str">
        <f>IF(AQ22="-","-",IF($C22=AN$1,'1- Combustivel'!$E24,"-"))</f>
        <v>-</v>
      </c>
      <c r="AP22" s="170" t="str">
        <f>IF(AN22="-","-",'1- Combustivel'!$F24)</f>
        <v>-</v>
      </c>
      <c r="AQ22" s="259" t="str">
        <f t="shared" si="20"/>
        <v>-</v>
      </c>
      <c r="AR22" s="259" t="str">
        <f>IF(AP22="-","-",'1- Combustivel'!$G24)</f>
        <v>-</v>
      </c>
      <c r="AS22" s="259" t="str">
        <f>IF($C22=AS$1,'1- Combustivel'!$D24,"-")</f>
        <v>-</v>
      </c>
      <c r="AT22" s="170" t="str">
        <f>IF(AV22="-","-",IF($C22=AS$1,'1- Combustivel'!$E24,"-"))</f>
        <v>-</v>
      </c>
      <c r="AU22" s="170" t="str">
        <f>IF(AS22="-","-",'1- Combustivel'!$F24)</f>
        <v>-</v>
      </c>
      <c r="AV22" s="259" t="str">
        <f t="shared" si="21"/>
        <v>-</v>
      </c>
      <c r="AW22" s="259" t="str">
        <f>IF(AU22="-","-",'1- Combustivel'!$G24)</f>
        <v>-</v>
      </c>
      <c r="AX22" s="259" t="str">
        <f>IF($C22=AX$1,'1- Combustivel'!$D24,"-")</f>
        <v>-</v>
      </c>
      <c r="AY22" s="170" t="str">
        <f>IF(BA22="-","-",IF($C22=AX$1,'1- Combustivel'!$E24,"-"))</f>
        <v>-</v>
      </c>
      <c r="AZ22" s="170" t="str">
        <f>IF(AX22="-","-",'1- Combustivel'!$F24)</f>
        <v>-</v>
      </c>
      <c r="BA22" s="259" t="str">
        <f t="shared" si="22"/>
        <v>-</v>
      </c>
      <c r="BB22" s="259" t="str">
        <f>IF(AZ22="-","-",'1- Combustivel'!$G24)</f>
        <v>-</v>
      </c>
      <c r="BC22" s="259" t="str">
        <f>IF($C22=BC$1,'1- Combustivel'!$D24,"-")</f>
        <v>-</v>
      </c>
      <c r="BD22" s="170" t="str">
        <f>IF(BF22="-","-",IF($C22=BC$1,'1- Combustivel'!$E24,"-"))</f>
        <v>-</v>
      </c>
      <c r="BE22" s="170" t="str">
        <f>IF(BC22="-","-",'1- Combustivel'!$F24)</f>
        <v>-</v>
      </c>
      <c r="BF22" s="259" t="str">
        <f t="shared" si="23"/>
        <v>-</v>
      </c>
      <c r="BG22" s="259" t="str">
        <f>IF(BE22="-","-",'1- Combustivel'!$G24)</f>
        <v>-</v>
      </c>
      <c r="BH22" s="259" t="str">
        <f>IF($C22=BH$1,'1- Combustivel'!$D24,"-")</f>
        <v>-</v>
      </c>
      <c r="BI22" s="170" t="str">
        <f>IF(BK22="-","-",IF($C22=BH$1,'1- Combustivel'!$E24,"-"))</f>
        <v>-</v>
      </c>
      <c r="BJ22" s="170" t="str">
        <f>IF(BH22="-","-",'1- Combustivel'!$F24)</f>
        <v>-</v>
      </c>
      <c r="BK22" s="259" t="str">
        <f t="shared" si="24"/>
        <v>-</v>
      </c>
      <c r="BL22" s="259" t="str">
        <f>IF(BJ22="-","-",'1- Combustivel'!$G24)</f>
        <v>-</v>
      </c>
      <c r="BM22" s="259" t="str">
        <f>IF(YEAR('1- Combustivel'!B24)=$BM$1,$BM$1,"-")</f>
        <v>-</v>
      </c>
      <c r="BN22" s="259" t="str">
        <f>IF(BM22="-","-",MONTH('1- Combustivel'!B24))</f>
        <v>-</v>
      </c>
      <c r="BO22" s="259" t="str">
        <f>IF(BM22="-","-",DAY('1- Combustivel'!B24))</f>
        <v>-</v>
      </c>
      <c r="BP22" s="259" t="str">
        <f>IF($BN22=BQ$1,'1- Combustivel'!$D24,"-")</f>
        <v>-</v>
      </c>
      <c r="BQ22" s="170" t="str">
        <f>IF($BN22=BQ$1,'1- Combustivel'!$E24,"-")</f>
        <v>-</v>
      </c>
      <c r="BR22" s="170" t="str">
        <f>IF(BQ22="-","-",'1- Combustivel'!$F24)</f>
        <v>-</v>
      </c>
      <c r="BS22" s="259" t="str">
        <f t="shared" si="25"/>
        <v>-</v>
      </c>
      <c r="BT22" s="259" t="str">
        <f>IF(BR22="-","-",'1- Combustivel'!$G24)</f>
        <v>-</v>
      </c>
    </row>
    <row r="23" spans="1:72" x14ac:dyDescent="0.25">
      <c r="A23" s="166">
        <v>21</v>
      </c>
      <c r="B23" s="166" t="str">
        <f>IF(YEAR('1- Combustivel'!B25)=$B$1,$B$1,"-")</f>
        <v>-</v>
      </c>
      <c r="C23" s="166" t="str">
        <f>IF(B23="-","-",MONTH('1- Combustivel'!B25))</f>
        <v>-</v>
      </c>
      <c r="D23" s="218" t="str">
        <f>IF(B23="-","-",DAY('1- Combustivel'!B25))</f>
        <v>-</v>
      </c>
      <c r="E23" s="259" t="str">
        <f>IF($C23=F$1,'1- Combustivel'!$D25,"-")</f>
        <v>-</v>
      </c>
      <c r="F23" s="170" t="str">
        <f>IF($C23=F$1,'1- Combustivel'!$E25,"-")</f>
        <v>-</v>
      </c>
      <c r="G23" s="170" t="str">
        <f>IF(F23="-","-",'1- Combustivel'!$F25)</f>
        <v>-</v>
      </c>
      <c r="H23" s="259" t="str">
        <f t="shared" si="13"/>
        <v>-</v>
      </c>
      <c r="I23" s="259" t="str">
        <f>IF(G23="-","-",'1- Combustivel'!$G25)</f>
        <v>-</v>
      </c>
      <c r="J23" s="259" t="str">
        <f>IF($C23=J$1,'1- Combustivel'!$D25,"-")</f>
        <v>-</v>
      </c>
      <c r="K23" s="170" t="str">
        <f>IF(M23="-","-",IF($C23=J$1,'1- Combustivel'!$E25,"-"))</f>
        <v>-</v>
      </c>
      <c r="L23" s="170" t="str">
        <f>IF(J23="-","-",'1- Combustivel'!$F25)</f>
        <v>-</v>
      </c>
      <c r="M23" s="259" t="str">
        <f t="shared" si="14"/>
        <v>-</v>
      </c>
      <c r="N23" s="259" t="str">
        <f>IF(L23="-","-",'1- Combustivel'!$G25)</f>
        <v>-</v>
      </c>
      <c r="O23" s="259" t="str">
        <f>IF($C23=O$1,'1- Combustivel'!$D25,"-")</f>
        <v>-</v>
      </c>
      <c r="P23" s="170" t="str">
        <f>IF(R23="-","-",IF($C23=O$1,'1- Combustivel'!$E25,"-"))</f>
        <v>-</v>
      </c>
      <c r="Q23" s="170" t="str">
        <f>IF(O23="-","-",'1- Combustivel'!$F25)</f>
        <v>-</v>
      </c>
      <c r="R23" s="259" t="str">
        <f t="shared" si="15"/>
        <v>-</v>
      </c>
      <c r="S23" s="259" t="str">
        <f>IF(Q23="-","-",'1- Combustivel'!$G25)</f>
        <v>-</v>
      </c>
      <c r="T23" s="259" t="str">
        <f>IF($C23=T$1,'1- Combustivel'!$D25,"-")</f>
        <v>-</v>
      </c>
      <c r="U23" s="170" t="str">
        <f>IF(W23="-","-",IF($C23=T$1,'1- Combustivel'!$E25,"-"))</f>
        <v>-</v>
      </c>
      <c r="V23" s="170" t="str">
        <f>IF(T23="-","-",'1- Combustivel'!$F25)</f>
        <v>-</v>
      </c>
      <c r="W23" s="259" t="str">
        <f t="shared" si="16"/>
        <v>-</v>
      </c>
      <c r="X23" s="259" t="str">
        <f>IF(V23="-","-",'1- Combustivel'!$G25)</f>
        <v>-</v>
      </c>
      <c r="Y23" s="259" t="str">
        <f>IF($C23=Y$1,'1- Combustivel'!$D25,"-")</f>
        <v>-</v>
      </c>
      <c r="Z23" s="170" t="str">
        <f>IF(AB23="-","-",IF($C23=Y$1,'1- Combustivel'!$E25,"-"))</f>
        <v>-</v>
      </c>
      <c r="AA23" s="170" t="str">
        <f>IF(Y23="-","-",'1- Combustivel'!$F25)</f>
        <v>-</v>
      </c>
      <c r="AB23" s="259" t="str">
        <f t="shared" si="17"/>
        <v>-</v>
      </c>
      <c r="AC23" s="259" t="str">
        <f>IF(AA23="-","-",'1- Combustivel'!$G25)</f>
        <v>-</v>
      </c>
      <c r="AD23" s="259" t="str">
        <f>IF($C23=AD$1,'1- Combustivel'!$D25,"-")</f>
        <v>-</v>
      </c>
      <c r="AE23" s="170" t="str">
        <f>IF(AG23="-","-",IF($C23=AD$1,'1- Combustivel'!$E25,"-"))</f>
        <v>-</v>
      </c>
      <c r="AF23" s="170" t="str">
        <f>IF(AD23="-","-",'1- Combustivel'!$F25)</f>
        <v>-</v>
      </c>
      <c r="AG23" s="259" t="str">
        <f t="shared" si="18"/>
        <v>-</v>
      </c>
      <c r="AH23" s="259" t="str">
        <f>IF(AF23="-","-",'1- Combustivel'!$G25)</f>
        <v>-</v>
      </c>
      <c r="AI23" s="259" t="str">
        <f>IF($C23=AI$1,'1- Combustivel'!$D25,"-")</f>
        <v>-</v>
      </c>
      <c r="AJ23" s="170" t="str">
        <f>IF(AL23="-","-",IF($C23=AI$1,'1- Combustivel'!$E25,"-"))</f>
        <v>-</v>
      </c>
      <c r="AK23" s="170" t="str">
        <f>IF(AI23="-","-",'1- Combustivel'!$F25)</f>
        <v>-</v>
      </c>
      <c r="AL23" s="259" t="str">
        <f t="shared" si="19"/>
        <v>-</v>
      </c>
      <c r="AM23" s="259" t="str">
        <f>IF(AK23="-","-",'1- Combustivel'!$G25)</f>
        <v>-</v>
      </c>
      <c r="AN23" s="259" t="str">
        <f>IF($C23=AN$1,'1- Combustivel'!$D25,"-")</f>
        <v>-</v>
      </c>
      <c r="AO23" s="170" t="str">
        <f>IF(AQ23="-","-",IF($C23=AN$1,'1- Combustivel'!$E25,"-"))</f>
        <v>-</v>
      </c>
      <c r="AP23" s="170" t="str">
        <f>IF(AN23="-","-",'1- Combustivel'!$F25)</f>
        <v>-</v>
      </c>
      <c r="AQ23" s="259" t="str">
        <f t="shared" si="20"/>
        <v>-</v>
      </c>
      <c r="AR23" s="259" t="str">
        <f>IF(AP23="-","-",'1- Combustivel'!$G25)</f>
        <v>-</v>
      </c>
      <c r="AS23" s="259" t="str">
        <f>IF($C23=AS$1,'1- Combustivel'!$D25,"-")</f>
        <v>-</v>
      </c>
      <c r="AT23" s="170" t="str">
        <f>IF(AV23="-","-",IF($C23=AS$1,'1- Combustivel'!$E25,"-"))</f>
        <v>-</v>
      </c>
      <c r="AU23" s="170" t="str">
        <f>IF(AS23="-","-",'1- Combustivel'!$F25)</f>
        <v>-</v>
      </c>
      <c r="AV23" s="259" t="str">
        <f t="shared" si="21"/>
        <v>-</v>
      </c>
      <c r="AW23" s="259" t="str">
        <f>IF(AU23="-","-",'1- Combustivel'!$G25)</f>
        <v>-</v>
      </c>
      <c r="AX23" s="259" t="str">
        <f>IF($C23=AX$1,'1- Combustivel'!$D25,"-")</f>
        <v>-</v>
      </c>
      <c r="AY23" s="170" t="str">
        <f>IF(BA23="-","-",IF($C23=AX$1,'1- Combustivel'!$E25,"-"))</f>
        <v>-</v>
      </c>
      <c r="AZ23" s="170" t="str">
        <f>IF(AX23="-","-",'1- Combustivel'!$F25)</f>
        <v>-</v>
      </c>
      <c r="BA23" s="259" t="str">
        <f t="shared" si="22"/>
        <v>-</v>
      </c>
      <c r="BB23" s="259" t="str">
        <f>IF(AZ23="-","-",'1- Combustivel'!$G25)</f>
        <v>-</v>
      </c>
      <c r="BC23" s="259" t="str">
        <f>IF($C23=BC$1,'1- Combustivel'!$D25,"-")</f>
        <v>-</v>
      </c>
      <c r="BD23" s="170" t="str">
        <f>IF(BF23="-","-",IF($C23=BC$1,'1- Combustivel'!$E25,"-"))</f>
        <v>-</v>
      </c>
      <c r="BE23" s="170" t="str">
        <f>IF(BC23="-","-",'1- Combustivel'!$F25)</f>
        <v>-</v>
      </c>
      <c r="BF23" s="259" t="str">
        <f t="shared" si="23"/>
        <v>-</v>
      </c>
      <c r="BG23" s="259" t="str">
        <f>IF(BE23="-","-",'1- Combustivel'!$G25)</f>
        <v>-</v>
      </c>
      <c r="BH23" s="259" t="str">
        <f>IF($C23=BH$1,'1- Combustivel'!$D25,"-")</f>
        <v>-</v>
      </c>
      <c r="BI23" s="170" t="str">
        <f>IF(BK23="-","-",IF($C23=BH$1,'1- Combustivel'!$E25,"-"))</f>
        <v>-</v>
      </c>
      <c r="BJ23" s="170" t="str">
        <f>IF(BH23="-","-",'1- Combustivel'!$F25)</f>
        <v>-</v>
      </c>
      <c r="BK23" s="259" t="str">
        <f t="shared" si="24"/>
        <v>-</v>
      </c>
      <c r="BL23" s="259" t="str">
        <f>IF(BJ23="-","-",'1- Combustivel'!$G25)</f>
        <v>-</v>
      </c>
      <c r="BM23" s="259" t="str">
        <f>IF(YEAR('1- Combustivel'!B25)=$BM$1,$BM$1,"-")</f>
        <v>-</v>
      </c>
      <c r="BN23" s="259" t="str">
        <f>IF(BM23="-","-",MONTH('1- Combustivel'!B25))</f>
        <v>-</v>
      </c>
      <c r="BO23" s="259" t="str">
        <f>IF(BM23="-","-",DAY('1- Combustivel'!B25))</f>
        <v>-</v>
      </c>
      <c r="BP23" s="259" t="str">
        <f>IF($BN23=BQ$1,'1- Combustivel'!$D25,"-")</f>
        <v>-</v>
      </c>
      <c r="BQ23" s="170" t="str">
        <f>IF($BN23=BQ$1,'1- Combustivel'!$E25,"-")</f>
        <v>-</v>
      </c>
      <c r="BR23" s="170" t="str">
        <f>IF(BQ23="-","-",'1- Combustivel'!$F25)</f>
        <v>-</v>
      </c>
      <c r="BS23" s="259" t="str">
        <f t="shared" si="25"/>
        <v>-</v>
      </c>
      <c r="BT23" s="259" t="str">
        <f>IF(BR23="-","-",'1- Combustivel'!$G25)</f>
        <v>-</v>
      </c>
    </row>
    <row r="24" spans="1:72" x14ac:dyDescent="0.25">
      <c r="A24" s="166">
        <v>22</v>
      </c>
      <c r="B24" s="166" t="str">
        <f>IF(YEAR('1- Combustivel'!B26)=$B$1,$B$1,"-")</f>
        <v>-</v>
      </c>
      <c r="C24" s="166" t="str">
        <f>IF(B24="-","-",MONTH('1- Combustivel'!B26))</f>
        <v>-</v>
      </c>
      <c r="D24" s="218" t="str">
        <f>IF(B24="-","-",DAY('1- Combustivel'!B26))</f>
        <v>-</v>
      </c>
      <c r="E24" s="259" t="str">
        <f>IF($C24=F$1,'1- Combustivel'!$D26,"-")</f>
        <v>-</v>
      </c>
      <c r="F24" s="170" t="str">
        <f>IF($C24=F$1,'1- Combustivel'!$E26,"-")</f>
        <v>-</v>
      </c>
      <c r="G24" s="170" t="str">
        <f>IF(F24="-","-",'1- Combustivel'!$F26)</f>
        <v>-</v>
      </c>
      <c r="H24" s="259" t="str">
        <f t="shared" si="13"/>
        <v>-</v>
      </c>
      <c r="I24" s="259" t="str">
        <f>IF(G24="-","-",'1- Combustivel'!$G26)</f>
        <v>-</v>
      </c>
      <c r="J24" s="259" t="str">
        <f>IF($C24=J$1,'1- Combustivel'!$D26,"-")</f>
        <v>-</v>
      </c>
      <c r="K24" s="170" t="str">
        <f>IF(M24="-","-",IF($C24=J$1,'1- Combustivel'!$E26,"-"))</f>
        <v>-</v>
      </c>
      <c r="L24" s="170" t="str">
        <f>IF(J24="-","-",'1- Combustivel'!$F26)</f>
        <v>-</v>
      </c>
      <c r="M24" s="259" t="str">
        <f t="shared" si="14"/>
        <v>-</v>
      </c>
      <c r="N24" s="259" t="str">
        <f>IF(L24="-","-",'1- Combustivel'!$G26)</f>
        <v>-</v>
      </c>
      <c r="O24" s="259" t="str">
        <f>IF($C24=O$1,'1- Combustivel'!$D26,"-")</f>
        <v>-</v>
      </c>
      <c r="P24" s="170" t="str">
        <f>IF(R24="-","-",IF($C24=O$1,'1- Combustivel'!$E26,"-"))</f>
        <v>-</v>
      </c>
      <c r="Q24" s="170" t="str">
        <f>IF(O24="-","-",'1- Combustivel'!$F26)</f>
        <v>-</v>
      </c>
      <c r="R24" s="259" t="str">
        <f t="shared" si="15"/>
        <v>-</v>
      </c>
      <c r="S24" s="259" t="str">
        <f>IF(Q24="-","-",'1- Combustivel'!$G26)</f>
        <v>-</v>
      </c>
      <c r="T24" s="259" t="str">
        <f>IF($C24=T$1,'1- Combustivel'!$D26,"-")</f>
        <v>-</v>
      </c>
      <c r="U24" s="170" t="str">
        <f>IF(W24="-","-",IF($C24=T$1,'1- Combustivel'!$E26,"-"))</f>
        <v>-</v>
      </c>
      <c r="V24" s="170" t="str">
        <f>IF(T24="-","-",'1- Combustivel'!$F26)</f>
        <v>-</v>
      </c>
      <c r="W24" s="259" t="str">
        <f t="shared" si="16"/>
        <v>-</v>
      </c>
      <c r="X24" s="259" t="str">
        <f>IF(V24="-","-",'1- Combustivel'!$G26)</f>
        <v>-</v>
      </c>
      <c r="Y24" s="259" t="str">
        <f>IF($C24=Y$1,'1- Combustivel'!$D26,"-")</f>
        <v>-</v>
      </c>
      <c r="Z24" s="170" t="str">
        <f>IF(AB24="-","-",IF($C24=Y$1,'1- Combustivel'!$E26,"-"))</f>
        <v>-</v>
      </c>
      <c r="AA24" s="170" t="str">
        <f>IF(Y24="-","-",'1- Combustivel'!$F26)</f>
        <v>-</v>
      </c>
      <c r="AB24" s="259" t="str">
        <f t="shared" si="17"/>
        <v>-</v>
      </c>
      <c r="AC24" s="259" t="str">
        <f>IF(AA24="-","-",'1- Combustivel'!$G26)</f>
        <v>-</v>
      </c>
      <c r="AD24" s="259" t="str">
        <f>IF($C24=AD$1,'1- Combustivel'!$D26,"-")</f>
        <v>-</v>
      </c>
      <c r="AE24" s="170" t="str">
        <f>IF(AG24="-","-",IF($C24=AD$1,'1- Combustivel'!$E26,"-"))</f>
        <v>-</v>
      </c>
      <c r="AF24" s="170" t="str">
        <f>IF(AD24="-","-",'1- Combustivel'!$F26)</f>
        <v>-</v>
      </c>
      <c r="AG24" s="259" t="str">
        <f t="shared" si="18"/>
        <v>-</v>
      </c>
      <c r="AH24" s="259" t="str">
        <f>IF(AF24="-","-",'1- Combustivel'!$G26)</f>
        <v>-</v>
      </c>
      <c r="AI24" s="259" t="str">
        <f>IF($C24=AI$1,'1- Combustivel'!$D26,"-")</f>
        <v>-</v>
      </c>
      <c r="AJ24" s="170" t="str">
        <f>IF(AL24="-","-",IF($C24=AI$1,'1- Combustivel'!$E26,"-"))</f>
        <v>-</v>
      </c>
      <c r="AK24" s="170" t="str">
        <f>IF(AI24="-","-",'1- Combustivel'!$F26)</f>
        <v>-</v>
      </c>
      <c r="AL24" s="259" t="str">
        <f t="shared" si="19"/>
        <v>-</v>
      </c>
      <c r="AM24" s="259" t="str">
        <f>IF(AK24="-","-",'1- Combustivel'!$G26)</f>
        <v>-</v>
      </c>
      <c r="AN24" s="259" t="str">
        <f>IF($C24=AN$1,'1- Combustivel'!$D26,"-")</f>
        <v>-</v>
      </c>
      <c r="AO24" s="170" t="str">
        <f>IF(AQ24="-","-",IF($C24=AN$1,'1- Combustivel'!$E26,"-"))</f>
        <v>-</v>
      </c>
      <c r="AP24" s="170" t="str">
        <f>IF(AN24="-","-",'1- Combustivel'!$F26)</f>
        <v>-</v>
      </c>
      <c r="AQ24" s="259" t="str">
        <f t="shared" si="20"/>
        <v>-</v>
      </c>
      <c r="AR24" s="259" t="str">
        <f>IF(AP24="-","-",'1- Combustivel'!$G26)</f>
        <v>-</v>
      </c>
      <c r="AS24" s="259" t="str">
        <f>IF($C24=AS$1,'1- Combustivel'!$D26,"-")</f>
        <v>-</v>
      </c>
      <c r="AT24" s="170" t="str">
        <f>IF(AV24="-","-",IF($C24=AS$1,'1- Combustivel'!$E26,"-"))</f>
        <v>-</v>
      </c>
      <c r="AU24" s="170" t="str">
        <f>IF(AS24="-","-",'1- Combustivel'!$F26)</f>
        <v>-</v>
      </c>
      <c r="AV24" s="259" t="str">
        <f t="shared" si="21"/>
        <v>-</v>
      </c>
      <c r="AW24" s="259" t="str">
        <f>IF(AU24="-","-",'1- Combustivel'!$G26)</f>
        <v>-</v>
      </c>
      <c r="AX24" s="259" t="str">
        <f>IF($C24=AX$1,'1- Combustivel'!$D26,"-")</f>
        <v>-</v>
      </c>
      <c r="AY24" s="170" t="str">
        <f>IF(BA24="-","-",IF($C24=AX$1,'1- Combustivel'!$E26,"-"))</f>
        <v>-</v>
      </c>
      <c r="AZ24" s="170" t="str">
        <f>IF(AX24="-","-",'1- Combustivel'!$F26)</f>
        <v>-</v>
      </c>
      <c r="BA24" s="259" t="str">
        <f t="shared" si="22"/>
        <v>-</v>
      </c>
      <c r="BB24" s="259" t="str">
        <f>IF(AZ24="-","-",'1- Combustivel'!$G26)</f>
        <v>-</v>
      </c>
      <c r="BC24" s="259" t="str">
        <f>IF($C24=BC$1,'1- Combustivel'!$D26,"-")</f>
        <v>-</v>
      </c>
      <c r="BD24" s="170" t="str">
        <f>IF(BF24="-","-",IF($C24=BC$1,'1- Combustivel'!$E26,"-"))</f>
        <v>-</v>
      </c>
      <c r="BE24" s="170" t="str">
        <f>IF(BC24="-","-",'1- Combustivel'!$F26)</f>
        <v>-</v>
      </c>
      <c r="BF24" s="259" t="str">
        <f t="shared" si="23"/>
        <v>-</v>
      </c>
      <c r="BG24" s="259" t="str">
        <f>IF(BE24="-","-",'1- Combustivel'!$G26)</f>
        <v>-</v>
      </c>
      <c r="BH24" s="259" t="str">
        <f>IF($C24=BH$1,'1- Combustivel'!$D26,"-")</f>
        <v>-</v>
      </c>
      <c r="BI24" s="170" t="str">
        <f>IF(BK24="-","-",IF($C24=BH$1,'1- Combustivel'!$E26,"-"))</f>
        <v>-</v>
      </c>
      <c r="BJ24" s="170" t="str">
        <f>IF(BH24="-","-",'1- Combustivel'!$F26)</f>
        <v>-</v>
      </c>
      <c r="BK24" s="259" t="str">
        <f t="shared" si="24"/>
        <v>-</v>
      </c>
      <c r="BL24" s="259" t="str">
        <f>IF(BJ24="-","-",'1- Combustivel'!$G26)</f>
        <v>-</v>
      </c>
      <c r="BM24" s="259" t="str">
        <f>IF(YEAR('1- Combustivel'!B26)=$BM$1,$BM$1,"-")</f>
        <v>-</v>
      </c>
      <c r="BN24" s="259" t="str">
        <f>IF(BM24="-","-",MONTH('1- Combustivel'!B26))</f>
        <v>-</v>
      </c>
      <c r="BO24" s="259" t="str">
        <f>IF(BM24="-","-",DAY('1- Combustivel'!B26))</f>
        <v>-</v>
      </c>
      <c r="BP24" s="259" t="str">
        <f>IF($BN24=BQ$1,'1- Combustivel'!$D26,"-")</f>
        <v>-</v>
      </c>
      <c r="BQ24" s="170" t="str">
        <f>IF($BN24=BQ$1,'1- Combustivel'!$E26,"-")</f>
        <v>-</v>
      </c>
      <c r="BR24" s="170" t="str">
        <f>IF(BQ24="-","-",'1- Combustivel'!$F26)</f>
        <v>-</v>
      </c>
      <c r="BS24" s="259" t="str">
        <f t="shared" si="25"/>
        <v>-</v>
      </c>
      <c r="BT24" s="259" t="str">
        <f>IF(BR24="-","-",'1- Combustivel'!$G26)</f>
        <v>-</v>
      </c>
    </row>
    <row r="25" spans="1:72" x14ac:dyDescent="0.25">
      <c r="A25" s="166">
        <v>23</v>
      </c>
      <c r="B25" s="166" t="str">
        <f>IF(YEAR('1- Combustivel'!B27)=$B$1,$B$1,"-")</f>
        <v>-</v>
      </c>
      <c r="C25" s="166" t="str">
        <f>IF(B25="-","-",MONTH('1- Combustivel'!B27))</f>
        <v>-</v>
      </c>
      <c r="D25" s="218" t="str">
        <f>IF(B25="-","-",DAY('1- Combustivel'!B27))</f>
        <v>-</v>
      </c>
      <c r="E25" s="259" t="str">
        <f>IF($C25=F$1,'1- Combustivel'!$D27,"-")</f>
        <v>-</v>
      </c>
      <c r="F25" s="170" t="str">
        <f>IF($C25=F$1,'1- Combustivel'!$E27,"-")</f>
        <v>-</v>
      </c>
      <c r="G25" s="170" t="str">
        <f>IF(F25="-","-",'1- Combustivel'!$F27)</f>
        <v>-</v>
      </c>
      <c r="H25" s="259" t="str">
        <f t="shared" si="13"/>
        <v>-</v>
      </c>
      <c r="I25" s="259" t="str">
        <f>IF(G25="-","-",'1- Combustivel'!$G27)</f>
        <v>-</v>
      </c>
      <c r="J25" s="259" t="str">
        <f>IF($C25=J$1,'1- Combustivel'!$D27,"-")</f>
        <v>-</v>
      </c>
      <c r="K25" s="170" t="str">
        <f>IF(M25="-","-",IF($C25=J$1,'1- Combustivel'!$E27,"-"))</f>
        <v>-</v>
      </c>
      <c r="L25" s="170" t="str">
        <f>IF(J25="-","-",'1- Combustivel'!$F27)</f>
        <v>-</v>
      </c>
      <c r="M25" s="259" t="str">
        <f t="shared" si="14"/>
        <v>-</v>
      </c>
      <c r="N25" s="259" t="str">
        <f>IF(L25="-","-",'1- Combustivel'!$G27)</f>
        <v>-</v>
      </c>
      <c r="O25" s="259" t="str">
        <f>IF($C25=O$1,'1- Combustivel'!$D27,"-")</f>
        <v>-</v>
      </c>
      <c r="P25" s="170" t="str">
        <f>IF(R25="-","-",IF($C25=O$1,'1- Combustivel'!$E27,"-"))</f>
        <v>-</v>
      </c>
      <c r="Q25" s="170" t="str">
        <f>IF(O25="-","-",'1- Combustivel'!$F27)</f>
        <v>-</v>
      </c>
      <c r="R25" s="259" t="str">
        <f t="shared" si="15"/>
        <v>-</v>
      </c>
      <c r="S25" s="259" t="str">
        <f>IF(Q25="-","-",'1- Combustivel'!$G27)</f>
        <v>-</v>
      </c>
      <c r="T25" s="259" t="str">
        <f>IF($C25=T$1,'1- Combustivel'!$D27,"-")</f>
        <v>-</v>
      </c>
      <c r="U25" s="170" t="str">
        <f>IF(W25="-","-",IF($C25=T$1,'1- Combustivel'!$E27,"-"))</f>
        <v>-</v>
      </c>
      <c r="V25" s="170" t="str">
        <f>IF(T25="-","-",'1- Combustivel'!$F27)</f>
        <v>-</v>
      </c>
      <c r="W25" s="259" t="str">
        <f t="shared" si="16"/>
        <v>-</v>
      </c>
      <c r="X25" s="259" t="str">
        <f>IF(V25="-","-",'1- Combustivel'!$G27)</f>
        <v>-</v>
      </c>
      <c r="Y25" s="259" t="str">
        <f>IF($C25=Y$1,'1- Combustivel'!$D27,"-")</f>
        <v>-</v>
      </c>
      <c r="Z25" s="170" t="str">
        <f>IF(AB25="-","-",IF($C25=Y$1,'1- Combustivel'!$E27,"-"))</f>
        <v>-</v>
      </c>
      <c r="AA25" s="170" t="str">
        <f>IF(Y25="-","-",'1- Combustivel'!$F27)</f>
        <v>-</v>
      </c>
      <c r="AB25" s="259" t="str">
        <f t="shared" si="17"/>
        <v>-</v>
      </c>
      <c r="AC25" s="259" t="str">
        <f>IF(AA25="-","-",'1- Combustivel'!$G27)</f>
        <v>-</v>
      </c>
      <c r="AD25" s="259" t="str">
        <f>IF($C25=AD$1,'1- Combustivel'!$D27,"-")</f>
        <v>-</v>
      </c>
      <c r="AE25" s="170" t="str">
        <f>IF(AG25="-","-",IF($C25=AD$1,'1- Combustivel'!$E27,"-"))</f>
        <v>-</v>
      </c>
      <c r="AF25" s="170" t="str">
        <f>IF(AD25="-","-",'1- Combustivel'!$F27)</f>
        <v>-</v>
      </c>
      <c r="AG25" s="259" t="str">
        <f t="shared" si="18"/>
        <v>-</v>
      </c>
      <c r="AH25" s="259" t="str">
        <f>IF(AF25="-","-",'1- Combustivel'!$G27)</f>
        <v>-</v>
      </c>
      <c r="AI25" s="259" t="str">
        <f>IF($C25=AI$1,'1- Combustivel'!$D27,"-")</f>
        <v>-</v>
      </c>
      <c r="AJ25" s="170" t="str">
        <f>IF(AL25="-","-",IF($C25=AI$1,'1- Combustivel'!$E27,"-"))</f>
        <v>-</v>
      </c>
      <c r="AK25" s="170" t="str">
        <f>IF(AI25="-","-",'1- Combustivel'!$F27)</f>
        <v>-</v>
      </c>
      <c r="AL25" s="259" t="str">
        <f t="shared" si="19"/>
        <v>-</v>
      </c>
      <c r="AM25" s="259" t="str">
        <f>IF(AK25="-","-",'1- Combustivel'!$G27)</f>
        <v>-</v>
      </c>
      <c r="AN25" s="259" t="str">
        <f>IF($C25=AN$1,'1- Combustivel'!$D27,"-")</f>
        <v>-</v>
      </c>
      <c r="AO25" s="170" t="str">
        <f>IF(AQ25="-","-",IF($C25=AN$1,'1- Combustivel'!$E27,"-"))</f>
        <v>-</v>
      </c>
      <c r="AP25" s="170" t="str">
        <f>IF(AN25="-","-",'1- Combustivel'!$F27)</f>
        <v>-</v>
      </c>
      <c r="AQ25" s="259" t="str">
        <f t="shared" si="20"/>
        <v>-</v>
      </c>
      <c r="AR25" s="259" t="str">
        <f>IF(AP25="-","-",'1- Combustivel'!$G27)</f>
        <v>-</v>
      </c>
      <c r="AS25" s="259" t="str">
        <f>IF($C25=AS$1,'1- Combustivel'!$D27,"-")</f>
        <v>-</v>
      </c>
      <c r="AT25" s="170" t="str">
        <f>IF(AV25="-","-",IF($C25=AS$1,'1- Combustivel'!$E27,"-"))</f>
        <v>-</v>
      </c>
      <c r="AU25" s="170" t="str">
        <f>IF(AS25="-","-",'1- Combustivel'!$F27)</f>
        <v>-</v>
      </c>
      <c r="AV25" s="259" t="str">
        <f t="shared" si="21"/>
        <v>-</v>
      </c>
      <c r="AW25" s="259" t="str">
        <f>IF(AU25="-","-",'1- Combustivel'!$G27)</f>
        <v>-</v>
      </c>
      <c r="AX25" s="259" t="str">
        <f>IF($C25=AX$1,'1- Combustivel'!$D27,"-")</f>
        <v>-</v>
      </c>
      <c r="AY25" s="170" t="str">
        <f>IF(BA25="-","-",IF($C25=AX$1,'1- Combustivel'!$E27,"-"))</f>
        <v>-</v>
      </c>
      <c r="AZ25" s="170" t="str">
        <f>IF(AX25="-","-",'1- Combustivel'!$F27)</f>
        <v>-</v>
      </c>
      <c r="BA25" s="259" t="str">
        <f t="shared" si="22"/>
        <v>-</v>
      </c>
      <c r="BB25" s="259" t="str">
        <f>IF(AZ25="-","-",'1- Combustivel'!$G27)</f>
        <v>-</v>
      </c>
      <c r="BC25" s="259" t="str">
        <f>IF($C25=BC$1,'1- Combustivel'!$D27,"-")</f>
        <v>-</v>
      </c>
      <c r="BD25" s="170" t="str">
        <f>IF(BF25="-","-",IF($C25=BC$1,'1- Combustivel'!$E27,"-"))</f>
        <v>-</v>
      </c>
      <c r="BE25" s="170" t="str">
        <f>IF(BC25="-","-",'1- Combustivel'!$F27)</f>
        <v>-</v>
      </c>
      <c r="BF25" s="259" t="str">
        <f t="shared" si="23"/>
        <v>-</v>
      </c>
      <c r="BG25" s="259" t="str">
        <f>IF(BE25="-","-",'1- Combustivel'!$G27)</f>
        <v>-</v>
      </c>
      <c r="BH25" s="259" t="str">
        <f>IF($C25=BH$1,'1- Combustivel'!$D27,"-")</f>
        <v>-</v>
      </c>
      <c r="BI25" s="170" t="str">
        <f>IF(BK25="-","-",IF($C25=BH$1,'1- Combustivel'!$E27,"-"))</f>
        <v>-</v>
      </c>
      <c r="BJ25" s="170" t="str">
        <f>IF(BH25="-","-",'1- Combustivel'!$F27)</f>
        <v>-</v>
      </c>
      <c r="BK25" s="259" t="str">
        <f t="shared" si="24"/>
        <v>-</v>
      </c>
      <c r="BL25" s="259" t="str">
        <f>IF(BJ25="-","-",'1- Combustivel'!$G27)</f>
        <v>-</v>
      </c>
      <c r="BM25" s="259" t="str">
        <f>IF(YEAR('1- Combustivel'!B27)=$BM$1,$BM$1,"-")</f>
        <v>-</v>
      </c>
      <c r="BN25" s="259" t="str">
        <f>IF(BM25="-","-",MONTH('1- Combustivel'!B27))</f>
        <v>-</v>
      </c>
      <c r="BO25" s="259" t="str">
        <f>IF(BM25="-","-",DAY('1- Combustivel'!B27))</f>
        <v>-</v>
      </c>
      <c r="BP25" s="259" t="str">
        <f>IF($BN25=BQ$1,'1- Combustivel'!$D27,"-")</f>
        <v>-</v>
      </c>
      <c r="BQ25" s="170" t="str">
        <f>IF($BN25=BQ$1,'1- Combustivel'!$E27,"-")</f>
        <v>-</v>
      </c>
      <c r="BR25" s="170" t="str">
        <f>IF(BQ25="-","-",'1- Combustivel'!$F27)</f>
        <v>-</v>
      </c>
      <c r="BS25" s="259" t="str">
        <f t="shared" si="25"/>
        <v>-</v>
      </c>
      <c r="BT25" s="259" t="str">
        <f>IF(BR25="-","-",'1- Combustivel'!$G27)</f>
        <v>-</v>
      </c>
    </row>
    <row r="26" spans="1:72" x14ac:dyDescent="0.25">
      <c r="A26" s="166">
        <v>24</v>
      </c>
      <c r="B26" s="166" t="str">
        <f>IF(YEAR('1- Combustivel'!B28)=$B$1,$B$1,"-")</f>
        <v>-</v>
      </c>
      <c r="C26" s="166" t="str">
        <f>IF(B26="-","-",MONTH('1- Combustivel'!B28))</f>
        <v>-</v>
      </c>
      <c r="D26" s="218" t="str">
        <f>IF(B26="-","-",DAY('1- Combustivel'!B28))</f>
        <v>-</v>
      </c>
      <c r="E26" s="259" t="str">
        <f>IF($C26=F$1,'1- Combustivel'!$D28,"-")</f>
        <v>-</v>
      </c>
      <c r="F26" s="170" t="str">
        <f>IF($C26=F$1,'1- Combustivel'!$E28,"-")</f>
        <v>-</v>
      </c>
      <c r="G26" s="170" t="str">
        <f>IF(F26="-","-",'1- Combustivel'!$F28)</f>
        <v>-</v>
      </c>
      <c r="H26" s="259" t="str">
        <f t="shared" si="13"/>
        <v>-</v>
      </c>
      <c r="I26" s="259" t="str">
        <f>IF(G26="-","-",'1- Combustivel'!$G28)</f>
        <v>-</v>
      </c>
      <c r="J26" s="259" t="str">
        <f>IF($C26=J$1,'1- Combustivel'!$D28,"-")</f>
        <v>-</v>
      </c>
      <c r="K26" s="170" t="str">
        <f>IF(M26="-","-",IF($C26=J$1,'1- Combustivel'!$E28,"-"))</f>
        <v>-</v>
      </c>
      <c r="L26" s="170" t="str">
        <f>IF(J26="-","-",'1- Combustivel'!$F28)</f>
        <v>-</v>
      </c>
      <c r="M26" s="259" t="str">
        <f t="shared" si="14"/>
        <v>-</v>
      </c>
      <c r="N26" s="259" t="str">
        <f>IF(L26="-","-",'1- Combustivel'!$G28)</f>
        <v>-</v>
      </c>
      <c r="O26" s="259" t="str">
        <f>IF($C26=O$1,'1- Combustivel'!$D28,"-")</f>
        <v>-</v>
      </c>
      <c r="P26" s="170" t="str">
        <f>IF(R26="-","-",IF($C26=O$1,'1- Combustivel'!$E28,"-"))</f>
        <v>-</v>
      </c>
      <c r="Q26" s="170" t="str">
        <f>IF(O26="-","-",'1- Combustivel'!$F28)</f>
        <v>-</v>
      </c>
      <c r="R26" s="259" t="str">
        <f t="shared" si="15"/>
        <v>-</v>
      </c>
      <c r="S26" s="259" t="str">
        <f>IF(Q26="-","-",'1- Combustivel'!$G28)</f>
        <v>-</v>
      </c>
      <c r="T26" s="259" t="str">
        <f>IF($C26=T$1,'1- Combustivel'!$D28,"-")</f>
        <v>-</v>
      </c>
      <c r="U26" s="170" t="str">
        <f>IF(W26="-","-",IF($C26=T$1,'1- Combustivel'!$E28,"-"))</f>
        <v>-</v>
      </c>
      <c r="V26" s="170" t="str">
        <f>IF(T26="-","-",'1- Combustivel'!$F28)</f>
        <v>-</v>
      </c>
      <c r="W26" s="259" t="str">
        <f t="shared" si="16"/>
        <v>-</v>
      </c>
      <c r="X26" s="259" t="str">
        <f>IF(V26="-","-",'1- Combustivel'!$G28)</f>
        <v>-</v>
      </c>
      <c r="Y26" s="259" t="str">
        <f>IF($C26=Y$1,'1- Combustivel'!$D28,"-")</f>
        <v>-</v>
      </c>
      <c r="Z26" s="170" t="str">
        <f>IF(AB26="-","-",IF($C26=Y$1,'1- Combustivel'!$E28,"-"))</f>
        <v>-</v>
      </c>
      <c r="AA26" s="170" t="str">
        <f>IF(Y26="-","-",'1- Combustivel'!$F28)</f>
        <v>-</v>
      </c>
      <c r="AB26" s="259" t="str">
        <f t="shared" si="17"/>
        <v>-</v>
      </c>
      <c r="AC26" s="259" t="str">
        <f>IF(AA26="-","-",'1- Combustivel'!$G28)</f>
        <v>-</v>
      </c>
      <c r="AD26" s="259" t="str">
        <f>IF($C26=AD$1,'1- Combustivel'!$D28,"-")</f>
        <v>-</v>
      </c>
      <c r="AE26" s="170" t="str">
        <f>IF(AG26="-","-",IF($C26=AD$1,'1- Combustivel'!$E28,"-"))</f>
        <v>-</v>
      </c>
      <c r="AF26" s="170" t="str">
        <f>IF(AD26="-","-",'1- Combustivel'!$F28)</f>
        <v>-</v>
      </c>
      <c r="AG26" s="259" t="str">
        <f t="shared" si="18"/>
        <v>-</v>
      </c>
      <c r="AH26" s="259" t="str">
        <f>IF(AF26="-","-",'1- Combustivel'!$G28)</f>
        <v>-</v>
      </c>
      <c r="AI26" s="259" t="str">
        <f>IF($C26=AI$1,'1- Combustivel'!$D28,"-")</f>
        <v>-</v>
      </c>
      <c r="AJ26" s="170" t="str">
        <f>IF(AL26="-","-",IF($C26=AI$1,'1- Combustivel'!$E28,"-"))</f>
        <v>-</v>
      </c>
      <c r="AK26" s="170" t="str">
        <f>IF(AI26="-","-",'1- Combustivel'!$F28)</f>
        <v>-</v>
      </c>
      <c r="AL26" s="259" t="str">
        <f t="shared" si="19"/>
        <v>-</v>
      </c>
      <c r="AM26" s="259" t="str">
        <f>IF(AK26="-","-",'1- Combustivel'!$G28)</f>
        <v>-</v>
      </c>
      <c r="AN26" s="259" t="str">
        <f>IF($C26=AN$1,'1- Combustivel'!$D28,"-")</f>
        <v>-</v>
      </c>
      <c r="AO26" s="170" t="str">
        <f>IF(AQ26="-","-",IF($C26=AN$1,'1- Combustivel'!$E28,"-"))</f>
        <v>-</v>
      </c>
      <c r="AP26" s="170" t="str">
        <f>IF(AN26="-","-",'1- Combustivel'!$F28)</f>
        <v>-</v>
      </c>
      <c r="AQ26" s="259" t="str">
        <f t="shared" si="20"/>
        <v>-</v>
      </c>
      <c r="AR26" s="259" t="str">
        <f>IF(AP26="-","-",'1- Combustivel'!$G28)</f>
        <v>-</v>
      </c>
      <c r="AS26" s="259" t="str">
        <f>IF($C26=AS$1,'1- Combustivel'!$D28,"-")</f>
        <v>-</v>
      </c>
      <c r="AT26" s="170" t="str">
        <f>IF(AV26="-","-",IF($C26=AS$1,'1- Combustivel'!$E28,"-"))</f>
        <v>-</v>
      </c>
      <c r="AU26" s="170" t="str">
        <f>IF(AS26="-","-",'1- Combustivel'!$F28)</f>
        <v>-</v>
      </c>
      <c r="AV26" s="259" t="str">
        <f t="shared" si="21"/>
        <v>-</v>
      </c>
      <c r="AW26" s="259" t="str">
        <f>IF(AU26="-","-",'1- Combustivel'!$G28)</f>
        <v>-</v>
      </c>
      <c r="AX26" s="259" t="str">
        <f>IF($C26=AX$1,'1- Combustivel'!$D28,"-")</f>
        <v>-</v>
      </c>
      <c r="AY26" s="170" t="str">
        <f>IF(BA26="-","-",IF($C26=AX$1,'1- Combustivel'!$E28,"-"))</f>
        <v>-</v>
      </c>
      <c r="AZ26" s="170" t="str">
        <f>IF(AX26="-","-",'1- Combustivel'!$F28)</f>
        <v>-</v>
      </c>
      <c r="BA26" s="259" t="str">
        <f t="shared" si="22"/>
        <v>-</v>
      </c>
      <c r="BB26" s="259" t="str">
        <f>IF(AZ26="-","-",'1- Combustivel'!$G28)</f>
        <v>-</v>
      </c>
      <c r="BC26" s="259" t="str">
        <f>IF($C26=BC$1,'1- Combustivel'!$D28,"-")</f>
        <v>-</v>
      </c>
      <c r="BD26" s="170" t="str">
        <f>IF(BF26="-","-",IF($C26=BC$1,'1- Combustivel'!$E28,"-"))</f>
        <v>-</v>
      </c>
      <c r="BE26" s="170" t="str">
        <f>IF(BC26="-","-",'1- Combustivel'!$F28)</f>
        <v>-</v>
      </c>
      <c r="BF26" s="259" t="str">
        <f t="shared" si="23"/>
        <v>-</v>
      </c>
      <c r="BG26" s="259" t="str">
        <f>IF(BE26="-","-",'1- Combustivel'!$G28)</f>
        <v>-</v>
      </c>
      <c r="BH26" s="259" t="str">
        <f>IF($C26=BH$1,'1- Combustivel'!$D28,"-")</f>
        <v>-</v>
      </c>
      <c r="BI26" s="170" t="str">
        <f>IF(BK26="-","-",IF($C26=BH$1,'1- Combustivel'!$E28,"-"))</f>
        <v>-</v>
      </c>
      <c r="BJ26" s="170" t="str">
        <f>IF(BH26="-","-",'1- Combustivel'!$F28)</f>
        <v>-</v>
      </c>
      <c r="BK26" s="259" t="str">
        <f t="shared" si="24"/>
        <v>-</v>
      </c>
      <c r="BL26" s="259" t="str">
        <f>IF(BJ26="-","-",'1- Combustivel'!$G28)</f>
        <v>-</v>
      </c>
      <c r="BM26" s="259" t="str">
        <f>IF(YEAR('1- Combustivel'!B28)=$BM$1,$BM$1,"-")</f>
        <v>-</v>
      </c>
      <c r="BN26" s="259" t="str">
        <f>IF(BM26="-","-",MONTH('1- Combustivel'!B28))</f>
        <v>-</v>
      </c>
      <c r="BO26" s="259" t="str">
        <f>IF(BM26="-","-",DAY('1- Combustivel'!B28))</f>
        <v>-</v>
      </c>
      <c r="BP26" s="259" t="str">
        <f>IF($BN26=BQ$1,'1- Combustivel'!$D28,"-")</f>
        <v>-</v>
      </c>
      <c r="BQ26" s="170" t="str">
        <f>IF($BN26=BQ$1,'1- Combustivel'!$E28,"-")</f>
        <v>-</v>
      </c>
      <c r="BR26" s="170" t="str">
        <f>IF(BQ26="-","-",'1- Combustivel'!$F28)</f>
        <v>-</v>
      </c>
      <c r="BS26" s="259" t="str">
        <f t="shared" si="25"/>
        <v>-</v>
      </c>
      <c r="BT26" s="259" t="str">
        <f>IF(BR26="-","-",'1- Combustivel'!$G28)</f>
        <v>-</v>
      </c>
    </row>
    <row r="27" spans="1:72" x14ac:dyDescent="0.25">
      <c r="A27" s="166">
        <v>25</v>
      </c>
      <c r="B27" s="166" t="str">
        <f>IF(YEAR('1- Combustivel'!B29)=$B$1,$B$1,"-")</f>
        <v>-</v>
      </c>
      <c r="C27" s="166" t="str">
        <f>IF(B27="-","-",MONTH('1- Combustivel'!B29))</f>
        <v>-</v>
      </c>
      <c r="D27" s="218" t="str">
        <f>IF(B27="-","-",DAY('1- Combustivel'!B29))</f>
        <v>-</v>
      </c>
      <c r="E27" s="259" t="str">
        <f>IF($C27=F$1,'1- Combustivel'!$D29,"-")</f>
        <v>-</v>
      </c>
      <c r="F27" s="170" t="str">
        <f>IF($C27=F$1,'1- Combustivel'!$E29,"-")</f>
        <v>-</v>
      </c>
      <c r="G27" s="170" t="str">
        <f>IF(F27="-","-",'1- Combustivel'!$F29)</f>
        <v>-</v>
      </c>
      <c r="H27" s="259" t="str">
        <f t="shared" si="13"/>
        <v>-</v>
      </c>
      <c r="I27" s="259" t="str">
        <f>IF(G27="-","-",'1- Combustivel'!$G29)</f>
        <v>-</v>
      </c>
      <c r="J27" s="259" t="str">
        <f>IF($C27=J$1,'1- Combustivel'!$D29,"-")</f>
        <v>-</v>
      </c>
      <c r="K27" s="170" t="str">
        <f>IF(M27="-","-",IF($C27=J$1,'1- Combustivel'!$E29,"-"))</f>
        <v>-</v>
      </c>
      <c r="L27" s="170" t="str">
        <f>IF(J27="-","-",'1- Combustivel'!$F29)</f>
        <v>-</v>
      </c>
      <c r="M27" s="259" t="str">
        <f t="shared" si="14"/>
        <v>-</v>
      </c>
      <c r="N27" s="259" t="str">
        <f>IF(L27="-","-",'1- Combustivel'!$G29)</f>
        <v>-</v>
      </c>
      <c r="O27" s="259" t="str">
        <f>IF($C27=O$1,'1- Combustivel'!$D29,"-")</f>
        <v>-</v>
      </c>
      <c r="P27" s="170" t="str">
        <f>IF(R27="-","-",IF($C27=O$1,'1- Combustivel'!$E29,"-"))</f>
        <v>-</v>
      </c>
      <c r="Q27" s="170" t="str">
        <f>IF(O27="-","-",'1- Combustivel'!$F29)</f>
        <v>-</v>
      </c>
      <c r="R27" s="259" t="str">
        <f t="shared" si="15"/>
        <v>-</v>
      </c>
      <c r="S27" s="259" t="str">
        <f>IF(Q27="-","-",'1- Combustivel'!$G29)</f>
        <v>-</v>
      </c>
      <c r="T27" s="259" t="str">
        <f>IF($C27=T$1,'1- Combustivel'!$D29,"-")</f>
        <v>-</v>
      </c>
      <c r="U27" s="170" t="str">
        <f>IF(W27="-","-",IF($C27=T$1,'1- Combustivel'!$E29,"-"))</f>
        <v>-</v>
      </c>
      <c r="V27" s="170" t="str">
        <f>IF(T27="-","-",'1- Combustivel'!$F29)</f>
        <v>-</v>
      </c>
      <c r="W27" s="259" t="str">
        <f t="shared" si="16"/>
        <v>-</v>
      </c>
      <c r="X27" s="259" t="str">
        <f>IF(V27="-","-",'1- Combustivel'!$G29)</f>
        <v>-</v>
      </c>
      <c r="Y27" s="259" t="str">
        <f>IF($C27=Y$1,'1- Combustivel'!$D29,"-")</f>
        <v>-</v>
      </c>
      <c r="Z27" s="170" t="str">
        <f>IF(AB27="-","-",IF($C27=Y$1,'1- Combustivel'!$E29,"-"))</f>
        <v>-</v>
      </c>
      <c r="AA27" s="170" t="str">
        <f>IF(Y27="-","-",'1- Combustivel'!$F29)</f>
        <v>-</v>
      </c>
      <c r="AB27" s="259" t="str">
        <f t="shared" si="17"/>
        <v>-</v>
      </c>
      <c r="AC27" s="259" t="str">
        <f>IF(AA27="-","-",'1- Combustivel'!$G29)</f>
        <v>-</v>
      </c>
      <c r="AD27" s="259" t="str">
        <f>IF($C27=AD$1,'1- Combustivel'!$D29,"-")</f>
        <v>-</v>
      </c>
      <c r="AE27" s="170" t="str">
        <f>IF(AG27="-","-",IF($C27=AD$1,'1- Combustivel'!$E29,"-"))</f>
        <v>-</v>
      </c>
      <c r="AF27" s="170" t="str">
        <f>IF(AD27="-","-",'1- Combustivel'!$F29)</f>
        <v>-</v>
      </c>
      <c r="AG27" s="259" t="str">
        <f t="shared" si="18"/>
        <v>-</v>
      </c>
      <c r="AH27" s="259" t="str">
        <f>IF(AF27="-","-",'1- Combustivel'!$G29)</f>
        <v>-</v>
      </c>
      <c r="AI27" s="259" t="str">
        <f>IF($C27=AI$1,'1- Combustivel'!$D29,"-")</f>
        <v>-</v>
      </c>
      <c r="AJ27" s="170" t="str">
        <f>IF(AL27="-","-",IF($C27=AI$1,'1- Combustivel'!$E29,"-"))</f>
        <v>-</v>
      </c>
      <c r="AK27" s="170" t="str">
        <f>IF(AI27="-","-",'1- Combustivel'!$F29)</f>
        <v>-</v>
      </c>
      <c r="AL27" s="259" t="str">
        <f t="shared" si="19"/>
        <v>-</v>
      </c>
      <c r="AM27" s="259" t="str">
        <f>IF(AK27="-","-",'1- Combustivel'!$G29)</f>
        <v>-</v>
      </c>
      <c r="AN27" s="259" t="str">
        <f>IF($C27=AN$1,'1- Combustivel'!$D29,"-")</f>
        <v>-</v>
      </c>
      <c r="AO27" s="170" t="str">
        <f>IF(AQ27="-","-",IF($C27=AN$1,'1- Combustivel'!$E29,"-"))</f>
        <v>-</v>
      </c>
      <c r="AP27" s="170" t="str">
        <f>IF(AN27="-","-",'1- Combustivel'!$F29)</f>
        <v>-</v>
      </c>
      <c r="AQ27" s="259" t="str">
        <f t="shared" si="20"/>
        <v>-</v>
      </c>
      <c r="AR27" s="259" t="str">
        <f>IF(AP27="-","-",'1- Combustivel'!$G29)</f>
        <v>-</v>
      </c>
      <c r="AS27" s="259" t="str">
        <f>IF($C27=AS$1,'1- Combustivel'!$D29,"-")</f>
        <v>-</v>
      </c>
      <c r="AT27" s="170" t="str">
        <f>IF(AV27="-","-",IF($C27=AS$1,'1- Combustivel'!$E29,"-"))</f>
        <v>-</v>
      </c>
      <c r="AU27" s="170" t="str">
        <f>IF(AS27="-","-",'1- Combustivel'!$F29)</f>
        <v>-</v>
      </c>
      <c r="AV27" s="259" t="str">
        <f t="shared" si="21"/>
        <v>-</v>
      </c>
      <c r="AW27" s="259" t="str">
        <f>IF(AU27="-","-",'1- Combustivel'!$G29)</f>
        <v>-</v>
      </c>
      <c r="AX27" s="259" t="str">
        <f>IF($C27=AX$1,'1- Combustivel'!$D29,"-")</f>
        <v>-</v>
      </c>
      <c r="AY27" s="170" t="str">
        <f>IF(BA27="-","-",IF($C27=AX$1,'1- Combustivel'!$E29,"-"))</f>
        <v>-</v>
      </c>
      <c r="AZ27" s="170" t="str">
        <f>IF(AX27="-","-",'1- Combustivel'!$F29)</f>
        <v>-</v>
      </c>
      <c r="BA27" s="259" t="str">
        <f t="shared" si="22"/>
        <v>-</v>
      </c>
      <c r="BB27" s="259" t="str">
        <f>IF(AZ27="-","-",'1- Combustivel'!$G29)</f>
        <v>-</v>
      </c>
      <c r="BC27" s="259" t="str">
        <f>IF($C27=BC$1,'1- Combustivel'!$D29,"-")</f>
        <v>-</v>
      </c>
      <c r="BD27" s="170" t="str">
        <f>IF(BF27="-","-",IF($C27=BC$1,'1- Combustivel'!$E29,"-"))</f>
        <v>-</v>
      </c>
      <c r="BE27" s="170" t="str">
        <f>IF(BC27="-","-",'1- Combustivel'!$F29)</f>
        <v>-</v>
      </c>
      <c r="BF27" s="259" t="str">
        <f t="shared" si="23"/>
        <v>-</v>
      </c>
      <c r="BG27" s="259" t="str">
        <f>IF(BE27="-","-",'1- Combustivel'!$G29)</f>
        <v>-</v>
      </c>
      <c r="BH27" s="259" t="str">
        <f>IF($C27=BH$1,'1- Combustivel'!$D29,"-")</f>
        <v>-</v>
      </c>
      <c r="BI27" s="170" t="str">
        <f>IF(BK27="-","-",IF($C27=BH$1,'1- Combustivel'!$E29,"-"))</f>
        <v>-</v>
      </c>
      <c r="BJ27" s="170" t="str">
        <f>IF(BH27="-","-",'1- Combustivel'!$F29)</f>
        <v>-</v>
      </c>
      <c r="BK27" s="259" t="str">
        <f t="shared" si="24"/>
        <v>-</v>
      </c>
      <c r="BL27" s="259" t="str">
        <f>IF(BJ27="-","-",'1- Combustivel'!$G29)</f>
        <v>-</v>
      </c>
      <c r="BM27" s="259" t="str">
        <f>IF(YEAR('1- Combustivel'!B29)=$BM$1,$BM$1,"-")</f>
        <v>-</v>
      </c>
      <c r="BN27" s="259" t="str">
        <f>IF(BM27="-","-",MONTH('1- Combustivel'!B29))</f>
        <v>-</v>
      </c>
      <c r="BO27" s="259" t="str">
        <f>IF(BM27="-","-",DAY('1- Combustivel'!B29))</f>
        <v>-</v>
      </c>
      <c r="BP27" s="259" t="str">
        <f>IF($BN27=BQ$1,'1- Combustivel'!$D29,"-")</f>
        <v>-</v>
      </c>
      <c r="BQ27" s="170" t="str">
        <f>IF($BN27=BQ$1,'1- Combustivel'!$E29,"-")</f>
        <v>-</v>
      </c>
      <c r="BR27" s="170" t="str">
        <f>IF(BQ27="-","-",'1- Combustivel'!$F29)</f>
        <v>-</v>
      </c>
      <c r="BS27" s="259" t="str">
        <f t="shared" si="25"/>
        <v>-</v>
      </c>
      <c r="BT27" s="259" t="str">
        <f>IF(BR27="-","-",'1- Combustivel'!$G29)</f>
        <v>-</v>
      </c>
    </row>
    <row r="28" spans="1:72" x14ac:dyDescent="0.25">
      <c r="A28" s="166">
        <v>26</v>
      </c>
      <c r="B28" s="166" t="str">
        <f>IF(YEAR('1- Combustivel'!B30)=$B$1,$B$1,"-")</f>
        <v>-</v>
      </c>
      <c r="C28" s="166" t="str">
        <f>IF(B28="-","-",MONTH('1- Combustivel'!B30))</f>
        <v>-</v>
      </c>
      <c r="D28" s="218" t="str">
        <f>IF(B28="-","-",DAY('1- Combustivel'!B30))</f>
        <v>-</v>
      </c>
      <c r="E28" s="259" t="str">
        <f>IF($C28=F$1,'1- Combustivel'!$D30,"-")</f>
        <v>-</v>
      </c>
      <c r="F28" s="170" t="str">
        <f>IF($C28=F$1,'1- Combustivel'!$E30,"-")</f>
        <v>-</v>
      </c>
      <c r="G28" s="170" t="str">
        <f>IF(F28="-","-",'1- Combustivel'!$F30)</f>
        <v>-</v>
      </c>
      <c r="H28" s="259" t="str">
        <f t="shared" si="13"/>
        <v>-</v>
      </c>
      <c r="I28" s="259" t="str">
        <f>IF(G28="-","-",'1- Combustivel'!$G30)</f>
        <v>-</v>
      </c>
      <c r="J28" s="259" t="str">
        <f>IF($C28=J$1,'1- Combustivel'!$D30,"-")</f>
        <v>-</v>
      </c>
      <c r="K28" s="170" t="str">
        <f>IF(M28="-","-",IF($C28=J$1,'1- Combustivel'!$E30,"-"))</f>
        <v>-</v>
      </c>
      <c r="L28" s="170" t="str">
        <f>IF(J28="-","-",'1- Combustivel'!$F30)</f>
        <v>-</v>
      </c>
      <c r="M28" s="259" t="str">
        <f t="shared" si="14"/>
        <v>-</v>
      </c>
      <c r="N28" s="259" t="str">
        <f>IF(L28="-","-",'1- Combustivel'!$G30)</f>
        <v>-</v>
      </c>
      <c r="O28" s="259" t="str">
        <f>IF($C28=O$1,'1- Combustivel'!$D30,"-")</f>
        <v>-</v>
      </c>
      <c r="P28" s="170" t="str">
        <f>IF(R28="-","-",IF($C28=O$1,'1- Combustivel'!$E30,"-"))</f>
        <v>-</v>
      </c>
      <c r="Q28" s="170" t="str">
        <f>IF(O28="-","-",'1- Combustivel'!$F30)</f>
        <v>-</v>
      </c>
      <c r="R28" s="259" t="str">
        <f t="shared" si="15"/>
        <v>-</v>
      </c>
      <c r="S28" s="259" t="str">
        <f>IF(Q28="-","-",'1- Combustivel'!$G30)</f>
        <v>-</v>
      </c>
      <c r="T28" s="259" t="str">
        <f>IF($C28=T$1,'1- Combustivel'!$D30,"-")</f>
        <v>-</v>
      </c>
      <c r="U28" s="170" t="str">
        <f>IF(W28="-","-",IF($C28=T$1,'1- Combustivel'!$E30,"-"))</f>
        <v>-</v>
      </c>
      <c r="V28" s="170" t="str">
        <f>IF(T28="-","-",'1- Combustivel'!$F30)</f>
        <v>-</v>
      </c>
      <c r="W28" s="259" t="str">
        <f t="shared" si="16"/>
        <v>-</v>
      </c>
      <c r="X28" s="259" t="str">
        <f>IF(V28="-","-",'1- Combustivel'!$G30)</f>
        <v>-</v>
      </c>
      <c r="Y28" s="259" t="str">
        <f>IF($C28=Y$1,'1- Combustivel'!$D30,"-")</f>
        <v>-</v>
      </c>
      <c r="Z28" s="170" t="str">
        <f>IF(AB28="-","-",IF($C28=Y$1,'1- Combustivel'!$E30,"-"))</f>
        <v>-</v>
      </c>
      <c r="AA28" s="170" t="str">
        <f>IF(Y28="-","-",'1- Combustivel'!$F30)</f>
        <v>-</v>
      </c>
      <c r="AB28" s="259" t="str">
        <f t="shared" si="17"/>
        <v>-</v>
      </c>
      <c r="AC28" s="259" t="str">
        <f>IF(AA28="-","-",'1- Combustivel'!$G30)</f>
        <v>-</v>
      </c>
      <c r="AD28" s="259" t="str">
        <f>IF($C28=AD$1,'1- Combustivel'!$D30,"-")</f>
        <v>-</v>
      </c>
      <c r="AE28" s="170" t="str">
        <f>IF(AG28="-","-",IF($C28=AD$1,'1- Combustivel'!$E30,"-"))</f>
        <v>-</v>
      </c>
      <c r="AF28" s="170" t="str">
        <f>IF(AD28="-","-",'1- Combustivel'!$F30)</f>
        <v>-</v>
      </c>
      <c r="AG28" s="259" t="str">
        <f t="shared" si="18"/>
        <v>-</v>
      </c>
      <c r="AH28" s="259" t="str">
        <f>IF(AF28="-","-",'1- Combustivel'!$G30)</f>
        <v>-</v>
      </c>
      <c r="AI28" s="259" t="str">
        <f>IF($C28=AI$1,'1- Combustivel'!$D30,"-")</f>
        <v>-</v>
      </c>
      <c r="AJ28" s="170" t="str">
        <f>IF(AL28="-","-",IF($C28=AI$1,'1- Combustivel'!$E30,"-"))</f>
        <v>-</v>
      </c>
      <c r="AK28" s="170" t="str">
        <f>IF(AI28="-","-",'1- Combustivel'!$F30)</f>
        <v>-</v>
      </c>
      <c r="AL28" s="259" t="str">
        <f t="shared" si="19"/>
        <v>-</v>
      </c>
      <c r="AM28" s="259" t="str">
        <f>IF(AK28="-","-",'1- Combustivel'!$G30)</f>
        <v>-</v>
      </c>
      <c r="AN28" s="259" t="str">
        <f>IF($C28=AN$1,'1- Combustivel'!$D30,"-")</f>
        <v>-</v>
      </c>
      <c r="AO28" s="170" t="str">
        <f>IF(AQ28="-","-",IF($C28=AN$1,'1- Combustivel'!$E30,"-"))</f>
        <v>-</v>
      </c>
      <c r="AP28" s="170" t="str">
        <f>IF(AN28="-","-",'1- Combustivel'!$F30)</f>
        <v>-</v>
      </c>
      <c r="AQ28" s="259" t="str">
        <f t="shared" si="20"/>
        <v>-</v>
      </c>
      <c r="AR28" s="259" t="str">
        <f>IF(AP28="-","-",'1- Combustivel'!$G30)</f>
        <v>-</v>
      </c>
      <c r="AS28" s="259" t="str">
        <f>IF($C28=AS$1,'1- Combustivel'!$D30,"-")</f>
        <v>-</v>
      </c>
      <c r="AT28" s="170" t="str">
        <f>IF(AV28="-","-",IF($C28=AS$1,'1- Combustivel'!$E30,"-"))</f>
        <v>-</v>
      </c>
      <c r="AU28" s="170" t="str">
        <f>IF(AS28="-","-",'1- Combustivel'!$F30)</f>
        <v>-</v>
      </c>
      <c r="AV28" s="259" t="str">
        <f t="shared" si="21"/>
        <v>-</v>
      </c>
      <c r="AW28" s="259" t="str">
        <f>IF(AU28="-","-",'1- Combustivel'!$G30)</f>
        <v>-</v>
      </c>
      <c r="AX28" s="259" t="str">
        <f>IF($C28=AX$1,'1- Combustivel'!$D30,"-")</f>
        <v>-</v>
      </c>
      <c r="AY28" s="170" t="str">
        <f>IF(BA28="-","-",IF($C28=AX$1,'1- Combustivel'!$E30,"-"))</f>
        <v>-</v>
      </c>
      <c r="AZ28" s="170" t="str">
        <f>IF(AX28="-","-",'1- Combustivel'!$F30)</f>
        <v>-</v>
      </c>
      <c r="BA28" s="259" t="str">
        <f t="shared" si="22"/>
        <v>-</v>
      </c>
      <c r="BB28" s="259" t="str">
        <f>IF(AZ28="-","-",'1- Combustivel'!$G30)</f>
        <v>-</v>
      </c>
      <c r="BC28" s="259" t="str">
        <f>IF($C28=BC$1,'1- Combustivel'!$D30,"-")</f>
        <v>-</v>
      </c>
      <c r="BD28" s="170" t="str">
        <f>IF(BF28="-","-",IF($C28=BC$1,'1- Combustivel'!$E30,"-"))</f>
        <v>-</v>
      </c>
      <c r="BE28" s="170" t="str">
        <f>IF(BC28="-","-",'1- Combustivel'!$F30)</f>
        <v>-</v>
      </c>
      <c r="BF28" s="259" t="str">
        <f t="shared" si="23"/>
        <v>-</v>
      </c>
      <c r="BG28" s="259" t="str">
        <f>IF(BE28="-","-",'1- Combustivel'!$G30)</f>
        <v>-</v>
      </c>
      <c r="BH28" s="259" t="str">
        <f>IF($C28=BH$1,'1- Combustivel'!$D30,"-")</f>
        <v>-</v>
      </c>
      <c r="BI28" s="170" t="str">
        <f>IF(BK28="-","-",IF($C28=BH$1,'1- Combustivel'!$E30,"-"))</f>
        <v>-</v>
      </c>
      <c r="BJ28" s="170" t="str">
        <f>IF(BH28="-","-",'1- Combustivel'!$F30)</f>
        <v>-</v>
      </c>
      <c r="BK28" s="259" t="str">
        <f t="shared" si="24"/>
        <v>-</v>
      </c>
      <c r="BL28" s="259" t="str">
        <f>IF(BJ28="-","-",'1- Combustivel'!$G30)</f>
        <v>-</v>
      </c>
      <c r="BM28" s="259" t="str">
        <f>IF(YEAR('1- Combustivel'!B30)=$BM$1,$BM$1,"-")</f>
        <v>-</v>
      </c>
      <c r="BN28" s="259" t="str">
        <f>IF(BM28="-","-",MONTH('1- Combustivel'!B30))</f>
        <v>-</v>
      </c>
      <c r="BO28" s="259" t="str">
        <f>IF(BM28="-","-",DAY('1- Combustivel'!B30))</f>
        <v>-</v>
      </c>
      <c r="BP28" s="259" t="str">
        <f>IF($BN28=BQ$1,'1- Combustivel'!$D30,"-")</f>
        <v>-</v>
      </c>
      <c r="BQ28" s="170" t="str">
        <f>IF($BN28=BQ$1,'1- Combustivel'!$E30,"-")</f>
        <v>-</v>
      </c>
      <c r="BR28" s="170" t="str">
        <f>IF(BQ28="-","-",'1- Combustivel'!$F30)</f>
        <v>-</v>
      </c>
      <c r="BS28" s="259" t="str">
        <f t="shared" si="25"/>
        <v>-</v>
      </c>
      <c r="BT28" s="259" t="str">
        <f>IF(BR28="-","-",'1- Combustivel'!$G30)</f>
        <v>-</v>
      </c>
    </row>
    <row r="29" spans="1:72" x14ac:dyDescent="0.25">
      <c r="A29" s="166">
        <v>27</v>
      </c>
      <c r="B29" s="166" t="str">
        <f>IF(YEAR('1- Combustivel'!B31)=$B$1,$B$1,"-")</f>
        <v>-</v>
      </c>
      <c r="C29" s="166" t="str">
        <f>IF(B29="-","-",MONTH('1- Combustivel'!B31))</f>
        <v>-</v>
      </c>
      <c r="D29" s="218" t="str">
        <f>IF(B29="-","-",DAY('1- Combustivel'!B31))</f>
        <v>-</v>
      </c>
      <c r="E29" s="259" t="str">
        <f>IF($C29=F$1,'1- Combustivel'!$D31,"-")</f>
        <v>-</v>
      </c>
      <c r="F29" s="170" t="str">
        <f>IF($C29=F$1,'1- Combustivel'!$E31,"-")</f>
        <v>-</v>
      </c>
      <c r="G29" s="170" t="str">
        <f>IF(F29="-","-",'1- Combustivel'!$F31)</f>
        <v>-</v>
      </c>
      <c r="H29" s="259" t="str">
        <f t="shared" si="13"/>
        <v>-</v>
      </c>
      <c r="I29" s="259" t="str">
        <f>IF(G29="-","-",'1- Combustivel'!$G31)</f>
        <v>-</v>
      </c>
      <c r="J29" s="259" t="str">
        <f>IF($C29=J$1,'1- Combustivel'!$D31,"-")</f>
        <v>-</v>
      </c>
      <c r="K29" s="170" t="str">
        <f>IF(M29="-","-",IF($C29=J$1,'1- Combustivel'!$E31,"-"))</f>
        <v>-</v>
      </c>
      <c r="L29" s="170" t="str">
        <f>IF(J29="-","-",'1- Combustivel'!$F31)</f>
        <v>-</v>
      </c>
      <c r="M29" s="259" t="str">
        <f t="shared" si="14"/>
        <v>-</v>
      </c>
      <c r="N29" s="259" t="str">
        <f>IF(L29="-","-",'1- Combustivel'!$G31)</f>
        <v>-</v>
      </c>
      <c r="O29" s="259" t="str">
        <f>IF($C29=O$1,'1- Combustivel'!$D31,"-")</f>
        <v>-</v>
      </c>
      <c r="P29" s="170" t="str">
        <f>IF(R29="-","-",IF($C29=O$1,'1- Combustivel'!$E31,"-"))</f>
        <v>-</v>
      </c>
      <c r="Q29" s="170" t="str">
        <f>IF(O29="-","-",'1- Combustivel'!$F31)</f>
        <v>-</v>
      </c>
      <c r="R29" s="259" t="str">
        <f t="shared" si="15"/>
        <v>-</v>
      </c>
      <c r="S29" s="259" t="str">
        <f>IF(Q29="-","-",'1- Combustivel'!$G31)</f>
        <v>-</v>
      </c>
      <c r="T29" s="259" t="str">
        <f>IF($C29=T$1,'1- Combustivel'!$D31,"-")</f>
        <v>-</v>
      </c>
      <c r="U29" s="170" t="str">
        <f>IF(W29="-","-",IF($C29=T$1,'1- Combustivel'!$E31,"-"))</f>
        <v>-</v>
      </c>
      <c r="V29" s="170" t="str">
        <f>IF(T29="-","-",'1- Combustivel'!$F31)</f>
        <v>-</v>
      </c>
      <c r="W29" s="259" t="str">
        <f t="shared" si="16"/>
        <v>-</v>
      </c>
      <c r="X29" s="259" t="str">
        <f>IF(V29="-","-",'1- Combustivel'!$G31)</f>
        <v>-</v>
      </c>
      <c r="Y29" s="259" t="str">
        <f>IF($C29=Y$1,'1- Combustivel'!$D31,"-")</f>
        <v>-</v>
      </c>
      <c r="Z29" s="170" t="str">
        <f>IF(AB29="-","-",IF($C29=Y$1,'1- Combustivel'!$E31,"-"))</f>
        <v>-</v>
      </c>
      <c r="AA29" s="170" t="str">
        <f>IF(Y29="-","-",'1- Combustivel'!$F31)</f>
        <v>-</v>
      </c>
      <c r="AB29" s="259" t="str">
        <f t="shared" si="17"/>
        <v>-</v>
      </c>
      <c r="AC29" s="259" t="str">
        <f>IF(AA29="-","-",'1- Combustivel'!$G31)</f>
        <v>-</v>
      </c>
      <c r="AD29" s="259" t="str">
        <f>IF($C29=AD$1,'1- Combustivel'!$D31,"-")</f>
        <v>-</v>
      </c>
      <c r="AE29" s="170" t="str">
        <f>IF(AG29="-","-",IF($C29=AD$1,'1- Combustivel'!$E31,"-"))</f>
        <v>-</v>
      </c>
      <c r="AF29" s="170" t="str">
        <f>IF(AD29="-","-",'1- Combustivel'!$F31)</f>
        <v>-</v>
      </c>
      <c r="AG29" s="259" t="str">
        <f t="shared" si="18"/>
        <v>-</v>
      </c>
      <c r="AH29" s="259" t="str">
        <f>IF(AF29="-","-",'1- Combustivel'!$G31)</f>
        <v>-</v>
      </c>
      <c r="AI29" s="259" t="str">
        <f>IF($C29=AI$1,'1- Combustivel'!$D31,"-")</f>
        <v>-</v>
      </c>
      <c r="AJ29" s="170" t="str">
        <f>IF(AL29="-","-",IF($C29=AI$1,'1- Combustivel'!$E31,"-"))</f>
        <v>-</v>
      </c>
      <c r="AK29" s="170" t="str">
        <f>IF(AI29="-","-",'1- Combustivel'!$F31)</f>
        <v>-</v>
      </c>
      <c r="AL29" s="259" t="str">
        <f t="shared" si="19"/>
        <v>-</v>
      </c>
      <c r="AM29" s="259" t="str">
        <f>IF(AK29="-","-",'1- Combustivel'!$G31)</f>
        <v>-</v>
      </c>
      <c r="AN29" s="259" t="str">
        <f>IF($C29=AN$1,'1- Combustivel'!$D31,"-")</f>
        <v>-</v>
      </c>
      <c r="AO29" s="170" t="str">
        <f>IF(AQ29="-","-",IF($C29=AN$1,'1- Combustivel'!$E31,"-"))</f>
        <v>-</v>
      </c>
      <c r="AP29" s="170" t="str">
        <f>IF(AN29="-","-",'1- Combustivel'!$F31)</f>
        <v>-</v>
      </c>
      <c r="AQ29" s="259" t="str">
        <f t="shared" si="20"/>
        <v>-</v>
      </c>
      <c r="AR29" s="259" t="str">
        <f>IF(AP29="-","-",'1- Combustivel'!$G31)</f>
        <v>-</v>
      </c>
      <c r="AS29" s="259" t="str">
        <f>IF($C29=AS$1,'1- Combustivel'!$D31,"-")</f>
        <v>-</v>
      </c>
      <c r="AT29" s="170" t="str">
        <f>IF(AV29="-","-",IF($C29=AS$1,'1- Combustivel'!$E31,"-"))</f>
        <v>-</v>
      </c>
      <c r="AU29" s="170" t="str">
        <f>IF(AS29="-","-",'1- Combustivel'!$F31)</f>
        <v>-</v>
      </c>
      <c r="AV29" s="259" t="str">
        <f t="shared" si="21"/>
        <v>-</v>
      </c>
      <c r="AW29" s="259" t="str">
        <f>IF(AU29="-","-",'1- Combustivel'!$G31)</f>
        <v>-</v>
      </c>
      <c r="AX29" s="259" t="str">
        <f>IF($C29=AX$1,'1- Combustivel'!$D31,"-")</f>
        <v>-</v>
      </c>
      <c r="AY29" s="170" t="str">
        <f>IF(BA29="-","-",IF($C29=AX$1,'1- Combustivel'!$E31,"-"))</f>
        <v>-</v>
      </c>
      <c r="AZ29" s="170" t="str">
        <f>IF(AX29="-","-",'1- Combustivel'!$F31)</f>
        <v>-</v>
      </c>
      <c r="BA29" s="259" t="str">
        <f t="shared" si="22"/>
        <v>-</v>
      </c>
      <c r="BB29" s="259" t="str">
        <f>IF(AZ29="-","-",'1- Combustivel'!$G31)</f>
        <v>-</v>
      </c>
      <c r="BC29" s="259" t="str">
        <f>IF($C29=BC$1,'1- Combustivel'!$D31,"-")</f>
        <v>-</v>
      </c>
      <c r="BD29" s="170" t="str">
        <f>IF(BF29="-","-",IF($C29=BC$1,'1- Combustivel'!$E31,"-"))</f>
        <v>-</v>
      </c>
      <c r="BE29" s="170" t="str">
        <f>IF(BC29="-","-",'1- Combustivel'!$F31)</f>
        <v>-</v>
      </c>
      <c r="BF29" s="259" t="str">
        <f t="shared" si="23"/>
        <v>-</v>
      </c>
      <c r="BG29" s="259" t="str">
        <f>IF(BE29="-","-",'1- Combustivel'!$G31)</f>
        <v>-</v>
      </c>
      <c r="BH29" s="259" t="str">
        <f>IF($C29=BH$1,'1- Combustivel'!$D31,"-")</f>
        <v>-</v>
      </c>
      <c r="BI29" s="170" t="str">
        <f>IF(BK29="-","-",IF($C29=BH$1,'1- Combustivel'!$E31,"-"))</f>
        <v>-</v>
      </c>
      <c r="BJ29" s="170" t="str">
        <f>IF(BH29="-","-",'1- Combustivel'!$F31)</f>
        <v>-</v>
      </c>
      <c r="BK29" s="259" t="str">
        <f t="shared" si="24"/>
        <v>-</v>
      </c>
      <c r="BL29" s="259" t="str">
        <f>IF(BJ29="-","-",'1- Combustivel'!$G31)</f>
        <v>-</v>
      </c>
      <c r="BM29" s="259" t="str">
        <f>IF(YEAR('1- Combustivel'!B31)=$BM$1,$BM$1,"-")</f>
        <v>-</v>
      </c>
      <c r="BN29" s="259" t="str">
        <f>IF(BM29="-","-",MONTH('1- Combustivel'!B31))</f>
        <v>-</v>
      </c>
      <c r="BO29" s="259" t="str">
        <f>IF(BM29="-","-",DAY('1- Combustivel'!B31))</f>
        <v>-</v>
      </c>
      <c r="BP29" s="259" t="str">
        <f>IF($BN29=BQ$1,'1- Combustivel'!$D31,"-")</f>
        <v>-</v>
      </c>
      <c r="BQ29" s="170" t="str">
        <f>IF($BN29=BQ$1,'1- Combustivel'!$E31,"-")</f>
        <v>-</v>
      </c>
      <c r="BR29" s="170" t="str">
        <f>IF(BQ29="-","-",'1- Combustivel'!$F31)</f>
        <v>-</v>
      </c>
      <c r="BS29" s="259" t="str">
        <f t="shared" si="25"/>
        <v>-</v>
      </c>
      <c r="BT29" s="259" t="str">
        <f>IF(BR29="-","-",'1- Combustivel'!$G31)</f>
        <v>-</v>
      </c>
    </row>
    <row r="30" spans="1:72" x14ac:dyDescent="0.25">
      <c r="A30" s="166">
        <v>28</v>
      </c>
      <c r="B30" s="166" t="str">
        <f>IF(YEAR('1- Combustivel'!B32)=$B$1,$B$1,"-")</f>
        <v>-</v>
      </c>
      <c r="C30" s="166" t="str">
        <f>IF(B30="-","-",MONTH('1- Combustivel'!B32))</f>
        <v>-</v>
      </c>
      <c r="D30" s="218" t="str">
        <f>IF(B30="-","-",DAY('1- Combustivel'!B32))</f>
        <v>-</v>
      </c>
      <c r="E30" s="259" t="str">
        <f>IF($C30=F$1,'1- Combustivel'!$D32,"-")</f>
        <v>-</v>
      </c>
      <c r="F30" s="170" t="str">
        <f>IF($C30=F$1,'1- Combustivel'!$E32,"-")</f>
        <v>-</v>
      </c>
      <c r="G30" s="170" t="str">
        <f>IF(F30="-","-",'1- Combustivel'!$F32)</f>
        <v>-</v>
      </c>
      <c r="H30" s="259" t="str">
        <f t="shared" si="13"/>
        <v>-</v>
      </c>
      <c r="I30" s="259" t="str">
        <f>IF(G30="-","-",'1- Combustivel'!$G32)</f>
        <v>-</v>
      </c>
      <c r="J30" s="259" t="str">
        <f>IF($C30=J$1,'1- Combustivel'!$D32,"-")</f>
        <v>-</v>
      </c>
      <c r="K30" s="170" t="str">
        <f>IF(M30="-","-",IF($C30=J$1,'1- Combustivel'!$E32,"-"))</f>
        <v>-</v>
      </c>
      <c r="L30" s="170" t="str">
        <f>IF(J30="-","-",'1- Combustivel'!$F32)</f>
        <v>-</v>
      </c>
      <c r="M30" s="259" t="str">
        <f t="shared" si="14"/>
        <v>-</v>
      </c>
      <c r="N30" s="259" t="str">
        <f>IF(L30="-","-",'1- Combustivel'!$G32)</f>
        <v>-</v>
      </c>
      <c r="O30" s="259" t="str">
        <f>IF($C30=O$1,'1- Combustivel'!$D32,"-")</f>
        <v>-</v>
      </c>
      <c r="P30" s="170" t="str">
        <f>IF(R30="-","-",IF($C30=O$1,'1- Combustivel'!$E32,"-"))</f>
        <v>-</v>
      </c>
      <c r="Q30" s="170" t="str">
        <f>IF(O30="-","-",'1- Combustivel'!$F32)</f>
        <v>-</v>
      </c>
      <c r="R30" s="259" t="str">
        <f t="shared" si="15"/>
        <v>-</v>
      </c>
      <c r="S30" s="259" t="str">
        <f>IF(Q30="-","-",'1- Combustivel'!$G32)</f>
        <v>-</v>
      </c>
      <c r="T30" s="259" t="str">
        <f>IF($C30=T$1,'1- Combustivel'!$D32,"-")</f>
        <v>-</v>
      </c>
      <c r="U30" s="170" t="str">
        <f>IF(W30="-","-",IF($C30=T$1,'1- Combustivel'!$E32,"-"))</f>
        <v>-</v>
      </c>
      <c r="V30" s="170" t="str">
        <f>IF(T30="-","-",'1- Combustivel'!$F32)</f>
        <v>-</v>
      </c>
      <c r="W30" s="259" t="str">
        <f t="shared" si="16"/>
        <v>-</v>
      </c>
      <c r="X30" s="259" t="str">
        <f>IF(V30="-","-",'1- Combustivel'!$G32)</f>
        <v>-</v>
      </c>
      <c r="Y30" s="259" t="str">
        <f>IF($C30=Y$1,'1- Combustivel'!$D32,"-")</f>
        <v>-</v>
      </c>
      <c r="Z30" s="170" t="str">
        <f>IF(AB30="-","-",IF($C30=Y$1,'1- Combustivel'!$E32,"-"))</f>
        <v>-</v>
      </c>
      <c r="AA30" s="170" t="str">
        <f>IF(Y30="-","-",'1- Combustivel'!$F32)</f>
        <v>-</v>
      </c>
      <c r="AB30" s="259" t="str">
        <f t="shared" si="17"/>
        <v>-</v>
      </c>
      <c r="AC30" s="259" t="str">
        <f>IF(AA30="-","-",'1- Combustivel'!$G32)</f>
        <v>-</v>
      </c>
      <c r="AD30" s="259" t="str">
        <f>IF($C30=AD$1,'1- Combustivel'!$D32,"-")</f>
        <v>-</v>
      </c>
      <c r="AE30" s="170" t="str">
        <f>IF(AG30="-","-",IF($C30=AD$1,'1- Combustivel'!$E32,"-"))</f>
        <v>-</v>
      </c>
      <c r="AF30" s="170" t="str">
        <f>IF(AD30="-","-",'1- Combustivel'!$F32)</f>
        <v>-</v>
      </c>
      <c r="AG30" s="259" t="str">
        <f t="shared" si="18"/>
        <v>-</v>
      </c>
      <c r="AH30" s="259" t="str">
        <f>IF(AF30="-","-",'1- Combustivel'!$G32)</f>
        <v>-</v>
      </c>
      <c r="AI30" s="259" t="str">
        <f>IF($C30=AI$1,'1- Combustivel'!$D32,"-")</f>
        <v>-</v>
      </c>
      <c r="AJ30" s="170" t="str">
        <f>IF(AL30="-","-",IF($C30=AI$1,'1- Combustivel'!$E32,"-"))</f>
        <v>-</v>
      </c>
      <c r="AK30" s="170" t="str">
        <f>IF(AI30="-","-",'1- Combustivel'!$F32)</f>
        <v>-</v>
      </c>
      <c r="AL30" s="259" t="str">
        <f t="shared" si="19"/>
        <v>-</v>
      </c>
      <c r="AM30" s="259" t="str">
        <f>IF(AK30="-","-",'1- Combustivel'!$G32)</f>
        <v>-</v>
      </c>
      <c r="AN30" s="259" t="str">
        <f>IF($C30=AN$1,'1- Combustivel'!$D32,"-")</f>
        <v>-</v>
      </c>
      <c r="AO30" s="170" t="str">
        <f>IF(AQ30="-","-",IF($C30=AN$1,'1- Combustivel'!$E32,"-"))</f>
        <v>-</v>
      </c>
      <c r="AP30" s="170" t="str">
        <f>IF(AN30="-","-",'1- Combustivel'!$F32)</f>
        <v>-</v>
      </c>
      <c r="AQ30" s="259" t="str">
        <f t="shared" si="20"/>
        <v>-</v>
      </c>
      <c r="AR30" s="259" t="str">
        <f>IF(AP30="-","-",'1- Combustivel'!$G32)</f>
        <v>-</v>
      </c>
      <c r="AS30" s="259" t="str">
        <f>IF($C30=AS$1,'1- Combustivel'!$D32,"-")</f>
        <v>-</v>
      </c>
      <c r="AT30" s="170" t="str">
        <f>IF(AV30="-","-",IF($C30=AS$1,'1- Combustivel'!$E32,"-"))</f>
        <v>-</v>
      </c>
      <c r="AU30" s="170" t="str">
        <f>IF(AS30="-","-",'1- Combustivel'!$F32)</f>
        <v>-</v>
      </c>
      <c r="AV30" s="259" t="str">
        <f t="shared" si="21"/>
        <v>-</v>
      </c>
      <c r="AW30" s="259" t="str">
        <f>IF(AU30="-","-",'1- Combustivel'!$G32)</f>
        <v>-</v>
      </c>
      <c r="AX30" s="259" t="str">
        <f>IF($C30=AX$1,'1- Combustivel'!$D32,"-")</f>
        <v>-</v>
      </c>
      <c r="AY30" s="170" t="str">
        <f>IF(BA30="-","-",IF($C30=AX$1,'1- Combustivel'!$E32,"-"))</f>
        <v>-</v>
      </c>
      <c r="AZ30" s="170" t="str">
        <f>IF(AX30="-","-",'1- Combustivel'!$F32)</f>
        <v>-</v>
      </c>
      <c r="BA30" s="259" t="str">
        <f t="shared" si="22"/>
        <v>-</v>
      </c>
      <c r="BB30" s="259" t="str">
        <f>IF(AZ30="-","-",'1- Combustivel'!$G32)</f>
        <v>-</v>
      </c>
      <c r="BC30" s="259" t="str">
        <f>IF($C30=BC$1,'1- Combustivel'!$D32,"-")</f>
        <v>-</v>
      </c>
      <c r="BD30" s="170" t="str">
        <f>IF(BF30="-","-",IF($C30=BC$1,'1- Combustivel'!$E32,"-"))</f>
        <v>-</v>
      </c>
      <c r="BE30" s="170" t="str">
        <f>IF(BC30="-","-",'1- Combustivel'!$F32)</f>
        <v>-</v>
      </c>
      <c r="BF30" s="259" t="str">
        <f t="shared" si="23"/>
        <v>-</v>
      </c>
      <c r="BG30" s="259" t="str">
        <f>IF(BE30="-","-",'1- Combustivel'!$G32)</f>
        <v>-</v>
      </c>
      <c r="BH30" s="259" t="str">
        <f>IF($C30=BH$1,'1- Combustivel'!$D32,"-")</f>
        <v>-</v>
      </c>
      <c r="BI30" s="170" t="str">
        <f>IF(BK30="-","-",IF($C30=BH$1,'1- Combustivel'!$E32,"-"))</f>
        <v>-</v>
      </c>
      <c r="BJ30" s="170" t="str">
        <f>IF(BH30="-","-",'1- Combustivel'!$F32)</f>
        <v>-</v>
      </c>
      <c r="BK30" s="259" t="str">
        <f t="shared" si="24"/>
        <v>-</v>
      </c>
      <c r="BL30" s="259" t="str">
        <f>IF(BJ30="-","-",'1- Combustivel'!$G32)</f>
        <v>-</v>
      </c>
      <c r="BM30" s="259" t="str">
        <f>IF(YEAR('1- Combustivel'!B32)=$BM$1,$BM$1,"-")</f>
        <v>-</v>
      </c>
      <c r="BN30" s="259" t="str">
        <f>IF(BM30="-","-",MONTH('1- Combustivel'!B32))</f>
        <v>-</v>
      </c>
      <c r="BO30" s="259" t="str">
        <f>IF(BM30="-","-",DAY('1- Combustivel'!B32))</f>
        <v>-</v>
      </c>
      <c r="BP30" s="259" t="str">
        <f>IF($BN30=BQ$1,'1- Combustivel'!$D32,"-")</f>
        <v>-</v>
      </c>
      <c r="BQ30" s="170" t="str">
        <f>IF($BN30=BQ$1,'1- Combustivel'!$E32,"-")</f>
        <v>-</v>
      </c>
      <c r="BR30" s="170" t="str">
        <f>IF(BQ30="-","-",'1- Combustivel'!$F32)</f>
        <v>-</v>
      </c>
      <c r="BS30" s="259" t="str">
        <f t="shared" si="25"/>
        <v>-</v>
      </c>
      <c r="BT30" s="259" t="str">
        <f>IF(BR30="-","-",'1- Combustivel'!$G32)</f>
        <v>-</v>
      </c>
    </row>
    <row r="31" spans="1:72" x14ac:dyDescent="0.25">
      <c r="A31" s="166">
        <v>29</v>
      </c>
      <c r="B31" s="166" t="str">
        <f>IF(YEAR('1- Combustivel'!B33)=$B$1,$B$1,"-")</f>
        <v>-</v>
      </c>
      <c r="C31" s="166" t="str">
        <f>IF(B31="-","-",MONTH('1- Combustivel'!B33))</f>
        <v>-</v>
      </c>
      <c r="D31" s="218" t="str">
        <f>IF(B31="-","-",DAY('1- Combustivel'!B33))</f>
        <v>-</v>
      </c>
      <c r="E31" s="259" t="str">
        <f>IF($C31=F$1,'1- Combustivel'!$D33,"-")</f>
        <v>-</v>
      </c>
      <c r="F31" s="170" t="str">
        <f>IF($C31=F$1,'1- Combustivel'!$E33,"-")</f>
        <v>-</v>
      </c>
      <c r="G31" s="170" t="str">
        <f>IF(F31="-","-",'1- Combustivel'!$F33)</f>
        <v>-</v>
      </c>
      <c r="H31" s="259" t="str">
        <f t="shared" si="13"/>
        <v>-</v>
      </c>
      <c r="I31" s="259" t="str">
        <f>IF(G31="-","-",'1- Combustivel'!$G33)</f>
        <v>-</v>
      </c>
      <c r="J31" s="259" t="str">
        <f>IF($C31=J$1,'1- Combustivel'!$D33,"-")</f>
        <v>-</v>
      </c>
      <c r="K31" s="170" t="str">
        <f>IF(M31="-","-",IF($C31=J$1,'1- Combustivel'!$E33,"-"))</f>
        <v>-</v>
      </c>
      <c r="L31" s="170" t="str">
        <f>IF(J31="-","-",'1- Combustivel'!$F33)</f>
        <v>-</v>
      </c>
      <c r="M31" s="259" t="str">
        <f t="shared" si="14"/>
        <v>-</v>
      </c>
      <c r="N31" s="259" t="str">
        <f>IF(L31="-","-",'1- Combustivel'!$G33)</f>
        <v>-</v>
      </c>
      <c r="O31" s="259" t="str">
        <f>IF($C31=O$1,'1- Combustivel'!$D33,"-")</f>
        <v>-</v>
      </c>
      <c r="P31" s="170" t="str">
        <f>IF(R31="-","-",IF($C31=O$1,'1- Combustivel'!$E33,"-"))</f>
        <v>-</v>
      </c>
      <c r="Q31" s="170" t="str">
        <f>IF(O31="-","-",'1- Combustivel'!$F33)</f>
        <v>-</v>
      </c>
      <c r="R31" s="259" t="str">
        <f t="shared" si="15"/>
        <v>-</v>
      </c>
      <c r="S31" s="259" t="str">
        <f>IF(Q31="-","-",'1- Combustivel'!$G33)</f>
        <v>-</v>
      </c>
      <c r="T31" s="259" t="str">
        <f>IF($C31=T$1,'1- Combustivel'!$D33,"-")</f>
        <v>-</v>
      </c>
      <c r="U31" s="170" t="str">
        <f>IF(W31="-","-",IF($C31=T$1,'1- Combustivel'!$E33,"-"))</f>
        <v>-</v>
      </c>
      <c r="V31" s="170" t="str">
        <f>IF(T31="-","-",'1- Combustivel'!$F33)</f>
        <v>-</v>
      </c>
      <c r="W31" s="259" t="str">
        <f t="shared" si="16"/>
        <v>-</v>
      </c>
      <c r="X31" s="259" t="str">
        <f>IF(V31="-","-",'1- Combustivel'!$G33)</f>
        <v>-</v>
      </c>
      <c r="Y31" s="259" t="str">
        <f>IF($C31=Y$1,'1- Combustivel'!$D33,"-")</f>
        <v>-</v>
      </c>
      <c r="Z31" s="170" t="str">
        <f>IF(AB31="-","-",IF($C31=Y$1,'1- Combustivel'!$E33,"-"))</f>
        <v>-</v>
      </c>
      <c r="AA31" s="170" t="str">
        <f>IF(Y31="-","-",'1- Combustivel'!$F33)</f>
        <v>-</v>
      </c>
      <c r="AB31" s="259" t="str">
        <f t="shared" si="17"/>
        <v>-</v>
      </c>
      <c r="AC31" s="259" t="str">
        <f>IF(AA31="-","-",'1- Combustivel'!$G33)</f>
        <v>-</v>
      </c>
      <c r="AD31" s="259" t="str">
        <f>IF($C31=AD$1,'1- Combustivel'!$D33,"-")</f>
        <v>-</v>
      </c>
      <c r="AE31" s="170" t="str">
        <f>IF(AG31="-","-",IF($C31=AD$1,'1- Combustivel'!$E33,"-"))</f>
        <v>-</v>
      </c>
      <c r="AF31" s="170" t="str">
        <f>IF(AD31="-","-",'1- Combustivel'!$F33)</f>
        <v>-</v>
      </c>
      <c r="AG31" s="259" t="str">
        <f t="shared" si="18"/>
        <v>-</v>
      </c>
      <c r="AH31" s="259" t="str">
        <f>IF(AF31="-","-",'1- Combustivel'!$G33)</f>
        <v>-</v>
      </c>
      <c r="AI31" s="259" t="str">
        <f>IF($C31=AI$1,'1- Combustivel'!$D33,"-")</f>
        <v>-</v>
      </c>
      <c r="AJ31" s="170" t="str">
        <f>IF(AL31="-","-",IF($C31=AI$1,'1- Combustivel'!$E33,"-"))</f>
        <v>-</v>
      </c>
      <c r="AK31" s="170" t="str">
        <f>IF(AI31="-","-",'1- Combustivel'!$F33)</f>
        <v>-</v>
      </c>
      <c r="AL31" s="259" t="str">
        <f t="shared" si="19"/>
        <v>-</v>
      </c>
      <c r="AM31" s="259" t="str">
        <f>IF(AK31="-","-",'1- Combustivel'!$G33)</f>
        <v>-</v>
      </c>
      <c r="AN31" s="259" t="str">
        <f>IF($C31=AN$1,'1- Combustivel'!$D33,"-")</f>
        <v>-</v>
      </c>
      <c r="AO31" s="170" t="str">
        <f>IF(AQ31="-","-",IF($C31=AN$1,'1- Combustivel'!$E33,"-"))</f>
        <v>-</v>
      </c>
      <c r="AP31" s="170" t="str">
        <f>IF(AN31="-","-",'1- Combustivel'!$F33)</f>
        <v>-</v>
      </c>
      <c r="AQ31" s="259" t="str">
        <f t="shared" si="20"/>
        <v>-</v>
      </c>
      <c r="AR31" s="259" t="str">
        <f>IF(AP31="-","-",'1- Combustivel'!$G33)</f>
        <v>-</v>
      </c>
      <c r="AS31" s="259" t="str">
        <f>IF($C31=AS$1,'1- Combustivel'!$D33,"-")</f>
        <v>-</v>
      </c>
      <c r="AT31" s="170" t="str">
        <f>IF(AV31="-","-",IF($C31=AS$1,'1- Combustivel'!$E33,"-"))</f>
        <v>-</v>
      </c>
      <c r="AU31" s="170" t="str">
        <f>IF(AS31="-","-",'1- Combustivel'!$F33)</f>
        <v>-</v>
      </c>
      <c r="AV31" s="259" t="str">
        <f t="shared" si="21"/>
        <v>-</v>
      </c>
      <c r="AW31" s="259" t="str">
        <f>IF(AU31="-","-",'1- Combustivel'!$G33)</f>
        <v>-</v>
      </c>
      <c r="AX31" s="259" t="str">
        <f>IF($C31=AX$1,'1- Combustivel'!$D33,"-")</f>
        <v>-</v>
      </c>
      <c r="AY31" s="170" t="str">
        <f>IF(BA31="-","-",IF($C31=AX$1,'1- Combustivel'!$E33,"-"))</f>
        <v>-</v>
      </c>
      <c r="AZ31" s="170" t="str">
        <f>IF(AX31="-","-",'1- Combustivel'!$F33)</f>
        <v>-</v>
      </c>
      <c r="BA31" s="259" t="str">
        <f t="shared" si="22"/>
        <v>-</v>
      </c>
      <c r="BB31" s="259" t="str">
        <f>IF(AZ31="-","-",'1- Combustivel'!$G33)</f>
        <v>-</v>
      </c>
      <c r="BC31" s="259" t="str">
        <f>IF($C31=BC$1,'1- Combustivel'!$D33,"-")</f>
        <v>-</v>
      </c>
      <c r="BD31" s="170" t="str">
        <f>IF(BF31="-","-",IF($C31=BC$1,'1- Combustivel'!$E33,"-"))</f>
        <v>-</v>
      </c>
      <c r="BE31" s="170" t="str">
        <f>IF(BC31="-","-",'1- Combustivel'!$F33)</f>
        <v>-</v>
      </c>
      <c r="BF31" s="259" t="str">
        <f t="shared" si="23"/>
        <v>-</v>
      </c>
      <c r="BG31" s="259" t="str">
        <f>IF(BE31="-","-",'1- Combustivel'!$G33)</f>
        <v>-</v>
      </c>
      <c r="BH31" s="259" t="str">
        <f>IF($C31=BH$1,'1- Combustivel'!$D33,"-")</f>
        <v>-</v>
      </c>
      <c r="BI31" s="170" t="str">
        <f>IF(BK31="-","-",IF($C31=BH$1,'1- Combustivel'!$E33,"-"))</f>
        <v>-</v>
      </c>
      <c r="BJ31" s="170" t="str">
        <f>IF(BH31="-","-",'1- Combustivel'!$F33)</f>
        <v>-</v>
      </c>
      <c r="BK31" s="259" t="str">
        <f t="shared" si="24"/>
        <v>-</v>
      </c>
      <c r="BL31" s="259" t="str">
        <f>IF(BJ31="-","-",'1- Combustivel'!$G33)</f>
        <v>-</v>
      </c>
      <c r="BM31" s="259" t="str">
        <f>IF(YEAR('1- Combustivel'!B33)=$BM$1,$BM$1,"-")</f>
        <v>-</v>
      </c>
      <c r="BN31" s="259" t="str">
        <f>IF(BM31="-","-",MONTH('1- Combustivel'!B33))</f>
        <v>-</v>
      </c>
      <c r="BO31" s="259" t="str">
        <f>IF(BM31="-","-",DAY('1- Combustivel'!B33))</f>
        <v>-</v>
      </c>
      <c r="BP31" s="259" t="str">
        <f>IF($BN31=BQ$1,'1- Combustivel'!$D33,"-")</f>
        <v>-</v>
      </c>
      <c r="BQ31" s="170" t="str">
        <f>IF($BN31=BQ$1,'1- Combustivel'!$E33,"-")</f>
        <v>-</v>
      </c>
      <c r="BR31" s="170" t="str">
        <f>IF(BQ31="-","-",'1- Combustivel'!$F33)</f>
        <v>-</v>
      </c>
      <c r="BS31" s="259" t="str">
        <f t="shared" si="25"/>
        <v>-</v>
      </c>
      <c r="BT31" s="259" t="str">
        <f>IF(BR31="-","-",'1- Combustivel'!$G33)</f>
        <v>-</v>
      </c>
    </row>
    <row r="32" spans="1:72" x14ac:dyDescent="0.25">
      <c r="A32" s="166">
        <v>30</v>
      </c>
      <c r="B32" s="166" t="str">
        <f>IF(YEAR('1- Combustivel'!B34)=$B$1,$B$1,"-")</f>
        <v>-</v>
      </c>
      <c r="C32" s="166" t="str">
        <f>IF(B32="-","-",MONTH('1- Combustivel'!B34))</f>
        <v>-</v>
      </c>
      <c r="D32" s="218" t="str">
        <f>IF(B32="-","-",DAY('1- Combustivel'!B34))</f>
        <v>-</v>
      </c>
      <c r="E32" s="259" t="str">
        <f>IF($C32=F$1,'1- Combustivel'!$D34,"-")</f>
        <v>-</v>
      </c>
      <c r="F32" s="170" t="str">
        <f>IF($C32=F$1,'1- Combustivel'!$E34,"-")</f>
        <v>-</v>
      </c>
      <c r="G32" s="170" t="str">
        <f>IF(F32="-","-",'1- Combustivel'!$F34)</f>
        <v>-</v>
      </c>
      <c r="H32" s="259" t="str">
        <f t="shared" si="13"/>
        <v>-</v>
      </c>
      <c r="I32" s="259" t="str">
        <f>IF(G32="-","-",'1- Combustivel'!$G34)</f>
        <v>-</v>
      </c>
      <c r="J32" s="259" t="str">
        <f>IF($C32=J$1,'1- Combustivel'!$D34,"-")</f>
        <v>-</v>
      </c>
      <c r="K32" s="170" t="str">
        <f>IF(M32="-","-",IF($C32=J$1,'1- Combustivel'!$E34,"-"))</f>
        <v>-</v>
      </c>
      <c r="L32" s="170" t="str">
        <f>IF(J32="-","-",'1- Combustivel'!$F34)</f>
        <v>-</v>
      </c>
      <c r="M32" s="259" t="str">
        <f t="shared" si="14"/>
        <v>-</v>
      </c>
      <c r="N32" s="259" t="str">
        <f>IF(L32="-","-",'1- Combustivel'!$G34)</f>
        <v>-</v>
      </c>
      <c r="O32" s="259" t="str">
        <f>IF($C32=O$1,'1- Combustivel'!$D34,"-")</f>
        <v>-</v>
      </c>
      <c r="P32" s="170" t="str">
        <f>IF(R32="-","-",IF($C32=O$1,'1- Combustivel'!$E34,"-"))</f>
        <v>-</v>
      </c>
      <c r="Q32" s="170" t="str">
        <f>IF(O32="-","-",'1- Combustivel'!$F34)</f>
        <v>-</v>
      </c>
      <c r="R32" s="259" t="str">
        <f t="shared" si="15"/>
        <v>-</v>
      </c>
      <c r="S32" s="259" t="str">
        <f>IF(Q32="-","-",'1- Combustivel'!$G34)</f>
        <v>-</v>
      </c>
      <c r="T32" s="259" t="str">
        <f>IF($C32=T$1,'1- Combustivel'!$D34,"-")</f>
        <v>-</v>
      </c>
      <c r="U32" s="170" t="str">
        <f>IF(W32="-","-",IF($C32=T$1,'1- Combustivel'!$E34,"-"))</f>
        <v>-</v>
      </c>
      <c r="V32" s="170" t="str">
        <f>IF(T32="-","-",'1- Combustivel'!$F34)</f>
        <v>-</v>
      </c>
      <c r="W32" s="259" t="str">
        <f t="shared" si="16"/>
        <v>-</v>
      </c>
      <c r="X32" s="259" t="str">
        <f>IF(V32="-","-",'1- Combustivel'!$G34)</f>
        <v>-</v>
      </c>
      <c r="Y32" s="259" t="str">
        <f>IF($C32=Y$1,'1- Combustivel'!$D34,"-")</f>
        <v>-</v>
      </c>
      <c r="Z32" s="170" t="str">
        <f>IF(AB32="-","-",IF($C32=Y$1,'1- Combustivel'!$E34,"-"))</f>
        <v>-</v>
      </c>
      <c r="AA32" s="170" t="str">
        <f>IF(Y32="-","-",'1- Combustivel'!$F34)</f>
        <v>-</v>
      </c>
      <c r="AB32" s="259" t="str">
        <f t="shared" si="17"/>
        <v>-</v>
      </c>
      <c r="AC32" s="259" t="str">
        <f>IF(AA32="-","-",'1- Combustivel'!$G34)</f>
        <v>-</v>
      </c>
      <c r="AD32" s="259" t="str">
        <f>IF($C32=AD$1,'1- Combustivel'!$D34,"-")</f>
        <v>-</v>
      </c>
      <c r="AE32" s="170" t="str">
        <f>IF(AG32="-","-",IF($C32=AD$1,'1- Combustivel'!$E34,"-"))</f>
        <v>-</v>
      </c>
      <c r="AF32" s="170" t="str">
        <f>IF(AD32="-","-",'1- Combustivel'!$F34)</f>
        <v>-</v>
      </c>
      <c r="AG32" s="259" t="str">
        <f t="shared" si="18"/>
        <v>-</v>
      </c>
      <c r="AH32" s="259" t="str">
        <f>IF(AF32="-","-",'1- Combustivel'!$G34)</f>
        <v>-</v>
      </c>
      <c r="AI32" s="259" t="str">
        <f>IF($C32=AI$1,'1- Combustivel'!$D34,"-")</f>
        <v>-</v>
      </c>
      <c r="AJ32" s="170" t="str">
        <f>IF(AL32="-","-",IF($C32=AI$1,'1- Combustivel'!$E34,"-"))</f>
        <v>-</v>
      </c>
      <c r="AK32" s="170" t="str">
        <f>IF(AI32="-","-",'1- Combustivel'!$F34)</f>
        <v>-</v>
      </c>
      <c r="AL32" s="259" t="str">
        <f t="shared" si="19"/>
        <v>-</v>
      </c>
      <c r="AM32" s="259" t="str">
        <f>IF(AK32="-","-",'1- Combustivel'!$G34)</f>
        <v>-</v>
      </c>
      <c r="AN32" s="259" t="str">
        <f>IF($C32=AN$1,'1- Combustivel'!$D34,"-")</f>
        <v>-</v>
      </c>
      <c r="AO32" s="170" t="str">
        <f>IF(AQ32="-","-",IF($C32=AN$1,'1- Combustivel'!$E34,"-"))</f>
        <v>-</v>
      </c>
      <c r="AP32" s="170" t="str">
        <f>IF(AN32="-","-",'1- Combustivel'!$F34)</f>
        <v>-</v>
      </c>
      <c r="AQ32" s="259" t="str">
        <f t="shared" si="20"/>
        <v>-</v>
      </c>
      <c r="AR32" s="259" t="str">
        <f>IF(AP32="-","-",'1- Combustivel'!$G34)</f>
        <v>-</v>
      </c>
      <c r="AS32" s="259" t="str">
        <f>IF($C32=AS$1,'1- Combustivel'!$D34,"-")</f>
        <v>-</v>
      </c>
      <c r="AT32" s="170" t="str">
        <f>IF(AV32="-","-",IF($C32=AS$1,'1- Combustivel'!$E34,"-"))</f>
        <v>-</v>
      </c>
      <c r="AU32" s="170" t="str">
        <f>IF(AS32="-","-",'1- Combustivel'!$F34)</f>
        <v>-</v>
      </c>
      <c r="AV32" s="259" t="str">
        <f t="shared" si="21"/>
        <v>-</v>
      </c>
      <c r="AW32" s="259" t="str">
        <f>IF(AU32="-","-",'1- Combustivel'!$G34)</f>
        <v>-</v>
      </c>
      <c r="AX32" s="259" t="str">
        <f>IF($C32=AX$1,'1- Combustivel'!$D34,"-")</f>
        <v>-</v>
      </c>
      <c r="AY32" s="170" t="str">
        <f>IF(BA32="-","-",IF($C32=AX$1,'1- Combustivel'!$E34,"-"))</f>
        <v>-</v>
      </c>
      <c r="AZ32" s="170" t="str">
        <f>IF(AX32="-","-",'1- Combustivel'!$F34)</f>
        <v>-</v>
      </c>
      <c r="BA32" s="259" t="str">
        <f t="shared" si="22"/>
        <v>-</v>
      </c>
      <c r="BB32" s="259" t="str">
        <f>IF(AZ32="-","-",'1- Combustivel'!$G34)</f>
        <v>-</v>
      </c>
      <c r="BC32" s="259" t="str">
        <f>IF($C32=BC$1,'1- Combustivel'!$D34,"-")</f>
        <v>-</v>
      </c>
      <c r="BD32" s="170" t="str">
        <f>IF(BF32="-","-",IF($C32=BC$1,'1- Combustivel'!$E34,"-"))</f>
        <v>-</v>
      </c>
      <c r="BE32" s="170" t="str">
        <f>IF(BC32="-","-",'1- Combustivel'!$F34)</f>
        <v>-</v>
      </c>
      <c r="BF32" s="259" t="str">
        <f t="shared" si="23"/>
        <v>-</v>
      </c>
      <c r="BG32" s="259" t="str">
        <f>IF(BE32="-","-",'1- Combustivel'!$G34)</f>
        <v>-</v>
      </c>
      <c r="BH32" s="259" t="str">
        <f>IF($C32=BH$1,'1- Combustivel'!$D34,"-")</f>
        <v>-</v>
      </c>
      <c r="BI32" s="170" t="str">
        <f>IF(BK32="-","-",IF($C32=BH$1,'1- Combustivel'!$E34,"-"))</f>
        <v>-</v>
      </c>
      <c r="BJ32" s="170" t="str">
        <f>IF(BH32="-","-",'1- Combustivel'!$F34)</f>
        <v>-</v>
      </c>
      <c r="BK32" s="259" t="str">
        <f t="shared" si="24"/>
        <v>-</v>
      </c>
      <c r="BL32" s="259" t="str">
        <f>IF(BJ32="-","-",'1- Combustivel'!$G34)</f>
        <v>-</v>
      </c>
      <c r="BM32" s="259" t="str">
        <f>IF(YEAR('1- Combustivel'!B34)=$BM$1,$BM$1,"-")</f>
        <v>-</v>
      </c>
      <c r="BN32" s="259" t="str">
        <f>IF(BM32="-","-",MONTH('1- Combustivel'!B34))</f>
        <v>-</v>
      </c>
      <c r="BO32" s="259" t="str">
        <f>IF(BM32="-","-",DAY('1- Combustivel'!B34))</f>
        <v>-</v>
      </c>
      <c r="BP32" s="259" t="str">
        <f>IF($BN32=BQ$1,'1- Combustivel'!$D34,"-")</f>
        <v>-</v>
      </c>
      <c r="BQ32" s="170" t="str">
        <f>IF($BN32=BQ$1,'1- Combustivel'!$E34,"-")</f>
        <v>-</v>
      </c>
      <c r="BR32" s="170" t="str">
        <f>IF(BQ32="-","-",'1- Combustivel'!$F34)</f>
        <v>-</v>
      </c>
      <c r="BS32" s="259" t="str">
        <f t="shared" si="25"/>
        <v>-</v>
      </c>
      <c r="BT32" s="259" t="str">
        <f>IF(BR32="-","-",'1- Combustivel'!$G34)</f>
        <v>-</v>
      </c>
    </row>
    <row r="33" spans="1:72" x14ac:dyDescent="0.25">
      <c r="A33" s="166">
        <v>31</v>
      </c>
      <c r="B33" s="166" t="str">
        <f>IF(YEAR('1- Combustivel'!B35)=$B$1,$B$1,"-")</f>
        <v>-</v>
      </c>
      <c r="C33" s="166" t="str">
        <f>IF(B33="-","-",MONTH('1- Combustivel'!B35))</f>
        <v>-</v>
      </c>
      <c r="D33" s="218" t="str">
        <f>IF(B33="-","-",DAY('1- Combustivel'!B35))</f>
        <v>-</v>
      </c>
      <c r="E33" s="259" t="str">
        <f>IF($C33=F$1,'1- Combustivel'!$D35,"-")</f>
        <v>-</v>
      </c>
      <c r="F33" s="170" t="str">
        <f>IF($C33=F$1,'1- Combustivel'!$E35,"-")</f>
        <v>-</v>
      </c>
      <c r="G33" s="170" t="str">
        <f>IF(F33="-","-",'1- Combustivel'!$F35)</f>
        <v>-</v>
      </c>
      <c r="H33" s="259" t="str">
        <f t="shared" si="13"/>
        <v>-</v>
      </c>
      <c r="I33" s="259" t="str">
        <f>IF(G33="-","-",'1- Combustivel'!$G35)</f>
        <v>-</v>
      </c>
      <c r="J33" s="259" t="str">
        <f>IF($C33=J$1,'1- Combustivel'!$D35,"-")</f>
        <v>-</v>
      </c>
      <c r="K33" s="170" t="str">
        <f>IF(M33="-","-",IF($C33=J$1,'1- Combustivel'!$E35,"-"))</f>
        <v>-</v>
      </c>
      <c r="L33" s="170" t="str">
        <f>IF(J33="-","-",'1- Combustivel'!$F35)</f>
        <v>-</v>
      </c>
      <c r="M33" s="259" t="str">
        <f t="shared" si="14"/>
        <v>-</v>
      </c>
      <c r="N33" s="259" t="str">
        <f>IF(L33="-","-",'1- Combustivel'!$G35)</f>
        <v>-</v>
      </c>
      <c r="O33" s="259" t="str">
        <f>IF($C33=O$1,'1- Combustivel'!$D35,"-")</f>
        <v>-</v>
      </c>
      <c r="P33" s="170" t="str">
        <f>IF(R33="-","-",IF($C33=O$1,'1- Combustivel'!$E35,"-"))</f>
        <v>-</v>
      </c>
      <c r="Q33" s="170" t="str">
        <f>IF(O33="-","-",'1- Combustivel'!$F35)</f>
        <v>-</v>
      </c>
      <c r="R33" s="259" t="str">
        <f t="shared" si="15"/>
        <v>-</v>
      </c>
      <c r="S33" s="259" t="str">
        <f>IF(Q33="-","-",'1- Combustivel'!$G35)</f>
        <v>-</v>
      </c>
      <c r="T33" s="259" t="str">
        <f>IF($C33=T$1,'1- Combustivel'!$D35,"-")</f>
        <v>-</v>
      </c>
      <c r="U33" s="170" t="str">
        <f>IF(W33="-","-",IF($C33=T$1,'1- Combustivel'!$E35,"-"))</f>
        <v>-</v>
      </c>
      <c r="V33" s="170" t="str">
        <f>IF(T33="-","-",'1- Combustivel'!$F35)</f>
        <v>-</v>
      </c>
      <c r="W33" s="259" t="str">
        <f t="shared" si="16"/>
        <v>-</v>
      </c>
      <c r="X33" s="259" t="str">
        <f>IF(V33="-","-",'1- Combustivel'!$G35)</f>
        <v>-</v>
      </c>
      <c r="Y33" s="259" t="str">
        <f>IF($C33=Y$1,'1- Combustivel'!$D35,"-")</f>
        <v>-</v>
      </c>
      <c r="Z33" s="170" t="str">
        <f>IF(AB33="-","-",IF($C33=Y$1,'1- Combustivel'!$E35,"-"))</f>
        <v>-</v>
      </c>
      <c r="AA33" s="170" t="str">
        <f>IF(Y33="-","-",'1- Combustivel'!$F35)</f>
        <v>-</v>
      </c>
      <c r="AB33" s="259" t="str">
        <f t="shared" si="17"/>
        <v>-</v>
      </c>
      <c r="AC33" s="259" t="str">
        <f>IF(AA33="-","-",'1- Combustivel'!$G35)</f>
        <v>-</v>
      </c>
      <c r="AD33" s="259" t="str">
        <f>IF($C33=AD$1,'1- Combustivel'!$D35,"-")</f>
        <v>-</v>
      </c>
      <c r="AE33" s="170" t="str">
        <f>IF(AG33="-","-",IF($C33=AD$1,'1- Combustivel'!$E35,"-"))</f>
        <v>-</v>
      </c>
      <c r="AF33" s="170" t="str">
        <f>IF(AD33="-","-",'1- Combustivel'!$F35)</f>
        <v>-</v>
      </c>
      <c r="AG33" s="259" t="str">
        <f t="shared" si="18"/>
        <v>-</v>
      </c>
      <c r="AH33" s="259" t="str">
        <f>IF(AF33="-","-",'1- Combustivel'!$G35)</f>
        <v>-</v>
      </c>
      <c r="AI33" s="259" t="str">
        <f>IF($C33=AI$1,'1- Combustivel'!$D35,"-")</f>
        <v>-</v>
      </c>
      <c r="AJ33" s="170" t="str">
        <f>IF(AL33="-","-",IF($C33=AI$1,'1- Combustivel'!$E35,"-"))</f>
        <v>-</v>
      </c>
      <c r="AK33" s="170" t="str">
        <f>IF(AI33="-","-",'1- Combustivel'!$F35)</f>
        <v>-</v>
      </c>
      <c r="AL33" s="259" t="str">
        <f t="shared" si="19"/>
        <v>-</v>
      </c>
      <c r="AM33" s="259" t="str">
        <f>IF(AK33="-","-",'1- Combustivel'!$G35)</f>
        <v>-</v>
      </c>
      <c r="AN33" s="259" t="str">
        <f>IF($C33=AN$1,'1- Combustivel'!$D35,"-")</f>
        <v>-</v>
      </c>
      <c r="AO33" s="170" t="str">
        <f>IF(AQ33="-","-",IF($C33=AN$1,'1- Combustivel'!$E35,"-"))</f>
        <v>-</v>
      </c>
      <c r="AP33" s="170" t="str">
        <f>IF(AN33="-","-",'1- Combustivel'!$F35)</f>
        <v>-</v>
      </c>
      <c r="AQ33" s="259" t="str">
        <f t="shared" si="20"/>
        <v>-</v>
      </c>
      <c r="AR33" s="259" t="str">
        <f>IF(AP33="-","-",'1- Combustivel'!$G35)</f>
        <v>-</v>
      </c>
      <c r="AS33" s="259" t="str">
        <f>IF($C33=AS$1,'1- Combustivel'!$D35,"-")</f>
        <v>-</v>
      </c>
      <c r="AT33" s="170" t="str">
        <f>IF(AV33="-","-",IF($C33=AS$1,'1- Combustivel'!$E35,"-"))</f>
        <v>-</v>
      </c>
      <c r="AU33" s="170" t="str">
        <f>IF(AS33="-","-",'1- Combustivel'!$F35)</f>
        <v>-</v>
      </c>
      <c r="AV33" s="259" t="str">
        <f t="shared" si="21"/>
        <v>-</v>
      </c>
      <c r="AW33" s="259" t="str">
        <f>IF(AU33="-","-",'1- Combustivel'!$G35)</f>
        <v>-</v>
      </c>
      <c r="AX33" s="259" t="str">
        <f>IF($C33=AX$1,'1- Combustivel'!$D35,"-")</f>
        <v>-</v>
      </c>
      <c r="AY33" s="170" t="str">
        <f>IF(BA33="-","-",IF($C33=AX$1,'1- Combustivel'!$E35,"-"))</f>
        <v>-</v>
      </c>
      <c r="AZ33" s="170" t="str">
        <f>IF(AX33="-","-",'1- Combustivel'!$F35)</f>
        <v>-</v>
      </c>
      <c r="BA33" s="259" t="str">
        <f t="shared" si="22"/>
        <v>-</v>
      </c>
      <c r="BB33" s="259" t="str">
        <f>IF(AZ33="-","-",'1- Combustivel'!$G35)</f>
        <v>-</v>
      </c>
      <c r="BC33" s="259" t="str">
        <f>IF($C33=BC$1,'1- Combustivel'!$D35,"-")</f>
        <v>-</v>
      </c>
      <c r="BD33" s="170" t="str">
        <f>IF(BF33="-","-",IF($C33=BC$1,'1- Combustivel'!$E35,"-"))</f>
        <v>-</v>
      </c>
      <c r="BE33" s="170" t="str">
        <f>IF(BC33="-","-",'1- Combustivel'!$F35)</f>
        <v>-</v>
      </c>
      <c r="BF33" s="259" t="str">
        <f t="shared" si="23"/>
        <v>-</v>
      </c>
      <c r="BG33" s="259" t="str">
        <f>IF(BE33="-","-",'1- Combustivel'!$G35)</f>
        <v>-</v>
      </c>
      <c r="BH33" s="259" t="str">
        <f>IF($C33=BH$1,'1- Combustivel'!$D35,"-")</f>
        <v>-</v>
      </c>
      <c r="BI33" s="170" t="str">
        <f>IF(BK33="-","-",IF($C33=BH$1,'1- Combustivel'!$E35,"-"))</f>
        <v>-</v>
      </c>
      <c r="BJ33" s="170" t="str">
        <f>IF(BH33="-","-",'1- Combustivel'!$F35)</f>
        <v>-</v>
      </c>
      <c r="BK33" s="259" t="str">
        <f t="shared" si="24"/>
        <v>-</v>
      </c>
      <c r="BL33" s="259" t="str">
        <f>IF(BJ33="-","-",'1- Combustivel'!$G35)</f>
        <v>-</v>
      </c>
      <c r="BM33" s="259" t="str">
        <f>IF(YEAR('1- Combustivel'!B35)=$BM$1,$BM$1,"-")</f>
        <v>-</v>
      </c>
      <c r="BN33" s="259" t="str">
        <f>IF(BM33="-","-",MONTH('1- Combustivel'!B35))</f>
        <v>-</v>
      </c>
      <c r="BO33" s="259" t="str">
        <f>IF(BM33="-","-",DAY('1- Combustivel'!B35))</f>
        <v>-</v>
      </c>
      <c r="BP33" s="259" t="str">
        <f>IF($BN33=BQ$1,'1- Combustivel'!$D35,"-")</f>
        <v>-</v>
      </c>
      <c r="BQ33" s="170" t="str">
        <f>IF($BN33=BQ$1,'1- Combustivel'!$E35,"-")</f>
        <v>-</v>
      </c>
      <c r="BR33" s="170" t="str">
        <f>IF(BQ33="-","-",'1- Combustivel'!$F35)</f>
        <v>-</v>
      </c>
      <c r="BS33" s="259" t="str">
        <f t="shared" si="25"/>
        <v>-</v>
      </c>
      <c r="BT33" s="259" t="str">
        <f>IF(BR33="-","-",'1- Combustivel'!$G35)</f>
        <v>-</v>
      </c>
    </row>
    <row r="34" spans="1:72" x14ac:dyDescent="0.25">
      <c r="A34" s="166">
        <v>32</v>
      </c>
      <c r="B34" s="166" t="str">
        <f>IF(YEAR('1- Combustivel'!B36)=$B$1,$B$1,"-")</f>
        <v>-</v>
      </c>
      <c r="C34" s="166" t="str">
        <f>IF(B34="-","-",MONTH('1- Combustivel'!B36))</f>
        <v>-</v>
      </c>
      <c r="D34" s="218" t="str">
        <f>IF(B34="-","-",DAY('1- Combustivel'!B36))</f>
        <v>-</v>
      </c>
      <c r="E34" s="259" t="str">
        <f>IF($C34=F$1,'1- Combustivel'!$D36,"-")</f>
        <v>-</v>
      </c>
      <c r="F34" s="170" t="str">
        <f>IF($C34=F$1,'1- Combustivel'!$E36,"-")</f>
        <v>-</v>
      </c>
      <c r="G34" s="170" t="str">
        <f>IF(F34="-","-",'1- Combustivel'!$F36)</f>
        <v>-</v>
      </c>
      <c r="H34" s="259" t="str">
        <f t="shared" si="13"/>
        <v>-</v>
      </c>
      <c r="I34" s="259" t="str">
        <f>IF(G34="-","-",'1- Combustivel'!$G36)</f>
        <v>-</v>
      </c>
      <c r="J34" s="259" t="str">
        <f>IF($C34=J$1,'1- Combustivel'!$D36,"-")</f>
        <v>-</v>
      </c>
      <c r="K34" s="170" t="str">
        <f>IF(M34="-","-",IF($C34=J$1,'1- Combustivel'!$E36,"-"))</f>
        <v>-</v>
      </c>
      <c r="L34" s="170" t="str">
        <f>IF(J34="-","-",'1- Combustivel'!$F36)</f>
        <v>-</v>
      </c>
      <c r="M34" s="259" t="str">
        <f t="shared" si="14"/>
        <v>-</v>
      </c>
      <c r="N34" s="259" t="str">
        <f>IF(L34="-","-",'1- Combustivel'!$G36)</f>
        <v>-</v>
      </c>
      <c r="O34" s="259" t="str">
        <f>IF($C34=O$1,'1- Combustivel'!$D36,"-")</f>
        <v>-</v>
      </c>
      <c r="P34" s="170" t="str">
        <f>IF(R34="-","-",IF($C34=O$1,'1- Combustivel'!$E36,"-"))</f>
        <v>-</v>
      </c>
      <c r="Q34" s="170" t="str">
        <f>IF(O34="-","-",'1- Combustivel'!$F36)</f>
        <v>-</v>
      </c>
      <c r="R34" s="259" t="str">
        <f t="shared" si="15"/>
        <v>-</v>
      </c>
      <c r="S34" s="259" t="str">
        <f>IF(Q34="-","-",'1- Combustivel'!$G36)</f>
        <v>-</v>
      </c>
      <c r="T34" s="259" t="str">
        <f>IF($C34=T$1,'1- Combustivel'!$D36,"-")</f>
        <v>-</v>
      </c>
      <c r="U34" s="170" t="str">
        <f>IF(W34="-","-",IF($C34=T$1,'1- Combustivel'!$E36,"-"))</f>
        <v>-</v>
      </c>
      <c r="V34" s="170" t="str">
        <f>IF(T34="-","-",'1- Combustivel'!$F36)</f>
        <v>-</v>
      </c>
      <c r="W34" s="259" t="str">
        <f t="shared" si="16"/>
        <v>-</v>
      </c>
      <c r="X34" s="259" t="str">
        <f>IF(V34="-","-",'1- Combustivel'!$G36)</f>
        <v>-</v>
      </c>
      <c r="Y34" s="259" t="str">
        <f>IF($C34=Y$1,'1- Combustivel'!$D36,"-")</f>
        <v>-</v>
      </c>
      <c r="Z34" s="170" t="str">
        <f>IF(AB34="-","-",IF($C34=Y$1,'1- Combustivel'!$E36,"-"))</f>
        <v>-</v>
      </c>
      <c r="AA34" s="170" t="str">
        <f>IF(Y34="-","-",'1- Combustivel'!$F36)</f>
        <v>-</v>
      </c>
      <c r="AB34" s="259" t="str">
        <f t="shared" si="17"/>
        <v>-</v>
      </c>
      <c r="AC34" s="259" t="str">
        <f>IF(AA34="-","-",'1- Combustivel'!$G36)</f>
        <v>-</v>
      </c>
      <c r="AD34" s="259" t="str">
        <f>IF($C34=AD$1,'1- Combustivel'!$D36,"-")</f>
        <v>-</v>
      </c>
      <c r="AE34" s="170" t="str">
        <f>IF(AG34="-","-",IF($C34=AD$1,'1- Combustivel'!$E36,"-"))</f>
        <v>-</v>
      </c>
      <c r="AF34" s="170" t="str">
        <f>IF(AD34="-","-",'1- Combustivel'!$F36)</f>
        <v>-</v>
      </c>
      <c r="AG34" s="259" t="str">
        <f t="shared" si="18"/>
        <v>-</v>
      </c>
      <c r="AH34" s="259" t="str">
        <f>IF(AF34="-","-",'1- Combustivel'!$G36)</f>
        <v>-</v>
      </c>
      <c r="AI34" s="259" t="str">
        <f>IF($C34=AI$1,'1- Combustivel'!$D36,"-")</f>
        <v>-</v>
      </c>
      <c r="AJ34" s="170" t="str">
        <f>IF(AL34="-","-",IF($C34=AI$1,'1- Combustivel'!$E36,"-"))</f>
        <v>-</v>
      </c>
      <c r="AK34" s="170" t="str">
        <f>IF(AI34="-","-",'1- Combustivel'!$F36)</f>
        <v>-</v>
      </c>
      <c r="AL34" s="259" t="str">
        <f t="shared" si="19"/>
        <v>-</v>
      </c>
      <c r="AM34" s="259" t="str">
        <f>IF(AK34="-","-",'1- Combustivel'!$G36)</f>
        <v>-</v>
      </c>
      <c r="AN34" s="259" t="str">
        <f>IF($C34=AN$1,'1- Combustivel'!$D36,"-")</f>
        <v>-</v>
      </c>
      <c r="AO34" s="170" t="str">
        <f>IF(AQ34="-","-",IF($C34=AN$1,'1- Combustivel'!$E36,"-"))</f>
        <v>-</v>
      </c>
      <c r="AP34" s="170" t="str">
        <f>IF(AN34="-","-",'1- Combustivel'!$F36)</f>
        <v>-</v>
      </c>
      <c r="AQ34" s="259" t="str">
        <f t="shared" si="20"/>
        <v>-</v>
      </c>
      <c r="AR34" s="259" t="str">
        <f>IF(AP34="-","-",'1- Combustivel'!$G36)</f>
        <v>-</v>
      </c>
      <c r="AS34" s="259" t="str">
        <f>IF($C34=AS$1,'1- Combustivel'!$D36,"-")</f>
        <v>-</v>
      </c>
      <c r="AT34" s="170" t="str">
        <f>IF(AV34="-","-",IF($C34=AS$1,'1- Combustivel'!$E36,"-"))</f>
        <v>-</v>
      </c>
      <c r="AU34" s="170" t="str">
        <f>IF(AS34="-","-",'1- Combustivel'!$F36)</f>
        <v>-</v>
      </c>
      <c r="AV34" s="259" t="str">
        <f t="shared" si="21"/>
        <v>-</v>
      </c>
      <c r="AW34" s="259" t="str">
        <f>IF(AU34="-","-",'1- Combustivel'!$G36)</f>
        <v>-</v>
      </c>
      <c r="AX34" s="259" t="str">
        <f>IF($C34=AX$1,'1- Combustivel'!$D36,"-")</f>
        <v>-</v>
      </c>
      <c r="AY34" s="170" t="str">
        <f>IF(BA34="-","-",IF($C34=AX$1,'1- Combustivel'!$E36,"-"))</f>
        <v>-</v>
      </c>
      <c r="AZ34" s="170" t="str">
        <f>IF(AX34="-","-",'1- Combustivel'!$F36)</f>
        <v>-</v>
      </c>
      <c r="BA34" s="259" t="str">
        <f t="shared" si="22"/>
        <v>-</v>
      </c>
      <c r="BB34" s="259" t="str">
        <f>IF(AZ34="-","-",'1- Combustivel'!$G36)</f>
        <v>-</v>
      </c>
      <c r="BC34" s="259" t="str">
        <f>IF($C34=BC$1,'1- Combustivel'!$D36,"-")</f>
        <v>-</v>
      </c>
      <c r="BD34" s="170" t="str">
        <f>IF(BF34="-","-",IF($C34=BC$1,'1- Combustivel'!$E36,"-"))</f>
        <v>-</v>
      </c>
      <c r="BE34" s="170" t="str">
        <f>IF(BC34="-","-",'1- Combustivel'!$F36)</f>
        <v>-</v>
      </c>
      <c r="BF34" s="259" t="str">
        <f t="shared" si="23"/>
        <v>-</v>
      </c>
      <c r="BG34" s="259" t="str">
        <f>IF(BE34="-","-",'1- Combustivel'!$G36)</f>
        <v>-</v>
      </c>
      <c r="BH34" s="259" t="str">
        <f>IF($C34=BH$1,'1- Combustivel'!$D36,"-")</f>
        <v>-</v>
      </c>
      <c r="BI34" s="170" t="str">
        <f>IF(BK34="-","-",IF($C34=BH$1,'1- Combustivel'!$E36,"-"))</f>
        <v>-</v>
      </c>
      <c r="BJ34" s="170" t="str">
        <f>IF(BH34="-","-",'1- Combustivel'!$F36)</f>
        <v>-</v>
      </c>
      <c r="BK34" s="259" t="str">
        <f t="shared" si="24"/>
        <v>-</v>
      </c>
      <c r="BL34" s="259" t="str">
        <f>IF(BJ34="-","-",'1- Combustivel'!$G36)</f>
        <v>-</v>
      </c>
      <c r="BM34" s="259" t="str">
        <f>IF(YEAR('1- Combustivel'!B36)=$BM$1,$BM$1,"-")</f>
        <v>-</v>
      </c>
      <c r="BN34" s="259" t="str">
        <f>IF(BM34="-","-",MONTH('1- Combustivel'!B36))</f>
        <v>-</v>
      </c>
      <c r="BO34" s="259" t="str">
        <f>IF(BM34="-","-",DAY('1- Combustivel'!B36))</f>
        <v>-</v>
      </c>
      <c r="BP34" s="259" t="str">
        <f>IF($BN34=BQ$1,'1- Combustivel'!$D36,"-")</f>
        <v>-</v>
      </c>
      <c r="BQ34" s="170" t="str">
        <f>IF($BN34=BQ$1,'1- Combustivel'!$E36,"-")</f>
        <v>-</v>
      </c>
      <c r="BR34" s="170" t="str">
        <f>IF(BQ34="-","-",'1- Combustivel'!$F36)</f>
        <v>-</v>
      </c>
      <c r="BS34" s="259" t="str">
        <f t="shared" si="25"/>
        <v>-</v>
      </c>
      <c r="BT34" s="259" t="str">
        <f>IF(BR34="-","-",'1- Combustivel'!$G36)</f>
        <v>-</v>
      </c>
    </row>
    <row r="35" spans="1:72" x14ac:dyDescent="0.25">
      <c r="A35" s="166">
        <v>33</v>
      </c>
      <c r="B35" s="166" t="str">
        <f>IF(YEAR('1- Combustivel'!B37)=$B$1,$B$1,"-")</f>
        <v>-</v>
      </c>
      <c r="C35" s="166" t="str">
        <f>IF(B35="-","-",MONTH('1- Combustivel'!B37))</f>
        <v>-</v>
      </c>
      <c r="D35" s="218" t="str">
        <f>IF(B35="-","-",DAY('1- Combustivel'!B37))</f>
        <v>-</v>
      </c>
      <c r="E35" s="259" t="str">
        <f>IF($C35=F$1,'1- Combustivel'!$D37,"-")</f>
        <v>-</v>
      </c>
      <c r="F35" s="170" t="str">
        <f>IF($C35=F$1,'1- Combustivel'!$E37,"-")</f>
        <v>-</v>
      </c>
      <c r="G35" s="170" t="str">
        <f>IF(F35="-","-",'1- Combustivel'!$F37)</f>
        <v>-</v>
      </c>
      <c r="H35" s="259" t="str">
        <f t="shared" si="13"/>
        <v>-</v>
      </c>
      <c r="I35" s="259" t="str">
        <f>IF(G35="-","-",'1- Combustivel'!$G37)</f>
        <v>-</v>
      </c>
      <c r="J35" s="259" t="str">
        <f>IF($C35=J$1,'1- Combustivel'!$D37,"-")</f>
        <v>-</v>
      </c>
      <c r="K35" s="170" t="str">
        <f>IF(M35="-","-",IF($C35=J$1,'1- Combustivel'!$E37,"-"))</f>
        <v>-</v>
      </c>
      <c r="L35" s="170" t="str">
        <f>IF(J35="-","-",'1- Combustivel'!$F37)</f>
        <v>-</v>
      </c>
      <c r="M35" s="259" t="str">
        <f t="shared" si="14"/>
        <v>-</v>
      </c>
      <c r="N35" s="259" t="str">
        <f>IF(L35="-","-",'1- Combustivel'!$G37)</f>
        <v>-</v>
      </c>
      <c r="O35" s="259" t="str">
        <f>IF($C35=O$1,'1- Combustivel'!$D37,"-")</f>
        <v>-</v>
      </c>
      <c r="P35" s="170" t="str">
        <f>IF(R35="-","-",IF($C35=O$1,'1- Combustivel'!$E37,"-"))</f>
        <v>-</v>
      </c>
      <c r="Q35" s="170" t="str">
        <f>IF(O35="-","-",'1- Combustivel'!$F37)</f>
        <v>-</v>
      </c>
      <c r="R35" s="259" t="str">
        <f t="shared" si="15"/>
        <v>-</v>
      </c>
      <c r="S35" s="259" t="str">
        <f>IF(Q35="-","-",'1- Combustivel'!$G37)</f>
        <v>-</v>
      </c>
      <c r="T35" s="259" t="str">
        <f>IF($C35=T$1,'1- Combustivel'!$D37,"-")</f>
        <v>-</v>
      </c>
      <c r="U35" s="170" t="str">
        <f>IF(W35="-","-",IF($C35=T$1,'1- Combustivel'!$E37,"-"))</f>
        <v>-</v>
      </c>
      <c r="V35" s="170" t="str">
        <f>IF(T35="-","-",'1- Combustivel'!$F37)</f>
        <v>-</v>
      </c>
      <c r="W35" s="259" t="str">
        <f t="shared" si="16"/>
        <v>-</v>
      </c>
      <c r="X35" s="259" t="str">
        <f>IF(V35="-","-",'1- Combustivel'!$G37)</f>
        <v>-</v>
      </c>
      <c r="Y35" s="259" t="str">
        <f>IF($C35=Y$1,'1- Combustivel'!$D37,"-")</f>
        <v>-</v>
      </c>
      <c r="Z35" s="170" t="str">
        <f>IF(AB35="-","-",IF($C35=Y$1,'1- Combustivel'!$E37,"-"))</f>
        <v>-</v>
      </c>
      <c r="AA35" s="170" t="str">
        <f>IF(Y35="-","-",'1- Combustivel'!$F37)</f>
        <v>-</v>
      </c>
      <c r="AB35" s="259" t="str">
        <f t="shared" si="17"/>
        <v>-</v>
      </c>
      <c r="AC35" s="259" t="str">
        <f>IF(AA35="-","-",'1- Combustivel'!$G37)</f>
        <v>-</v>
      </c>
      <c r="AD35" s="259" t="str">
        <f>IF($C35=AD$1,'1- Combustivel'!$D37,"-")</f>
        <v>-</v>
      </c>
      <c r="AE35" s="170" t="str">
        <f>IF(AG35="-","-",IF($C35=AD$1,'1- Combustivel'!$E37,"-"))</f>
        <v>-</v>
      </c>
      <c r="AF35" s="170" t="str">
        <f>IF(AD35="-","-",'1- Combustivel'!$F37)</f>
        <v>-</v>
      </c>
      <c r="AG35" s="259" t="str">
        <f t="shared" si="18"/>
        <v>-</v>
      </c>
      <c r="AH35" s="259" t="str">
        <f>IF(AF35="-","-",'1- Combustivel'!$G37)</f>
        <v>-</v>
      </c>
      <c r="AI35" s="259" t="str">
        <f>IF($C35=AI$1,'1- Combustivel'!$D37,"-")</f>
        <v>-</v>
      </c>
      <c r="AJ35" s="170" t="str">
        <f>IF(AL35="-","-",IF($C35=AI$1,'1- Combustivel'!$E37,"-"))</f>
        <v>-</v>
      </c>
      <c r="AK35" s="170" t="str">
        <f>IF(AI35="-","-",'1- Combustivel'!$F37)</f>
        <v>-</v>
      </c>
      <c r="AL35" s="259" t="str">
        <f t="shared" si="19"/>
        <v>-</v>
      </c>
      <c r="AM35" s="259" t="str">
        <f>IF(AK35="-","-",'1- Combustivel'!$G37)</f>
        <v>-</v>
      </c>
      <c r="AN35" s="259" t="str">
        <f>IF($C35=AN$1,'1- Combustivel'!$D37,"-")</f>
        <v>-</v>
      </c>
      <c r="AO35" s="170" t="str">
        <f>IF(AQ35="-","-",IF($C35=AN$1,'1- Combustivel'!$E37,"-"))</f>
        <v>-</v>
      </c>
      <c r="AP35" s="170" t="str">
        <f>IF(AN35="-","-",'1- Combustivel'!$F37)</f>
        <v>-</v>
      </c>
      <c r="AQ35" s="259" t="str">
        <f t="shared" si="20"/>
        <v>-</v>
      </c>
      <c r="AR35" s="259" t="str">
        <f>IF(AP35="-","-",'1- Combustivel'!$G37)</f>
        <v>-</v>
      </c>
      <c r="AS35" s="259" t="str">
        <f>IF($C35=AS$1,'1- Combustivel'!$D37,"-")</f>
        <v>-</v>
      </c>
      <c r="AT35" s="170" t="str">
        <f>IF(AV35="-","-",IF($C35=AS$1,'1- Combustivel'!$E37,"-"))</f>
        <v>-</v>
      </c>
      <c r="AU35" s="170" t="str">
        <f>IF(AS35="-","-",'1- Combustivel'!$F37)</f>
        <v>-</v>
      </c>
      <c r="AV35" s="259" t="str">
        <f t="shared" si="21"/>
        <v>-</v>
      </c>
      <c r="AW35" s="259" t="str">
        <f>IF(AU35="-","-",'1- Combustivel'!$G37)</f>
        <v>-</v>
      </c>
      <c r="AX35" s="259" t="str">
        <f>IF($C35=AX$1,'1- Combustivel'!$D37,"-")</f>
        <v>-</v>
      </c>
      <c r="AY35" s="170" t="str">
        <f>IF(BA35="-","-",IF($C35=AX$1,'1- Combustivel'!$E37,"-"))</f>
        <v>-</v>
      </c>
      <c r="AZ35" s="170" t="str">
        <f>IF(AX35="-","-",'1- Combustivel'!$F37)</f>
        <v>-</v>
      </c>
      <c r="BA35" s="259" t="str">
        <f t="shared" si="22"/>
        <v>-</v>
      </c>
      <c r="BB35" s="259" t="str">
        <f>IF(AZ35="-","-",'1- Combustivel'!$G37)</f>
        <v>-</v>
      </c>
      <c r="BC35" s="259" t="str">
        <f>IF($C35=BC$1,'1- Combustivel'!$D37,"-")</f>
        <v>-</v>
      </c>
      <c r="BD35" s="170" t="str">
        <f>IF(BF35="-","-",IF($C35=BC$1,'1- Combustivel'!$E37,"-"))</f>
        <v>-</v>
      </c>
      <c r="BE35" s="170" t="str">
        <f>IF(BC35="-","-",'1- Combustivel'!$F37)</f>
        <v>-</v>
      </c>
      <c r="BF35" s="259" t="str">
        <f t="shared" si="23"/>
        <v>-</v>
      </c>
      <c r="BG35" s="259" t="str">
        <f>IF(BE35="-","-",'1- Combustivel'!$G37)</f>
        <v>-</v>
      </c>
      <c r="BH35" s="259" t="str">
        <f>IF($C35=BH$1,'1- Combustivel'!$D37,"-")</f>
        <v>-</v>
      </c>
      <c r="BI35" s="170" t="str">
        <f>IF(BK35="-","-",IF($C35=BH$1,'1- Combustivel'!$E37,"-"))</f>
        <v>-</v>
      </c>
      <c r="BJ35" s="170" t="str">
        <f>IF(BH35="-","-",'1- Combustivel'!$F37)</f>
        <v>-</v>
      </c>
      <c r="BK35" s="259" t="str">
        <f t="shared" si="24"/>
        <v>-</v>
      </c>
      <c r="BL35" s="259" t="str">
        <f>IF(BJ35="-","-",'1- Combustivel'!$G37)</f>
        <v>-</v>
      </c>
      <c r="BM35" s="259" t="str">
        <f>IF(YEAR('1- Combustivel'!B37)=$BM$1,$BM$1,"-")</f>
        <v>-</v>
      </c>
      <c r="BN35" s="259" t="str">
        <f>IF(BM35="-","-",MONTH('1- Combustivel'!B37))</f>
        <v>-</v>
      </c>
      <c r="BO35" s="259" t="str">
        <f>IF(BM35="-","-",DAY('1- Combustivel'!B37))</f>
        <v>-</v>
      </c>
      <c r="BP35" s="259" t="str">
        <f>IF($BN35=BQ$1,'1- Combustivel'!$D37,"-")</f>
        <v>-</v>
      </c>
      <c r="BQ35" s="170" t="str">
        <f>IF($BN35=BQ$1,'1- Combustivel'!$E37,"-")</f>
        <v>-</v>
      </c>
      <c r="BR35" s="170" t="str">
        <f>IF(BQ35="-","-",'1- Combustivel'!$F37)</f>
        <v>-</v>
      </c>
      <c r="BS35" s="259" t="str">
        <f t="shared" si="25"/>
        <v>-</v>
      </c>
      <c r="BT35" s="259" t="str">
        <f>IF(BR35="-","-",'1- Combustivel'!$G37)</f>
        <v>-</v>
      </c>
    </row>
    <row r="36" spans="1:72" x14ac:dyDescent="0.25">
      <c r="A36" s="166">
        <v>34</v>
      </c>
      <c r="B36" s="166" t="str">
        <f>IF(YEAR('1- Combustivel'!B38)=$B$1,$B$1,"-")</f>
        <v>-</v>
      </c>
      <c r="C36" s="166" t="str">
        <f>IF(B36="-","-",MONTH('1- Combustivel'!B38))</f>
        <v>-</v>
      </c>
      <c r="D36" s="218" t="str">
        <f>IF(B36="-","-",DAY('1- Combustivel'!B38))</f>
        <v>-</v>
      </c>
      <c r="E36" s="259" t="str">
        <f>IF($C36=F$1,'1- Combustivel'!$D38,"-")</f>
        <v>-</v>
      </c>
      <c r="F36" s="170" t="str">
        <f>IF($C36=F$1,'1- Combustivel'!$E38,"-")</f>
        <v>-</v>
      </c>
      <c r="G36" s="170" t="str">
        <f>IF(F36="-","-",'1- Combustivel'!$F38)</f>
        <v>-</v>
      </c>
      <c r="H36" s="259" t="str">
        <f t="shared" si="13"/>
        <v>-</v>
      </c>
      <c r="I36" s="259" t="str">
        <f>IF(G36="-","-",'1- Combustivel'!$G38)</f>
        <v>-</v>
      </c>
      <c r="J36" s="259" t="str">
        <f>IF($C36=J$1,'1- Combustivel'!$D38,"-")</f>
        <v>-</v>
      </c>
      <c r="K36" s="170" t="str">
        <f>IF(M36="-","-",IF($C36=J$1,'1- Combustivel'!$E38,"-"))</f>
        <v>-</v>
      </c>
      <c r="L36" s="170" t="str">
        <f>IF(J36="-","-",'1- Combustivel'!$F38)</f>
        <v>-</v>
      </c>
      <c r="M36" s="259" t="str">
        <f t="shared" si="14"/>
        <v>-</v>
      </c>
      <c r="N36" s="259" t="str">
        <f>IF(L36="-","-",'1- Combustivel'!$G38)</f>
        <v>-</v>
      </c>
      <c r="O36" s="259" t="str">
        <f>IF($C36=O$1,'1- Combustivel'!$D38,"-")</f>
        <v>-</v>
      </c>
      <c r="P36" s="170" t="str">
        <f>IF(R36="-","-",IF($C36=O$1,'1- Combustivel'!$E38,"-"))</f>
        <v>-</v>
      </c>
      <c r="Q36" s="170" t="str">
        <f>IF(O36="-","-",'1- Combustivel'!$F38)</f>
        <v>-</v>
      </c>
      <c r="R36" s="259" t="str">
        <f t="shared" si="15"/>
        <v>-</v>
      </c>
      <c r="S36" s="259" t="str">
        <f>IF(Q36="-","-",'1- Combustivel'!$G38)</f>
        <v>-</v>
      </c>
      <c r="T36" s="259" t="str">
        <f>IF($C36=T$1,'1- Combustivel'!$D38,"-")</f>
        <v>-</v>
      </c>
      <c r="U36" s="170" t="str">
        <f>IF(W36="-","-",IF($C36=T$1,'1- Combustivel'!$E38,"-"))</f>
        <v>-</v>
      </c>
      <c r="V36" s="170" t="str">
        <f>IF(T36="-","-",'1- Combustivel'!$F38)</f>
        <v>-</v>
      </c>
      <c r="W36" s="259" t="str">
        <f t="shared" si="16"/>
        <v>-</v>
      </c>
      <c r="X36" s="259" t="str">
        <f>IF(V36="-","-",'1- Combustivel'!$G38)</f>
        <v>-</v>
      </c>
      <c r="Y36" s="259" t="str">
        <f>IF($C36=Y$1,'1- Combustivel'!$D38,"-")</f>
        <v>-</v>
      </c>
      <c r="Z36" s="170" t="str">
        <f>IF(AB36="-","-",IF($C36=Y$1,'1- Combustivel'!$E38,"-"))</f>
        <v>-</v>
      </c>
      <c r="AA36" s="170" t="str">
        <f>IF(Y36="-","-",'1- Combustivel'!$F38)</f>
        <v>-</v>
      </c>
      <c r="AB36" s="259" t="str">
        <f t="shared" si="17"/>
        <v>-</v>
      </c>
      <c r="AC36" s="259" t="str">
        <f>IF(AA36="-","-",'1- Combustivel'!$G38)</f>
        <v>-</v>
      </c>
      <c r="AD36" s="259" t="str">
        <f>IF($C36=AD$1,'1- Combustivel'!$D38,"-")</f>
        <v>-</v>
      </c>
      <c r="AE36" s="170" t="str">
        <f>IF(AG36="-","-",IF($C36=AD$1,'1- Combustivel'!$E38,"-"))</f>
        <v>-</v>
      </c>
      <c r="AF36" s="170" t="str">
        <f>IF(AD36="-","-",'1- Combustivel'!$F38)</f>
        <v>-</v>
      </c>
      <c r="AG36" s="259" t="str">
        <f t="shared" si="18"/>
        <v>-</v>
      </c>
      <c r="AH36" s="259" t="str">
        <f>IF(AF36="-","-",'1- Combustivel'!$G38)</f>
        <v>-</v>
      </c>
      <c r="AI36" s="259" t="str">
        <f>IF($C36=AI$1,'1- Combustivel'!$D38,"-")</f>
        <v>-</v>
      </c>
      <c r="AJ36" s="170" t="str">
        <f>IF(AL36="-","-",IF($C36=AI$1,'1- Combustivel'!$E38,"-"))</f>
        <v>-</v>
      </c>
      <c r="AK36" s="170" t="str">
        <f>IF(AI36="-","-",'1- Combustivel'!$F38)</f>
        <v>-</v>
      </c>
      <c r="AL36" s="259" t="str">
        <f t="shared" si="19"/>
        <v>-</v>
      </c>
      <c r="AM36" s="259" t="str">
        <f>IF(AK36="-","-",'1- Combustivel'!$G38)</f>
        <v>-</v>
      </c>
      <c r="AN36" s="259" t="str">
        <f>IF($C36=AN$1,'1- Combustivel'!$D38,"-")</f>
        <v>-</v>
      </c>
      <c r="AO36" s="170" t="str">
        <f>IF(AQ36="-","-",IF($C36=AN$1,'1- Combustivel'!$E38,"-"))</f>
        <v>-</v>
      </c>
      <c r="AP36" s="170" t="str">
        <f>IF(AN36="-","-",'1- Combustivel'!$F38)</f>
        <v>-</v>
      </c>
      <c r="AQ36" s="259" t="str">
        <f t="shared" si="20"/>
        <v>-</v>
      </c>
      <c r="AR36" s="259" t="str">
        <f>IF(AP36="-","-",'1- Combustivel'!$G38)</f>
        <v>-</v>
      </c>
      <c r="AS36" s="259" t="str">
        <f>IF($C36=AS$1,'1- Combustivel'!$D38,"-")</f>
        <v>-</v>
      </c>
      <c r="AT36" s="170" t="str">
        <f>IF(AV36="-","-",IF($C36=AS$1,'1- Combustivel'!$E38,"-"))</f>
        <v>-</v>
      </c>
      <c r="AU36" s="170" t="str">
        <f>IF(AS36="-","-",'1- Combustivel'!$F38)</f>
        <v>-</v>
      </c>
      <c r="AV36" s="259" t="str">
        <f t="shared" si="21"/>
        <v>-</v>
      </c>
      <c r="AW36" s="259" t="str">
        <f>IF(AU36="-","-",'1- Combustivel'!$G38)</f>
        <v>-</v>
      </c>
      <c r="AX36" s="259" t="str">
        <f>IF($C36=AX$1,'1- Combustivel'!$D38,"-")</f>
        <v>-</v>
      </c>
      <c r="AY36" s="170" t="str">
        <f>IF(BA36="-","-",IF($C36=AX$1,'1- Combustivel'!$E38,"-"))</f>
        <v>-</v>
      </c>
      <c r="AZ36" s="170" t="str">
        <f>IF(AX36="-","-",'1- Combustivel'!$F38)</f>
        <v>-</v>
      </c>
      <c r="BA36" s="259" t="str">
        <f t="shared" si="22"/>
        <v>-</v>
      </c>
      <c r="BB36" s="259" t="str">
        <f>IF(AZ36="-","-",'1- Combustivel'!$G38)</f>
        <v>-</v>
      </c>
      <c r="BC36" s="259" t="str">
        <f>IF($C36=BC$1,'1- Combustivel'!$D38,"-")</f>
        <v>-</v>
      </c>
      <c r="BD36" s="170" t="str">
        <f>IF(BF36="-","-",IF($C36=BC$1,'1- Combustivel'!$E38,"-"))</f>
        <v>-</v>
      </c>
      <c r="BE36" s="170" t="str">
        <f>IF(BC36="-","-",'1- Combustivel'!$F38)</f>
        <v>-</v>
      </c>
      <c r="BF36" s="259" t="str">
        <f t="shared" si="23"/>
        <v>-</v>
      </c>
      <c r="BG36" s="259" t="str">
        <f>IF(BE36="-","-",'1- Combustivel'!$G38)</f>
        <v>-</v>
      </c>
      <c r="BH36" s="259" t="str">
        <f>IF($C36=BH$1,'1- Combustivel'!$D38,"-")</f>
        <v>-</v>
      </c>
      <c r="BI36" s="170" t="str">
        <f>IF(BK36="-","-",IF($C36=BH$1,'1- Combustivel'!$E38,"-"))</f>
        <v>-</v>
      </c>
      <c r="BJ36" s="170" t="str">
        <f>IF(BH36="-","-",'1- Combustivel'!$F38)</f>
        <v>-</v>
      </c>
      <c r="BK36" s="259" t="str">
        <f t="shared" si="24"/>
        <v>-</v>
      </c>
      <c r="BL36" s="259" t="str">
        <f>IF(BJ36="-","-",'1- Combustivel'!$G38)</f>
        <v>-</v>
      </c>
      <c r="BM36" s="259" t="str">
        <f>IF(YEAR('1- Combustivel'!B38)=$BM$1,$BM$1,"-")</f>
        <v>-</v>
      </c>
      <c r="BN36" s="259" t="str">
        <f>IF(BM36="-","-",MONTH('1- Combustivel'!B38))</f>
        <v>-</v>
      </c>
      <c r="BO36" s="259" t="str">
        <f>IF(BM36="-","-",DAY('1- Combustivel'!B38))</f>
        <v>-</v>
      </c>
      <c r="BP36" s="259" t="str">
        <f>IF($BN36=BQ$1,'1- Combustivel'!$D38,"-")</f>
        <v>-</v>
      </c>
      <c r="BQ36" s="170" t="str">
        <f>IF($BN36=BQ$1,'1- Combustivel'!$E38,"-")</f>
        <v>-</v>
      </c>
      <c r="BR36" s="170" t="str">
        <f>IF(BQ36="-","-",'1- Combustivel'!$F38)</f>
        <v>-</v>
      </c>
      <c r="BS36" s="259" t="str">
        <f t="shared" si="25"/>
        <v>-</v>
      </c>
      <c r="BT36" s="259" t="str">
        <f>IF(BR36="-","-",'1- Combustivel'!$G38)</f>
        <v>-</v>
      </c>
    </row>
    <row r="37" spans="1:72" x14ac:dyDescent="0.25">
      <c r="A37" s="166">
        <v>35</v>
      </c>
      <c r="B37" s="166" t="str">
        <f>IF(YEAR('1- Combustivel'!B39)=$B$1,$B$1,"-")</f>
        <v>-</v>
      </c>
      <c r="C37" s="166" t="str">
        <f>IF(B37="-","-",MONTH('1- Combustivel'!B39))</f>
        <v>-</v>
      </c>
      <c r="D37" s="218" t="str">
        <f>IF(B37="-","-",DAY('1- Combustivel'!B39))</f>
        <v>-</v>
      </c>
      <c r="E37" s="259" t="str">
        <f>IF($C37=F$1,'1- Combustivel'!$D39,"-")</f>
        <v>-</v>
      </c>
      <c r="F37" s="170" t="str">
        <f>IF($C37=F$1,'1- Combustivel'!$E39,"-")</f>
        <v>-</v>
      </c>
      <c r="G37" s="170" t="str">
        <f>IF(F37="-","-",'1- Combustivel'!$F39)</f>
        <v>-</v>
      </c>
      <c r="H37" s="259" t="str">
        <f t="shared" si="13"/>
        <v>-</v>
      </c>
      <c r="I37" s="259" t="str">
        <f>IF(G37="-","-",'1- Combustivel'!$G39)</f>
        <v>-</v>
      </c>
      <c r="J37" s="259" t="str">
        <f>IF($C37=J$1,'1- Combustivel'!$D39,"-")</f>
        <v>-</v>
      </c>
      <c r="K37" s="170" t="str">
        <f>IF(M37="-","-",IF($C37=J$1,'1- Combustivel'!$E39,"-"))</f>
        <v>-</v>
      </c>
      <c r="L37" s="170" t="str">
        <f>IF(J37="-","-",'1- Combustivel'!$F39)</f>
        <v>-</v>
      </c>
      <c r="M37" s="259" t="str">
        <f t="shared" si="14"/>
        <v>-</v>
      </c>
      <c r="N37" s="259" t="str">
        <f>IF(L37="-","-",'1- Combustivel'!$G39)</f>
        <v>-</v>
      </c>
      <c r="O37" s="259" t="str">
        <f>IF($C37=O$1,'1- Combustivel'!$D39,"-")</f>
        <v>-</v>
      </c>
      <c r="P37" s="170" t="str">
        <f>IF(R37="-","-",IF($C37=O$1,'1- Combustivel'!$E39,"-"))</f>
        <v>-</v>
      </c>
      <c r="Q37" s="170" t="str">
        <f>IF(O37="-","-",'1- Combustivel'!$F39)</f>
        <v>-</v>
      </c>
      <c r="R37" s="259" t="str">
        <f t="shared" si="15"/>
        <v>-</v>
      </c>
      <c r="S37" s="259" t="str">
        <f>IF(Q37="-","-",'1- Combustivel'!$G39)</f>
        <v>-</v>
      </c>
      <c r="T37" s="259" t="str">
        <f>IF($C37=T$1,'1- Combustivel'!$D39,"-")</f>
        <v>-</v>
      </c>
      <c r="U37" s="170" t="str">
        <f>IF(W37="-","-",IF($C37=T$1,'1- Combustivel'!$E39,"-"))</f>
        <v>-</v>
      </c>
      <c r="V37" s="170" t="str">
        <f>IF(T37="-","-",'1- Combustivel'!$F39)</f>
        <v>-</v>
      </c>
      <c r="W37" s="259" t="str">
        <f t="shared" si="16"/>
        <v>-</v>
      </c>
      <c r="X37" s="259" t="str">
        <f>IF(V37="-","-",'1- Combustivel'!$G39)</f>
        <v>-</v>
      </c>
      <c r="Y37" s="259" t="str">
        <f>IF($C37=Y$1,'1- Combustivel'!$D39,"-")</f>
        <v>-</v>
      </c>
      <c r="Z37" s="170" t="str">
        <f>IF(AB37="-","-",IF($C37=Y$1,'1- Combustivel'!$E39,"-"))</f>
        <v>-</v>
      </c>
      <c r="AA37" s="170" t="str">
        <f>IF(Y37="-","-",'1- Combustivel'!$F39)</f>
        <v>-</v>
      </c>
      <c r="AB37" s="259" t="str">
        <f t="shared" si="17"/>
        <v>-</v>
      </c>
      <c r="AC37" s="259" t="str">
        <f>IF(AA37="-","-",'1- Combustivel'!$G39)</f>
        <v>-</v>
      </c>
      <c r="AD37" s="259" t="str">
        <f>IF($C37=AD$1,'1- Combustivel'!$D39,"-")</f>
        <v>-</v>
      </c>
      <c r="AE37" s="170" t="str">
        <f>IF(AG37="-","-",IF($C37=AD$1,'1- Combustivel'!$E39,"-"))</f>
        <v>-</v>
      </c>
      <c r="AF37" s="170" t="str">
        <f>IF(AD37="-","-",'1- Combustivel'!$F39)</f>
        <v>-</v>
      </c>
      <c r="AG37" s="259" t="str">
        <f t="shared" si="18"/>
        <v>-</v>
      </c>
      <c r="AH37" s="259" t="str">
        <f>IF(AF37="-","-",'1- Combustivel'!$G39)</f>
        <v>-</v>
      </c>
      <c r="AI37" s="259" t="str">
        <f>IF($C37=AI$1,'1- Combustivel'!$D39,"-")</f>
        <v>-</v>
      </c>
      <c r="AJ37" s="170" t="str">
        <f>IF(AL37="-","-",IF($C37=AI$1,'1- Combustivel'!$E39,"-"))</f>
        <v>-</v>
      </c>
      <c r="AK37" s="170" t="str">
        <f>IF(AI37="-","-",'1- Combustivel'!$F39)</f>
        <v>-</v>
      </c>
      <c r="AL37" s="259" t="str">
        <f t="shared" si="19"/>
        <v>-</v>
      </c>
      <c r="AM37" s="259" t="str">
        <f>IF(AK37="-","-",'1- Combustivel'!$G39)</f>
        <v>-</v>
      </c>
      <c r="AN37" s="259" t="str">
        <f>IF($C37=AN$1,'1- Combustivel'!$D39,"-")</f>
        <v>-</v>
      </c>
      <c r="AO37" s="170" t="str">
        <f>IF(AQ37="-","-",IF($C37=AN$1,'1- Combustivel'!$E39,"-"))</f>
        <v>-</v>
      </c>
      <c r="AP37" s="170" t="str">
        <f>IF(AN37="-","-",'1- Combustivel'!$F39)</f>
        <v>-</v>
      </c>
      <c r="AQ37" s="259" t="str">
        <f t="shared" si="20"/>
        <v>-</v>
      </c>
      <c r="AR37" s="259" t="str">
        <f>IF(AP37="-","-",'1- Combustivel'!$G39)</f>
        <v>-</v>
      </c>
      <c r="AS37" s="259" t="str">
        <f>IF($C37=AS$1,'1- Combustivel'!$D39,"-")</f>
        <v>-</v>
      </c>
      <c r="AT37" s="170" t="str">
        <f>IF(AV37="-","-",IF($C37=AS$1,'1- Combustivel'!$E39,"-"))</f>
        <v>-</v>
      </c>
      <c r="AU37" s="170" t="str">
        <f>IF(AS37="-","-",'1- Combustivel'!$F39)</f>
        <v>-</v>
      </c>
      <c r="AV37" s="259" t="str">
        <f t="shared" si="21"/>
        <v>-</v>
      </c>
      <c r="AW37" s="259" t="str">
        <f>IF(AU37="-","-",'1- Combustivel'!$G39)</f>
        <v>-</v>
      </c>
      <c r="AX37" s="259" t="str">
        <f>IF($C37=AX$1,'1- Combustivel'!$D39,"-")</f>
        <v>-</v>
      </c>
      <c r="AY37" s="170" t="str">
        <f>IF(BA37="-","-",IF($C37=AX$1,'1- Combustivel'!$E39,"-"))</f>
        <v>-</v>
      </c>
      <c r="AZ37" s="170" t="str">
        <f>IF(AX37="-","-",'1- Combustivel'!$F39)</f>
        <v>-</v>
      </c>
      <c r="BA37" s="259" t="str">
        <f t="shared" si="22"/>
        <v>-</v>
      </c>
      <c r="BB37" s="259" t="str">
        <f>IF(AZ37="-","-",'1- Combustivel'!$G39)</f>
        <v>-</v>
      </c>
      <c r="BC37" s="259" t="str">
        <f>IF($C37=BC$1,'1- Combustivel'!$D39,"-")</f>
        <v>-</v>
      </c>
      <c r="BD37" s="170" t="str">
        <f>IF(BF37="-","-",IF($C37=BC$1,'1- Combustivel'!$E39,"-"))</f>
        <v>-</v>
      </c>
      <c r="BE37" s="170" t="str">
        <f>IF(BC37="-","-",'1- Combustivel'!$F39)</f>
        <v>-</v>
      </c>
      <c r="BF37" s="259" t="str">
        <f t="shared" si="23"/>
        <v>-</v>
      </c>
      <c r="BG37" s="259" t="str">
        <f>IF(BE37="-","-",'1- Combustivel'!$G39)</f>
        <v>-</v>
      </c>
      <c r="BH37" s="259" t="str">
        <f>IF($C37=BH$1,'1- Combustivel'!$D39,"-")</f>
        <v>-</v>
      </c>
      <c r="BI37" s="170" t="str">
        <f>IF(BK37="-","-",IF($C37=BH$1,'1- Combustivel'!$E39,"-"))</f>
        <v>-</v>
      </c>
      <c r="BJ37" s="170" t="str">
        <f>IF(BH37="-","-",'1- Combustivel'!$F39)</f>
        <v>-</v>
      </c>
      <c r="BK37" s="259" t="str">
        <f t="shared" si="24"/>
        <v>-</v>
      </c>
      <c r="BL37" s="259" t="str">
        <f>IF(BJ37="-","-",'1- Combustivel'!$G39)</f>
        <v>-</v>
      </c>
      <c r="BM37" s="259" t="str">
        <f>IF(YEAR('1- Combustivel'!B39)=$BM$1,$BM$1,"-")</f>
        <v>-</v>
      </c>
      <c r="BN37" s="259" t="str">
        <f>IF(BM37="-","-",MONTH('1- Combustivel'!B39))</f>
        <v>-</v>
      </c>
      <c r="BO37" s="259" t="str">
        <f>IF(BM37="-","-",DAY('1- Combustivel'!B39))</f>
        <v>-</v>
      </c>
      <c r="BP37" s="259" t="str">
        <f>IF($BN37=BQ$1,'1- Combustivel'!$D39,"-")</f>
        <v>-</v>
      </c>
      <c r="BQ37" s="170" t="str">
        <f>IF($BN37=BQ$1,'1- Combustivel'!$E39,"-")</f>
        <v>-</v>
      </c>
      <c r="BR37" s="170" t="str">
        <f>IF(BQ37="-","-",'1- Combustivel'!$F39)</f>
        <v>-</v>
      </c>
      <c r="BS37" s="259" t="str">
        <f t="shared" si="25"/>
        <v>-</v>
      </c>
      <c r="BT37" s="259" t="str">
        <f>IF(BR37="-","-",'1- Combustivel'!$G39)</f>
        <v>-</v>
      </c>
    </row>
    <row r="38" spans="1:72" x14ac:dyDescent="0.25">
      <c r="A38" s="166">
        <v>36</v>
      </c>
      <c r="B38" s="166" t="str">
        <f>IF(YEAR('1- Combustivel'!B40)=$B$1,$B$1,"-")</f>
        <v>-</v>
      </c>
      <c r="C38" s="166" t="str">
        <f>IF(B38="-","-",MONTH('1- Combustivel'!B40))</f>
        <v>-</v>
      </c>
      <c r="D38" s="218" t="str">
        <f>IF(B38="-","-",DAY('1- Combustivel'!B40))</f>
        <v>-</v>
      </c>
      <c r="E38" s="259" t="str">
        <f>IF($C38=F$1,'1- Combustivel'!$D40,"-")</f>
        <v>-</v>
      </c>
      <c r="F38" s="170" t="str">
        <f>IF($C38=F$1,'1- Combustivel'!$E40,"-")</f>
        <v>-</v>
      </c>
      <c r="G38" s="170" t="str">
        <f>IF(F38="-","-",'1- Combustivel'!$F40)</f>
        <v>-</v>
      </c>
      <c r="H38" s="259" t="str">
        <f t="shared" si="13"/>
        <v>-</v>
      </c>
      <c r="I38" s="259" t="str">
        <f>IF(G38="-","-",'1- Combustivel'!$G40)</f>
        <v>-</v>
      </c>
      <c r="J38" s="259" t="str">
        <f>IF($C38=J$1,'1- Combustivel'!$D40,"-")</f>
        <v>-</v>
      </c>
      <c r="K38" s="170" t="str">
        <f>IF(M38="-","-",IF($C38=J$1,'1- Combustivel'!$E40,"-"))</f>
        <v>-</v>
      </c>
      <c r="L38" s="170" t="str">
        <f>IF(J38="-","-",'1- Combustivel'!$F40)</f>
        <v>-</v>
      </c>
      <c r="M38" s="259" t="str">
        <f t="shared" si="14"/>
        <v>-</v>
      </c>
      <c r="N38" s="259" t="str">
        <f>IF(L38="-","-",'1- Combustivel'!$G40)</f>
        <v>-</v>
      </c>
      <c r="O38" s="259" t="str">
        <f>IF($C38=O$1,'1- Combustivel'!$D40,"-")</f>
        <v>-</v>
      </c>
      <c r="P38" s="170" t="str">
        <f>IF(R38="-","-",IF($C38=O$1,'1- Combustivel'!$E40,"-"))</f>
        <v>-</v>
      </c>
      <c r="Q38" s="170" t="str">
        <f>IF(O38="-","-",'1- Combustivel'!$F40)</f>
        <v>-</v>
      </c>
      <c r="R38" s="259" t="str">
        <f t="shared" si="15"/>
        <v>-</v>
      </c>
      <c r="S38" s="259" t="str">
        <f>IF(Q38="-","-",'1- Combustivel'!$G40)</f>
        <v>-</v>
      </c>
      <c r="T38" s="259" t="str">
        <f>IF($C38=T$1,'1- Combustivel'!$D40,"-")</f>
        <v>-</v>
      </c>
      <c r="U38" s="170" t="str">
        <f>IF(W38="-","-",IF($C38=T$1,'1- Combustivel'!$E40,"-"))</f>
        <v>-</v>
      </c>
      <c r="V38" s="170" t="str">
        <f>IF(T38="-","-",'1- Combustivel'!$F40)</f>
        <v>-</v>
      </c>
      <c r="W38" s="259" t="str">
        <f t="shared" si="16"/>
        <v>-</v>
      </c>
      <c r="X38" s="259" t="str">
        <f>IF(V38="-","-",'1- Combustivel'!$G40)</f>
        <v>-</v>
      </c>
      <c r="Y38" s="259" t="str">
        <f>IF($C38=Y$1,'1- Combustivel'!$D40,"-")</f>
        <v>-</v>
      </c>
      <c r="Z38" s="170" t="str">
        <f>IF(AB38="-","-",IF($C38=Y$1,'1- Combustivel'!$E40,"-"))</f>
        <v>-</v>
      </c>
      <c r="AA38" s="170" t="str">
        <f>IF(Y38="-","-",'1- Combustivel'!$F40)</f>
        <v>-</v>
      </c>
      <c r="AB38" s="259" t="str">
        <f t="shared" si="17"/>
        <v>-</v>
      </c>
      <c r="AC38" s="259" t="str">
        <f>IF(AA38="-","-",'1- Combustivel'!$G40)</f>
        <v>-</v>
      </c>
      <c r="AD38" s="259" t="str">
        <f>IF($C38=AD$1,'1- Combustivel'!$D40,"-")</f>
        <v>-</v>
      </c>
      <c r="AE38" s="170" t="str">
        <f>IF(AG38="-","-",IF($C38=AD$1,'1- Combustivel'!$E40,"-"))</f>
        <v>-</v>
      </c>
      <c r="AF38" s="170" t="str">
        <f>IF(AD38="-","-",'1- Combustivel'!$F40)</f>
        <v>-</v>
      </c>
      <c r="AG38" s="259" t="str">
        <f t="shared" si="18"/>
        <v>-</v>
      </c>
      <c r="AH38" s="259" t="str">
        <f>IF(AF38="-","-",'1- Combustivel'!$G40)</f>
        <v>-</v>
      </c>
      <c r="AI38" s="259" t="str">
        <f>IF($C38=AI$1,'1- Combustivel'!$D40,"-")</f>
        <v>-</v>
      </c>
      <c r="AJ38" s="170" t="str">
        <f>IF(AL38="-","-",IF($C38=AI$1,'1- Combustivel'!$E40,"-"))</f>
        <v>-</v>
      </c>
      <c r="AK38" s="170" t="str">
        <f>IF(AI38="-","-",'1- Combustivel'!$F40)</f>
        <v>-</v>
      </c>
      <c r="AL38" s="259" t="str">
        <f t="shared" si="19"/>
        <v>-</v>
      </c>
      <c r="AM38" s="259" t="str">
        <f>IF(AK38="-","-",'1- Combustivel'!$G40)</f>
        <v>-</v>
      </c>
      <c r="AN38" s="259" t="str">
        <f>IF($C38=AN$1,'1- Combustivel'!$D40,"-")</f>
        <v>-</v>
      </c>
      <c r="AO38" s="170" t="str">
        <f>IF(AQ38="-","-",IF($C38=AN$1,'1- Combustivel'!$E40,"-"))</f>
        <v>-</v>
      </c>
      <c r="AP38" s="170" t="str">
        <f>IF(AN38="-","-",'1- Combustivel'!$F40)</f>
        <v>-</v>
      </c>
      <c r="AQ38" s="259" t="str">
        <f t="shared" si="20"/>
        <v>-</v>
      </c>
      <c r="AR38" s="259" t="str">
        <f>IF(AP38="-","-",'1- Combustivel'!$G40)</f>
        <v>-</v>
      </c>
      <c r="AS38" s="259" t="str">
        <f>IF($C38=AS$1,'1- Combustivel'!$D40,"-")</f>
        <v>-</v>
      </c>
      <c r="AT38" s="170" t="str">
        <f>IF(AV38="-","-",IF($C38=AS$1,'1- Combustivel'!$E40,"-"))</f>
        <v>-</v>
      </c>
      <c r="AU38" s="170" t="str">
        <f>IF(AS38="-","-",'1- Combustivel'!$F40)</f>
        <v>-</v>
      </c>
      <c r="AV38" s="259" t="str">
        <f t="shared" si="21"/>
        <v>-</v>
      </c>
      <c r="AW38" s="259" t="str">
        <f>IF(AU38="-","-",'1- Combustivel'!$G40)</f>
        <v>-</v>
      </c>
      <c r="AX38" s="259" t="str">
        <f>IF($C38=AX$1,'1- Combustivel'!$D40,"-")</f>
        <v>-</v>
      </c>
      <c r="AY38" s="170" t="str">
        <f>IF(BA38="-","-",IF($C38=AX$1,'1- Combustivel'!$E40,"-"))</f>
        <v>-</v>
      </c>
      <c r="AZ38" s="170" t="str">
        <f>IF(AX38="-","-",'1- Combustivel'!$F40)</f>
        <v>-</v>
      </c>
      <c r="BA38" s="259" t="str">
        <f t="shared" si="22"/>
        <v>-</v>
      </c>
      <c r="BB38" s="259" t="str">
        <f>IF(AZ38="-","-",'1- Combustivel'!$G40)</f>
        <v>-</v>
      </c>
      <c r="BC38" s="259" t="str">
        <f>IF($C38=BC$1,'1- Combustivel'!$D40,"-")</f>
        <v>-</v>
      </c>
      <c r="BD38" s="170" t="str">
        <f>IF(BF38="-","-",IF($C38=BC$1,'1- Combustivel'!$E40,"-"))</f>
        <v>-</v>
      </c>
      <c r="BE38" s="170" t="str">
        <f>IF(BC38="-","-",'1- Combustivel'!$F40)</f>
        <v>-</v>
      </c>
      <c r="BF38" s="259" t="str">
        <f t="shared" si="23"/>
        <v>-</v>
      </c>
      <c r="BG38" s="259" t="str">
        <f>IF(BE38="-","-",'1- Combustivel'!$G40)</f>
        <v>-</v>
      </c>
      <c r="BH38" s="259" t="str">
        <f>IF($C38=BH$1,'1- Combustivel'!$D40,"-")</f>
        <v>-</v>
      </c>
      <c r="BI38" s="170" t="str">
        <f>IF(BK38="-","-",IF($C38=BH$1,'1- Combustivel'!$E40,"-"))</f>
        <v>-</v>
      </c>
      <c r="BJ38" s="170" t="str">
        <f>IF(BH38="-","-",'1- Combustivel'!$F40)</f>
        <v>-</v>
      </c>
      <c r="BK38" s="259" t="str">
        <f t="shared" si="24"/>
        <v>-</v>
      </c>
      <c r="BL38" s="259" t="str">
        <f>IF(BJ38="-","-",'1- Combustivel'!$G40)</f>
        <v>-</v>
      </c>
      <c r="BM38" s="259" t="str">
        <f>IF(YEAR('1- Combustivel'!B40)=$BM$1,$BM$1,"-")</f>
        <v>-</v>
      </c>
      <c r="BN38" s="259" t="str">
        <f>IF(BM38="-","-",MONTH('1- Combustivel'!B40))</f>
        <v>-</v>
      </c>
      <c r="BO38" s="259" t="str">
        <f>IF(BM38="-","-",DAY('1- Combustivel'!B40))</f>
        <v>-</v>
      </c>
      <c r="BP38" s="259" t="str">
        <f>IF($BN38=BQ$1,'1- Combustivel'!$D40,"-")</f>
        <v>-</v>
      </c>
      <c r="BQ38" s="170" t="str">
        <f>IF($BN38=BQ$1,'1- Combustivel'!$E40,"-")</f>
        <v>-</v>
      </c>
      <c r="BR38" s="170" t="str">
        <f>IF(BQ38="-","-",'1- Combustivel'!$F40)</f>
        <v>-</v>
      </c>
      <c r="BS38" s="259" t="str">
        <f t="shared" si="25"/>
        <v>-</v>
      </c>
      <c r="BT38" s="259" t="str">
        <f>IF(BR38="-","-",'1- Combustivel'!$G40)</f>
        <v>-</v>
      </c>
    </row>
    <row r="39" spans="1:72" x14ac:dyDescent="0.25">
      <c r="A39" s="166">
        <v>37</v>
      </c>
      <c r="B39" s="166" t="str">
        <f>IF(YEAR('1- Combustivel'!B41)=$B$1,$B$1,"-")</f>
        <v>-</v>
      </c>
      <c r="C39" s="166" t="str">
        <f>IF(B39="-","-",MONTH('1- Combustivel'!B41))</f>
        <v>-</v>
      </c>
      <c r="D39" s="218" t="str">
        <f>IF(B39="-","-",DAY('1- Combustivel'!B41))</f>
        <v>-</v>
      </c>
      <c r="E39" s="259" t="str">
        <f>IF($C39=F$1,'1- Combustivel'!$D41,"-")</f>
        <v>-</v>
      </c>
      <c r="F39" s="170" t="str">
        <f>IF($C39=F$1,'1- Combustivel'!$E41,"-")</f>
        <v>-</v>
      </c>
      <c r="G39" s="170" t="str">
        <f>IF(F39="-","-",'1- Combustivel'!$F41)</f>
        <v>-</v>
      </c>
      <c r="H39" s="259" t="str">
        <f t="shared" si="13"/>
        <v>-</v>
      </c>
      <c r="I39" s="259" t="str">
        <f>IF(G39="-","-",'1- Combustivel'!$G41)</f>
        <v>-</v>
      </c>
      <c r="J39" s="259" t="str">
        <f>IF($C39=J$1,'1- Combustivel'!$D41,"-")</f>
        <v>-</v>
      </c>
      <c r="K39" s="170" t="str">
        <f>IF(M39="-","-",IF($C39=J$1,'1- Combustivel'!$E41,"-"))</f>
        <v>-</v>
      </c>
      <c r="L39" s="170" t="str">
        <f>IF(J39="-","-",'1- Combustivel'!$F41)</f>
        <v>-</v>
      </c>
      <c r="M39" s="259" t="str">
        <f t="shared" si="14"/>
        <v>-</v>
      </c>
      <c r="N39" s="259" t="str">
        <f>IF(L39="-","-",'1- Combustivel'!$G41)</f>
        <v>-</v>
      </c>
      <c r="O39" s="259" t="str">
        <f>IF($C39=O$1,'1- Combustivel'!$D41,"-")</f>
        <v>-</v>
      </c>
      <c r="P39" s="170" t="str">
        <f>IF(R39="-","-",IF($C39=O$1,'1- Combustivel'!$E41,"-"))</f>
        <v>-</v>
      </c>
      <c r="Q39" s="170" t="str">
        <f>IF(O39="-","-",'1- Combustivel'!$F41)</f>
        <v>-</v>
      </c>
      <c r="R39" s="259" t="str">
        <f t="shared" si="15"/>
        <v>-</v>
      </c>
      <c r="S39" s="259" t="str">
        <f>IF(Q39="-","-",'1- Combustivel'!$G41)</f>
        <v>-</v>
      </c>
      <c r="T39" s="259" t="str">
        <f>IF($C39=T$1,'1- Combustivel'!$D41,"-")</f>
        <v>-</v>
      </c>
      <c r="U39" s="170" t="str">
        <f>IF(W39="-","-",IF($C39=T$1,'1- Combustivel'!$E41,"-"))</f>
        <v>-</v>
      </c>
      <c r="V39" s="170" t="str">
        <f>IF(T39="-","-",'1- Combustivel'!$F41)</f>
        <v>-</v>
      </c>
      <c r="W39" s="259" t="str">
        <f t="shared" si="16"/>
        <v>-</v>
      </c>
      <c r="X39" s="259" t="str">
        <f>IF(V39="-","-",'1- Combustivel'!$G41)</f>
        <v>-</v>
      </c>
      <c r="Y39" s="259" t="str">
        <f>IF($C39=Y$1,'1- Combustivel'!$D41,"-")</f>
        <v>-</v>
      </c>
      <c r="Z39" s="170" t="str">
        <f>IF(AB39="-","-",IF($C39=Y$1,'1- Combustivel'!$E41,"-"))</f>
        <v>-</v>
      </c>
      <c r="AA39" s="170" t="str">
        <f>IF(Y39="-","-",'1- Combustivel'!$F41)</f>
        <v>-</v>
      </c>
      <c r="AB39" s="259" t="str">
        <f t="shared" si="17"/>
        <v>-</v>
      </c>
      <c r="AC39" s="259" t="str">
        <f>IF(AA39="-","-",'1- Combustivel'!$G41)</f>
        <v>-</v>
      </c>
      <c r="AD39" s="259" t="str">
        <f>IF($C39=AD$1,'1- Combustivel'!$D41,"-")</f>
        <v>-</v>
      </c>
      <c r="AE39" s="170" t="str">
        <f>IF(AG39="-","-",IF($C39=AD$1,'1- Combustivel'!$E41,"-"))</f>
        <v>-</v>
      </c>
      <c r="AF39" s="170" t="str">
        <f>IF(AD39="-","-",'1- Combustivel'!$F41)</f>
        <v>-</v>
      </c>
      <c r="AG39" s="259" t="str">
        <f t="shared" si="18"/>
        <v>-</v>
      </c>
      <c r="AH39" s="259" t="str">
        <f>IF(AF39="-","-",'1- Combustivel'!$G41)</f>
        <v>-</v>
      </c>
      <c r="AI39" s="259" t="str">
        <f>IF($C39=AI$1,'1- Combustivel'!$D41,"-")</f>
        <v>-</v>
      </c>
      <c r="AJ39" s="170" t="str">
        <f>IF(AL39="-","-",IF($C39=AI$1,'1- Combustivel'!$E41,"-"))</f>
        <v>-</v>
      </c>
      <c r="AK39" s="170" t="str">
        <f>IF(AI39="-","-",'1- Combustivel'!$F41)</f>
        <v>-</v>
      </c>
      <c r="AL39" s="259" t="str">
        <f t="shared" si="19"/>
        <v>-</v>
      </c>
      <c r="AM39" s="259" t="str">
        <f>IF(AK39="-","-",'1- Combustivel'!$G41)</f>
        <v>-</v>
      </c>
      <c r="AN39" s="259" t="str">
        <f>IF($C39=AN$1,'1- Combustivel'!$D41,"-")</f>
        <v>-</v>
      </c>
      <c r="AO39" s="170" t="str">
        <f>IF(AQ39="-","-",IF($C39=AN$1,'1- Combustivel'!$E41,"-"))</f>
        <v>-</v>
      </c>
      <c r="AP39" s="170" t="str">
        <f>IF(AN39="-","-",'1- Combustivel'!$F41)</f>
        <v>-</v>
      </c>
      <c r="AQ39" s="259" t="str">
        <f t="shared" si="20"/>
        <v>-</v>
      </c>
      <c r="AR39" s="259" t="str">
        <f>IF(AP39="-","-",'1- Combustivel'!$G41)</f>
        <v>-</v>
      </c>
      <c r="AS39" s="259" t="str">
        <f>IF($C39=AS$1,'1- Combustivel'!$D41,"-")</f>
        <v>-</v>
      </c>
      <c r="AT39" s="170" t="str">
        <f>IF(AV39="-","-",IF($C39=AS$1,'1- Combustivel'!$E41,"-"))</f>
        <v>-</v>
      </c>
      <c r="AU39" s="170" t="str">
        <f>IF(AS39="-","-",'1- Combustivel'!$F41)</f>
        <v>-</v>
      </c>
      <c r="AV39" s="259" t="str">
        <f t="shared" si="21"/>
        <v>-</v>
      </c>
      <c r="AW39" s="259" t="str">
        <f>IF(AU39="-","-",'1- Combustivel'!$G41)</f>
        <v>-</v>
      </c>
      <c r="AX39" s="259" t="str">
        <f>IF($C39=AX$1,'1- Combustivel'!$D41,"-")</f>
        <v>-</v>
      </c>
      <c r="AY39" s="170" t="str">
        <f>IF(BA39="-","-",IF($C39=AX$1,'1- Combustivel'!$E41,"-"))</f>
        <v>-</v>
      </c>
      <c r="AZ39" s="170" t="str">
        <f>IF(AX39="-","-",'1- Combustivel'!$F41)</f>
        <v>-</v>
      </c>
      <c r="BA39" s="259" t="str">
        <f t="shared" si="22"/>
        <v>-</v>
      </c>
      <c r="BB39" s="259" t="str">
        <f>IF(AZ39="-","-",'1- Combustivel'!$G41)</f>
        <v>-</v>
      </c>
      <c r="BC39" s="259" t="str">
        <f>IF($C39=BC$1,'1- Combustivel'!$D41,"-")</f>
        <v>-</v>
      </c>
      <c r="BD39" s="170" t="str">
        <f>IF(BF39="-","-",IF($C39=BC$1,'1- Combustivel'!$E41,"-"))</f>
        <v>-</v>
      </c>
      <c r="BE39" s="170" t="str">
        <f>IF(BC39="-","-",'1- Combustivel'!$F41)</f>
        <v>-</v>
      </c>
      <c r="BF39" s="259" t="str">
        <f t="shared" si="23"/>
        <v>-</v>
      </c>
      <c r="BG39" s="259" t="str">
        <f>IF(BE39="-","-",'1- Combustivel'!$G41)</f>
        <v>-</v>
      </c>
      <c r="BH39" s="259" t="str">
        <f>IF($C39=BH$1,'1- Combustivel'!$D41,"-")</f>
        <v>-</v>
      </c>
      <c r="BI39" s="170" t="str">
        <f>IF(BK39="-","-",IF($C39=BH$1,'1- Combustivel'!$E41,"-"))</f>
        <v>-</v>
      </c>
      <c r="BJ39" s="170" t="str">
        <f>IF(BH39="-","-",'1- Combustivel'!$F41)</f>
        <v>-</v>
      </c>
      <c r="BK39" s="259" t="str">
        <f t="shared" si="24"/>
        <v>-</v>
      </c>
      <c r="BL39" s="259" t="str">
        <f>IF(BJ39="-","-",'1- Combustivel'!$G41)</f>
        <v>-</v>
      </c>
      <c r="BM39" s="259" t="str">
        <f>IF(YEAR('1- Combustivel'!B41)=$BM$1,$BM$1,"-")</f>
        <v>-</v>
      </c>
      <c r="BN39" s="259" t="str">
        <f>IF(BM39="-","-",MONTH('1- Combustivel'!B41))</f>
        <v>-</v>
      </c>
      <c r="BO39" s="259" t="str">
        <f>IF(BM39="-","-",DAY('1- Combustivel'!B41))</f>
        <v>-</v>
      </c>
      <c r="BP39" s="259" t="str">
        <f>IF($BN39=BQ$1,'1- Combustivel'!$D41,"-")</f>
        <v>-</v>
      </c>
      <c r="BQ39" s="170" t="str">
        <f>IF($BN39=BQ$1,'1- Combustivel'!$E41,"-")</f>
        <v>-</v>
      </c>
      <c r="BR39" s="170" t="str">
        <f>IF(BQ39="-","-",'1- Combustivel'!$F41)</f>
        <v>-</v>
      </c>
      <c r="BS39" s="259" t="str">
        <f t="shared" si="25"/>
        <v>-</v>
      </c>
      <c r="BT39" s="259" t="str">
        <f>IF(BR39="-","-",'1- Combustivel'!$G41)</f>
        <v>-</v>
      </c>
    </row>
    <row r="40" spans="1:72" x14ac:dyDescent="0.25">
      <c r="A40" s="166">
        <v>38</v>
      </c>
      <c r="B40" s="166" t="str">
        <f>IF(YEAR('1- Combustivel'!B42)=$B$1,$B$1,"-")</f>
        <v>-</v>
      </c>
      <c r="C40" s="166" t="str">
        <f>IF(B40="-","-",MONTH('1- Combustivel'!B42))</f>
        <v>-</v>
      </c>
      <c r="D40" s="218" t="str">
        <f>IF(B40="-","-",DAY('1- Combustivel'!B42))</f>
        <v>-</v>
      </c>
      <c r="E40" s="259" t="str">
        <f>IF($C40=F$1,'1- Combustivel'!$D42,"-")</f>
        <v>-</v>
      </c>
      <c r="F40" s="170" t="str">
        <f>IF($C40=F$1,'1- Combustivel'!$E42,"-")</f>
        <v>-</v>
      </c>
      <c r="G40" s="170" t="str">
        <f>IF(F40="-","-",'1- Combustivel'!$F42)</f>
        <v>-</v>
      </c>
      <c r="H40" s="259" t="str">
        <f t="shared" si="13"/>
        <v>-</v>
      </c>
      <c r="I40" s="259" t="str">
        <f>IF(G40="-","-",'1- Combustivel'!$G42)</f>
        <v>-</v>
      </c>
      <c r="J40" s="259" t="str">
        <f>IF($C40=J$1,'1- Combustivel'!$D42,"-")</f>
        <v>-</v>
      </c>
      <c r="K40" s="170" t="str">
        <f>IF(M40="-","-",IF($C40=J$1,'1- Combustivel'!$E42,"-"))</f>
        <v>-</v>
      </c>
      <c r="L40" s="170" t="str">
        <f>IF(J40="-","-",'1- Combustivel'!$F42)</f>
        <v>-</v>
      </c>
      <c r="M40" s="259" t="str">
        <f t="shared" si="14"/>
        <v>-</v>
      </c>
      <c r="N40" s="259" t="str">
        <f>IF(L40="-","-",'1- Combustivel'!$G42)</f>
        <v>-</v>
      </c>
      <c r="O40" s="259" t="str">
        <f>IF($C40=O$1,'1- Combustivel'!$D42,"-")</f>
        <v>-</v>
      </c>
      <c r="P40" s="170" t="str">
        <f>IF(R40="-","-",IF($C40=O$1,'1- Combustivel'!$E42,"-"))</f>
        <v>-</v>
      </c>
      <c r="Q40" s="170" t="str">
        <f>IF(O40="-","-",'1- Combustivel'!$F42)</f>
        <v>-</v>
      </c>
      <c r="R40" s="259" t="str">
        <f t="shared" si="15"/>
        <v>-</v>
      </c>
      <c r="S40" s="259" t="str">
        <f>IF(Q40="-","-",'1- Combustivel'!$G42)</f>
        <v>-</v>
      </c>
      <c r="T40" s="259" t="str">
        <f>IF($C40=T$1,'1- Combustivel'!$D42,"-")</f>
        <v>-</v>
      </c>
      <c r="U40" s="170" t="str">
        <f>IF(W40="-","-",IF($C40=T$1,'1- Combustivel'!$E42,"-"))</f>
        <v>-</v>
      </c>
      <c r="V40" s="170" t="str">
        <f>IF(T40="-","-",'1- Combustivel'!$F42)</f>
        <v>-</v>
      </c>
      <c r="W40" s="259" t="str">
        <f t="shared" si="16"/>
        <v>-</v>
      </c>
      <c r="X40" s="259" t="str">
        <f>IF(V40="-","-",'1- Combustivel'!$G42)</f>
        <v>-</v>
      </c>
      <c r="Y40" s="259" t="str">
        <f>IF($C40=Y$1,'1- Combustivel'!$D42,"-")</f>
        <v>-</v>
      </c>
      <c r="Z40" s="170" t="str">
        <f>IF(AB40="-","-",IF($C40=Y$1,'1- Combustivel'!$E42,"-"))</f>
        <v>-</v>
      </c>
      <c r="AA40" s="170" t="str">
        <f>IF(Y40="-","-",'1- Combustivel'!$F42)</f>
        <v>-</v>
      </c>
      <c r="AB40" s="259" t="str">
        <f t="shared" si="17"/>
        <v>-</v>
      </c>
      <c r="AC40" s="259" t="str">
        <f>IF(AA40="-","-",'1- Combustivel'!$G42)</f>
        <v>-</v>
      </c>
      <c r="AD40" s="259" t="str">
        <f>IF($C40=AD$1,'1- Combustivel'!$D42,"-")</f>
        <v>-</v>
      </c>
      <c r="AE40" s="170" t="str">
        <f>IF(AG40="-","-",IF($C40=AD$1,'1- Combustivel'!$E42,"-"))</f>
        <v>-</v>
      </c>
      <c r="AF40" s="170" t="str">
        <f>IF(AD40="-","-",'1- Combustivel'!$F42)</f>
        <v>-</v>
      </c>
      <c r="AG40" s="259" t="str">
        <f t="shared" si="18"/>
        <v>-</v>
      </c>
      <c r="AH40" s="259" t="str">
        <f>IF(AF40="-","-",'1- Combustivel'!$G42)</f>
        <v>-</v>
      </c>
      <c r="AI40" s="259" t="str">
        <f>IF($C40=AI$1,'1- Combustivel'!$D42,"-")</f>
        <v>-</v>
      </c>
      <c r="AJ40" s="170" t="str">
        <f>IF(AL40="-","-",IF($C40=AI$1,'1- Combustivel'!$E42,"-"))</f>
        <v>-</v>
      </c>
      <c r="AK40" s="170" t="str">
        <f>IF(AI40="-","-",'1- Combustivel'!$F42)</f>
        <v>-</v>
      </c>
      <c r="AL40" s="259" t="str">
        <f t="shared" si="19"/>
        <v>-</v>
      </c>
      <c r="AM40" s="259" t="str">
        <f>IF(AK40="-","-",'1- Combustivel'!$G42)</f>
        <v>-</v>
      </c>
      <c r="AN40" s="259" t="str">
        <f>IF($C40=AN$1,'1- Combustivel'!$D42,"-")</f>
        <v>-</v>
      </c>
      <c r="AO40" s="170" t="str">
        <f>IF(AQ40="-","-",IF($C40=AN$1,'1- Combustivel'!$E42,"-"))</f>
        <v>-</v>
      </c>
      <c r="AP40" s="170" t="str">
        <f>IF(AN40="-","-",'1- Combustivel'!$F42)</f>
        <v>-</v>
      </c>
      <c r="AQ40" s="259" t="str">
        <f t="shared" si="20"/>
        <v>-</v>
      </c>
      <c r="AR40" s="259" t="str">
        <f>IF(AP40="-","-",'1- Combustivel'!$G42)</f>
        <v>-</v>
      </c>
      <c r="AS40" s="259" t="str">
        <f>IF($C40=AS$1,'1- Combustivel'!$D42,"-")</f>
        <v>-</v>
      </c>
      <c r="AT40" s="170" t="str">
        <f>IF(AV40="-","-",IF($C40=AS$1,'1- Combustivel'!$E42,"-"))</f>
        <v>-</v>
      </c>
      <c r="AU40" s="170" t="str">
        <f>IF(AS40="-","-",'1- Combustivel'!$F42)</f>
        <v>-</v>
      </c>
      <c r="AV40" s="259" t="str">
        <f t="shared" si="21"/>
        <v>-</v>
      </c>
      <c r="AW40" s="259" t="str">
        <f>IF(AU40="-","-",'1- Combustivel'!$G42)</f>
        <v>-</v>
      </c>
      <c r="AX40" s="259" t="str">
        <f>IF($C40=AX$1,'1- Combustivel'!$D42,"-")</f>
        <v>-</v>
      </c>
      <c r="AY40" s="170" t="str">
        <f>IF(BA40="-","-",IF($C40=AX$1,'1- Combustivel'!$E42,"-"))</f>
        <v>-</v>
      </c>
      <c r="AZ40" s="170" t="str">
        <f>IF(AX40="-","-",'1- Combustivel'!$F42)</f>
        <v>-</v>
      </c>
      <c r="BA40" s="259" t="str">
        <f t="shared" si="22"/>
        <v>-</v>
      </c>
      <c r="BB40" s="259" t="str">
        <f>IF(AZ40="-","-",'1- Combustivel'!$G42)</f>
        <v>-</v>
      </c>
      <c r="BC40" s="259" t="str">
        <f>IF($C40=BC$1,'1- Combustivel'!$D42,"-")</f>
        <v>-</v>
      </c>
      <c r="BD40" s="170" t="str">
        <f>IF(BF40="-","-",IF($C40=BC$1,'1- Combustivel'!$E42,"-"))</f>
        <v>-</v>
      </c>
      <c r="BE40" s="170" t="str">
        <f>IF(BC40="-","-",'1- Combustivel'!$F42)</f>
        <v>-</v>
      </c>
      <c r="BF40" s="259" t="str">
        <f t="shared" si="23"/>
        <v>-</v>
      </c>
      <c r="BG40" s="259" t="str">
        <f>IF(BE40="-","-",'1- Combustivel'!$G42)</f>
        <v>-</v>
      </c>
      <c r="BH40" s="259" t="str">
        <f>IF($C40=BH$1,'1- Combustivel'!$D42,"-")</f>
        <v>-</v>
      </c>
      <c r="BI40" s="170" t="str">
        <f>IF(BK40="-","-",IF($C40=BH$1,'1- Combustivel'!$E42,"-"))</f>
        <v>-</v>
      </c>
      <c r="BJ40" s="170" t="str">
        <f>IF(BH40="-","-",'1- Combustivel'!$F42)</f>
        <v>-</v>
      </c>
      <c r="BK40" s="259" t="str">
        <f t="shared" si="24"/>
        <v>-</v>
      </c>
      <c r="BL40" s="259" t="str">
        <f>IF(BJ40="-","-",'1- Combustivel'!$G42)</f>
        <v>-</v>
      </c>
      <c r="BM40" s="259" t="str">
        <f>IF(YEAR('1- Combustivel'!B42)=$BM$1,$BM$1,"-")</f>
        <v>-</v>
      </c>
      <c r="BN40" s="259" t="str">
        <f>IF(BM40="-","-",MONTH('1- Combustivel'!B42))</f>
        <v>-</v>
      </c>
      <c r="BO40" s="259" t="str">
        <f>IF(BM40="-","-",DAY('1- Combustivel'!B42))</f>
        <v>-</v>
      </c>
      <c r="BP40" s="259" t="str">
        <f>IF($BN40=BQ$1,'1- Combustivel'!$D42,"-")</f>
        <v>-</v>
      </c>
      <c r="BQ40" s="170" t="str">
        <f>IF($BN40=BQ$1,'1- Combustivel'!$E42,"-")</f>
        <v>-</v>
      </c>
      <c r="BR40" s="170" t="str">
        <f>IF(BQ40="-","-",'1- Combustivel'!$F42)</f>
        <v>-</v>
      </c>
      <c r="BS40" s="259" t="str">
        <f t="shared" si="25"/>
        <v>-</v>
      </c>
      <c r="BT40" s="259" t="str">
        <f>IF(BR40="-","-",'1- Combustivel'!$G42)</f>
        <v>-</v>
      </c>
    </row>
    <row r="41" spans="1:72" x14ac:dyDescent="0.25">
      <c r="A41" s="166">
        <v>39</v>
      </c>
      <c r="B41" s="166" t="str">
        <f>IF(YEAR('1- Combustivel'!B43)=$B$1,$B$1,"-")</f>
        <v>-</v>
      </c>
      <c r="C41" s="166" t="str">
        <f>IF(B41="-","-",MONTH('1- Combustivel'!B43))</f>
        <v>-</v>
      </c>
      <c r="D41" s="218" t="str">
        <f>IF(B41="-","-",DAY('1- Combustivel'!B43))</f>
        <v>-</v>
      </c>
      <c r="E41" s="259" t="str">
        <f>IF($C41=F$1,'1- Combustivel'!$D43,"-")</f>
        <v>-</v>
      </c>
      <c r="F41" s="170" t="str">
        <f>IF($C41=F$1,'1- Combustivel'!$E43,"-")</f>
        <v>-</v>
      </c>
      <c r="G41" s="170" t="str">
        <f>IF(F41="-","-",'1- Combustivel'!$F43)</f>
        <v>-</v>
      </c>
      <c r="H41" s="259" t="str">
        <f t="shared" si="13"/>
        <v>-</v>
      </c>
      <c r="I41" s="259" t="str">
        <f>IF(G41="-","-",'1- Combustivel'!$G43)</f>
        <v>-</v>
      </c>
      <c r="J41" s="259" t="str">
        <f>IF($C41=J$1,'1- Combustivel'!$D43,"-")</f>
        <v>-</v>
      </c>
      <c r="K41" s="170" t="str">
        <f>IF(M41="-","-",IF($C41=J$1,'1- Combustivel'!$E43,"-"))</f>
        <v>-</v>
      </c>
      <c r="L41" s="170" t="str">
        <f>IF(J41="-","-",'1- Combustivel'!$F43)</f>
        <v>-</v>
      </c>
      <c r="M41" s="259" t="str">
        <f t="shared" si="14"/>
        <v>-</v>
      </c>
      <c r="N41" s="259" t="str">
        <f>IF(L41="-","-",'1- Combustivel'!$G43)</f>
        <v>-</v>
      </c>
      <c r="O41" s="259" t="str">
        <f>IF($C41=O$1,'1- Combustivel'!$D43,"-")</f>
        <v>-</v>
      </c>
      <c r="P41" s="170" t="str">
        <f>IF(R41="-","-",IF($C41=O$1,'1- Combustivel'!$E43,"-"))</f>
        <v>-</v>
      </c>
      <c r="Q41" s="170" t="str">
        <f>IF(O41="-","-",'1- Combustivel'!$F43)</f>
        <v>-</v>
      </c>
      <c r="R41" s="259" t="str">
        <f t="shared" si="15"/>
        <v>-</v>
      </c>
      <c r="S41" s="259" t="str">
        <f>IF(Q41="-","-",'1- Combustivel'!$G43)</f>
        <v>-</v>
      </c>
      <c r="T41" s="259" t="str">
        <f>IF($C41=T$1,'1- Combustivel'!$D43,"-")</f>
        <v>-</v>
      </c>
      <c r="U41" s="170" t="str">
        <f>IF(W41="-","-",IF($C41=T$1,'1- Combustivel'!$E43,"-"))</f>
        <v>-</v>
      </c>
      <c r="V41" s="170" t="str">
        <f>IF(T41="-","-",'1- Combustivel'!$F43)</f>
        <v>-</v>
      </c>
      <c r="W41" s="259" t="str">
        <f t="shared" si="16"/>
        <v>-</v>
      </c>
      <c r="X41" s="259" t="str">
        <f>IF(V41="-","-",'1- Combustivel'!$G43)</f>
        <v>-</v>
      </c>
      <c r="Y41" s="259" t="str">
        <f>IF($C41=Y$1,'1- Combustivel'!$D43,"-")</f>
        <v>-</v>
      </c>
      <c r="Z41" s="170" t="str">
        <f>IF(AB41="-","-",IF($C41=Y$1,'1- Combustivel'!$E43,"-"))</f>
        <v>-</v>
      </c>
      <c r="AA41" s="170" t="str">
        <f>IF(Y41="-","-",'1- Combustivel'!$F43)</f>
        <v>-</v>
      </c>
      <c r="AB41" s="259" t="str">
        <f t="shared" si="17"/>
        <v>-</v>
      </c>
      <c r="AC41" s="259" t="str">
        <f>IF(AA41="-","-",'1- Combustivel'!$G43)</f>
        <v>-</v>
      </c>
      <c r="AD41" s="259" t="str">
        <f>IF($C41=AD$1,'1- Combustivel'!$D43,"-")</f>
        <v>-</v>
      </c>
      <c r="AE41" s="170" t="str">
        <f>IF(AG41="-","-",IF($C41=AD$1,'1- Combustivel'!$E43,"-"))</f>
        <v>-</v>
      </c>
      <c r="AF41" s="170" t="str">
        <f>IF(AD41="-","-",'1- Combustivel'!$F43)</f>
        <v>-</v>
      </c>
      <c r="AG41" s="259" t="str">
        <f t="shared" si="18"/>
        <v>-</v>
      </c>
      <c r="AH41" s="259" t="str">
        <f>IF(AF41="-","-",'1- Combustivel'!$G43)</f>
        <v>-</v>
      </c>
      <c r="AI41" s="259" t="str">
        <f>IF($C41=AI$1,'1- Combustivel'!$D43,"-")</f>
        <v>-</v>
      </c>
      <c r="AJ41" s="170" t="str">
        <f>IF(AL41="-","-",IF($C41=AI$1,'1- Combustivel'!$E43,"-"))</f>
        <v>-</v>
      </c>
      <c r="AK41" s="170" t="str">
        <f>IF(AI41="-","-",'1- Combustivel'!$F43)</f>
        <v>-</v>
      </c>
      <c r="AL41" s="259" t="str">
        <f t="shared" si="19"/>
        <v>-</v>
      </c>
      <c r="AM41" s="259" t="str">
        <f>IF(AK41="-","-",'1- Combustivel'!$G43)</f>
        <v>-</v>
      </c>
      <c r="AN41" s="259" t="str">
        <f>IF($C41=AN$1,'1- Combustivel'!$D43,"-")</f>
        <v>-</v>
      </c>
      <c r="AO41" s="170" t="str">
        <f>IF(AQ41="-","-",IF($C41=AN$1,'1- Combustivel'!$E43,"-"))</f>
        <v>-</v>
      </c>
      <c r="AP41" s="170" t="str">
        <f>IF(AN41="-","-",'1- Combustivel'!$F43)</f>
        <v>-</v>
      </c>
      <c r="AQ41" s="259" t="str">
        <f t="shared" si="20"/>
        <v>-</v>
      </c>
      <c r="AR41" s="259" t="str">
        <f>IF(AP41="-","-",'1- Combustivel'!$G43)</f>
        <v>-</v>
      </c>
      <c r="AS41" s="259" t="str">
        <f>IF($C41=AS$1,'1- Combustivel'!$D43,"-")</f>
        <v>-</v>
      </c>
      <c r="AT41" s="170" t="str">
        <f>IF(AV41="-","-",IF($C41=AS$1,'1- Combustivel'!$E43,"-"))</f>
        <v>-</v>
      </c>
      <c r="AU41" s="170" t="str">
        <f>IF(AS41="-","-",'1- Combustivel'!$F43)</f>
        <v>-</v>
      </c>
      <c r="AV41" s="259" t="str">
        <f t="shared" si="21"/>
        <v>-</v>
      </c>
      <c r="AW41" s="259" t="str">
        <f>IF(AU41="-","-",'1- Combustivel'!$G43)</f>
        <v>-</v>
      </c>
      <c r="AX41" s="259" t="str">
        <f>IF($C41=AX$1,'1- Combustivel'!$D43,"-")</f>
        <v>-</v>
      </c>
      <c r="AY41" s="170" t="str">
        <f>IF(BA41="-","-",IF($C41=AX$1,'1- Combustivel'!$E43,"-"))</f>
        <v>-</v>
      </c>
      <c r="AZ41" s="170" t="str">
        <f>IF(AX41="-","-",'1- Combustivel'!$F43)</f>
        <v>-</v>
      </c>
      <c r="BA41" s="259" t="str">
        <f t="shared" si="22"/>
        <v>-</v>
      </c>
      <c r="BB41" s="259" t="str">
        <f>IF(AZ41="-","-",'1- Combustivel'!$G43)</f>
        <v>-</v>
      </c>
      <c r="BC41" s="259" t="str">
        <f>IF($C41=BC$1,'1- Combustivel'!$D43,"-")</f>
        <v>-</v>
      </c>
      <c r="BD41" s="170" t="str">
        <f>IF(BF41="-","-",IF($C41=BC$1,'1- Combustivel'!$E43,"-"))</f>
        <v>-</v>
      </c>
      <c r="BE41" s="170" t="str">
        <f>IF(BC41="-","-",'1- Combustivel'!$F43)</f>
        <v>-</v>
      </c>
      <c r="BF41" s="259" t="str">
        <f t="shared" si="23"/>
        <v>-</v>
      </c>
      <c r="BG41" s="259" t="str">
        <f>IF(BE41="-","-",'1- Combustivel'!$G43)</f>
        <v>-</v>
      </c>
      <c r="BH41" s="259" t="str">
        <f>IF($C41=BH$1,'1- Combustivel'!$D43,"-")</f>
        <v>-</v>
      </c>
      <c r="BI41" s="170" t="str">
        <f>IF(BK41="-","-",IF($C41=BH$1,'1- Combustivel'!$E43,"-"))</f>
        <v>-</v>
      </c>
      <c r="BJ41" s="170" t="str">
        <f>IF(BH41="-","-",'1- Combustivel'!$F43)</f>
        <v>-</v>
      </c>
      <c r="BK41" s="259" t="str">
        <f t="shared" si="24"/>
        <v>-</v>
      </c>
      <c r="BL41" s="259" t="str">
        <f>IF(BJ41="-","-",'1- Combustivel'!$G43)</f>
        <v>-</v>
      </c>
      <c r="BM41" s="259" t="str">
        <f>IF(YEAR('1- Combustivel'!B43)=$BM$1,$BM$1,"-")</f>
        <v>-</v>
      </c>
      <c r="BN41" s="259" t="str">
        <f>IF(BM41="-","-",MONTH('1- Combustivel'!B43))</f>
        <v>-</v>
      </c>
      <c r="BO41" s="259" t="str">
        <f>IF(BM41="-","-",DAY('1- Combustivel'!B43))</f>
        <v>-</v>
      </c>
      <c r="BP41" s="259" t="str">
        <f>IF($BN41=BQ$1,'1- Combustivel'!$D43,"-")</f>
        <v>-</v>
      </c>
      <c r="BQ41" s="170" t="str">
        <f>IF($BN41=BQ$1,'1- Combustivel'!$E43,"-")</f>
        <v>-</v>
      </c>
      <c r="BR41" s="170" t="str">
        <f>IF(BQ41="-","-",'1- Combustivel'!$F43)</f>
        <v>-</v>
      </c>
      <c r="BS41" s="259" t="str">
        <f t="shared" si="25"/>
        <v>-</v>
      </c>
      <c r="BT41" s="259" t="str">
        <f>IF(BR41="-","-",'1- Combustivel'!$G43)</f>
        <v>-</v>
      </c>
    </row>
    <row r="42" spans="1:72" x14ac:dyDescent="0.25">
      <c r="A42" s="166">
        <v>40</v>
      </c>
      <c r="B42" s="166" t="str">
        <f>IF(YEAR('1- Combustivel'!B44)=$B$1,$B$1,"-")</f>
        <v>-</v>
      </c>
      <c r="C42" s="166" t="str">
        <f>IF(B42="-","-",MONTH('1- Combustivel'!B44))</f>
        <v>-</v>
      </c>
      <c r="D42" s="218" t="str">
        <f>IF(B42="-","-",DAY('1- Combustivel'!B44))</f>
        <v>-</v>
      </c>
      <c r="E42" s="259" t="str">
        <f>IF($C42=F$1,'1- Combustivel'!$D44,"-")</f>
        <v>-</v>
      </c>
      <c r="F42" s="170" t="str">
        <f>IF($C42=F$1,'1- Combustivel'!$E44,"-")</f>
        <v>-</v>
      </c>
      <c r="G42" s="170" t="str">
        <f>IF(F42="-","-",'1- Combustivel'!$F44)</f>
        <v>-</v>
      </c>
      <c r="H42" s="259" t="str">
        <f t="shared" si="13"/>
        <v>-</v>
      </c>
      <c r="I42" s="259" t="str">
        <f>IF(G42="-","-",'1- Combustivel'!$G44)</f>
        <v>-</v>
      </c>
      <c r="J42" s="259" t="str">
        <f>IF($C42=J$1,'1- Combustivel'!$D44,"-")</f>
        <v>-</v>
      </c>
      <c r="K42" s="170" t="str">
        <f>IF(M42="-","-",IF($C42=J$1,'1- Combustivel'!$E44,"-"))</f>
        <v>-</v>
      </c>
      <c r="L42" s="170" t="str">
        <f>IF(J42="-","-",'1- Combustivel'!$F44)</f>
        <v>-</v>
      </c>
      <c r="M42" s="259" t="str">
        <f t="shared" si="14"/>
        <v>-</v>
      </c>
      <c r="N42" s="259" t="str">
        <f>IF(L42="-","-",'1- Combustivel'!$G44)</f>
        <v>-</v>
      </c>
      <c r="O42" s="259" t="str">
        <f>IF($C42=O$1,'1- Combustivel'!$D44,"-")</f>
        <v>-</v>
      </c>
      <c r="P42" s="170" t="str">
        <f>IF(R42="-","-",IF($C42=O$1,'1- Combustivel'!$E44,"-"))</f>
        <v>-</v>
      </c>
      <c r="Q42" s="170" t="str">
        <f>IF(O42="-","-",'1- Combustivel'!$F44)</f>
        <v>-</v>
      </c>
      <c r="R42" s="259" t="str">
        <f t="shared" si="15"/>
        <v>-</v>
      </c>
      <c r="S42" s="259" t="str">
        <f>IF(Q42="-","-",'1- Combustivel'!$G44)</f>
        <v>-</v>
      </c>
      <c r="T42" s="259" t="str">
        <f>IF($C42=T$1,'1- Combustivel'!$D44,"-")</f>
        <v>-</v>
      </c>
      <c r="U42" s="170" t="str">
        <f>IF(W42="-","-",IF($C42=T$1,'1- Combustivel'!$E44,"-"))</f>
        <v>-</v>
      </c>
      <c r="V42" s="170" t="str">
        <f>IF(T42="-","-",'1- Combustivel'!$F44)</f>
        <v>-</v>
      </c>
      <c r="W42" s="259" t="str">
        <f t="shared" si="16"/>
        <v>-</v>
      </c>
      <c r="X42" s="259" t="str">
        <f>IF(V42="-","-",'1- Combustivel'!$G44)</f>
        <v>-</v>
      </c>
      <c r="Y42" s="259" t="str">
        <f>IF($C42=Y$1,'1- Combustivel'!$D44,"-")</f>
        <v>-</v>
      </c>
      <c r="Z42" s="170" t="str">
        <f>IF(AB42="-","-",IF($C42=Y$1,'1- Combustivel'!$E44,"-"))</f>
        <v>-</v>
      </c>
      <c r="AA42" s="170" t="str">
        <f>IF(Y42="-","-",'1- Combustivel'!$F44)</f>
        <v>-</v>
      </c>
      <c r="AB42" s="259" t="str">
        <f t="shared" si="17"/>
        <v>-</v>
      </c>
      <c r="AC42" s="259" t="str">
        <f>IF(AA42="-","-",'1- Combustivel'!$G44)</f>
        <v>-</v>
      </c>
      <c r="AD42" s="259" t="str">
        <f>IF($C42=AD$1,'1- Combustivel'!$D44,"-")</f>
        <v>-</v>
      </c>
      <c r="AE42" s="170" t="str">
        <f>IF(AG42="-","-",IF($C42=AD$1,'1- Combustivel'!$E44,"-"))</f>
        <v>-</v>
      </c>
      <c r="AF42" s="170" t="str">
        <f>IF(AD42="-","-",'1- Combustivel'!$F44)</f>
        <v>-</v>
      </c>
      <c r="AG42" s="259" t="str">
        <f t="shared" si="18"/>
        <v>-</v>
      </c>
      <c r="AH42" s="259" t="str">
        <f>IF(AF42="-","-",'1- Combustivel'!$G44)</f>
        <v>-</v>
      </c>
      <c r="AI42" s="259" t="str">
        <f>IF($C42=AI$1,'1- Combustivel'!$D44,"-")</f>
        <v>-</v>
      </c>
      <c r="AJ42" s="170" t="str">
        <f>IF(AL42="-","-",IF($C42=AI$1,'1- Combustivel'!$E44,"-"))</f>
        <v>-</v>
      </c>
      <c r="AK42" s="170" t="str">
        <f>IF(AI42="-","-",'1- Combustivel'!$F44)</f>
        <v>-</v>
      </c>
      <c r="AL42" s="259" t="str">
        <f t="shared" si="19"/>
        <v>-</v>
      </c>
      <c r="AM42" s="259" t="str">
        <f>IF(AK42="-","-",'1- Combustivel'!$G44)</f>
        <v>-</v>
      </c>
      <c r="AN42" s="259" t="str">
        <f>IF($C42=AN$1,'1- Combustivel'!$D44,"-")</f>
        <v>-</v>
      </c>
      <c r="AO42" s="170" t="str">
        <f>IF(AQ42="-","-",IF($C42=AN$1,'1- Combustivel'!$E44,"-"))</f>
        <v>-</v>
      </c>
      <c r="AP42" s="170" t="str">
        <f>IF(AN42="-","-",'1- Combustivel'!$F44)</f>
        <v>-</v>
      </c>
      <c r="AQ42" s="259" t="str">
        <f t="shared" si="20"/>
        <v>-</v>
      </c>
      <c r="AR42" s="259" t="str">
        <f>IF(AP42="-","-",'1- Combustivel'!$G44)</f>
        <v>-</v>
      </c>
      <c r="AS42" s="259" t="str">
        <f>IF($C42=AS$1,'1- Combustivel'!$D44,"-")</f>
        <v>-</v>
      </c>
      <c r="AT42" s="170" t="str">
        <f>IF(AV42="-","-",IF($C42=AS$1,'1- Combustivel'!$E44,"-"))</f>
        <v>-</v>
      </c>
      <c r="AU42" s="170" t="str">
        <f>IF(AS42="-","-",'1- Combustivel'!$F44)</f>
        <v>-</v>
      </c>
      <c r="AV42" s="259" t="str">
        <f t="shared" si="21"/>
        <v>-</v>
      </c>
      <c r="AW42" s="259" t="str">
        <f>IF(AU42="-","-",'1- Combustivel'!$G44)</f>
        <v>-</v>
      </c>
      <c r="AX42" s="259" t="str">
        <f>IF($C42=AX$1,'1- Combustivel'!$D44,"-")</f>
        <v>-</v>
      </c>
      <c r="AY42" s="170" t="str">
        <f>IF(BA42="-","-",IF($C42=AX$1,'1- Combustivel'!$E44,"-"))</f>
        <v>-</v>
      </c>
      <c r="AZ42" s="170" t="str">
        <f>IF(AX42="-","-",'1- Combustivel'!$F44)</f>
        <v>-</v>
      </c>
      <c r="BA42" s="259" t="str">
        <f t="shared" si="22"/>
        <v>-</v>
      </c>
      <c r="BB42" s="259" t="str">
        <f>IF(AZ42="-","-",'1- Combustivel'!$G44)</f>
        <v>-</v>
      </c>
      <c r="BC42" s="259" t="str">
        <f>IF($C42=BC$1,'1- Combustivel'!$D44,"-")</f>
        <v>-</v>
      </c>
      <c r="BD42" s="170" t="str">
        <f>IF(BF42="-","-",IF($C42=BC$1,'1- Combustivel'!$E44,"-"))</f>
        <v>-</v>
      </c>
      <c r="BE42" s="170" t="str">
        <f>IF(BC42="-","-",'1- Combustivel'!$F44)</f>
        <v>-</v>
      </c>
      <c r="BF42" s="259" t="str">
        <f t="shared" si="23"/>
        <v>-</v>
      </c>
      <c r="BG42" s="259" t="str">
        <f>IF(BE42="-","-",'1- Combustivel'!$G44)</f>
        <v>-</v>
      </c>
      <c r="BH42" s="259" t="str">
        <f>IF($C42=BH$1,'1- Combustivel'!$D44,"-")</f>
        <v>-</v>
      </c>
      <c r="BI42" s="170" t="str">
        <f>IF(BK42="-","-",IF($C42=BH$1,'1- Combustivel'!$E44,"-"))</f>
        <v>-</v>
      </c>
      <c r="BJ42" s="170" t="str">
        <f>IF(BH42="-","-",'1- Combustivel'!$F44)</f>
        <v>-</v>
      </c>
      <c r="BK42" s="259" t="str">
        <f t="shared" si="24"/>
        <v>-</v>
      </c>
      <c r="BL42" s="259" t="str">
        <f>IF(BJ42="-","-",'1- Combustivel'!$G44)</f>
        <v>-</v>
      </c>
      <c r="BM42" s="259" t="str">
        <f>IF(YEAR('1- Combustivel'!B44)=$BM$1,$BM$1,"-")</f>
        <v>-</v>
      </c>
      <c r="BN42" s="259" t="str">
        <f>IF(BM42="-","-",MONTH('1- Combustivel'!B44))</f>
        <v>-</v>
      </c>
      <c r="BO42" s="259" t="str">
        <f>IF(BM42="-","-",DAY('1- Combustivel'!B44))</f>
        <v>-</v>
      </c>
      <c r="BP42" s="259" t="str">
        <f>IF($BN42=BQ$1,'1- Combustivel'!$D44,"-")</f>
        <v>-</v>
      </c>
      <c r="BQ42" s="170" t="str">
        <f>IF($BN42=BQ$1,'1- Combustivel'!$E44,"-")</f>
        <v>-</v>
      </c>
      <c r="BR42" s="170" t="str">
        <f>IF(BQ42="-","-",'1- Combustivel'!$F44)</f>
        <v>-</v>
      </c>
      <c r="BS42" s="259" t="str">
        <f t="shared" si="25"/>
        <v>-</v>
      </c>
      <c r="BT42" s="259" t="str">
        <f>IF(BR42="-","-",'1- Combustivel'!$G44)</f>
        <v>-</v>
      </c>
    </row>
    <row r="43" spans="1:72" x14ac:dyDescent="0.25">
      <c r="A43" s="166">
        <v>41</v>
      </c>
      <c r="B43" s="166" t="str">
        <f>IF(YEAR('1- Combustivel'!B45)=$B$1,$B$1,"-")</f>
        <v>-</v>
      </c>
      <c r="C43" s="166" t="str">
        <f>IF(B43="-","-",MONTH('1- Combustivel'!B45))</f>
        <v>-</v>
      </c>
      <c r="D43" s="218" t="str">
        <f>IF(B43="-","-",DAY('1- Combustivel'!B45))</f>
        <v>-</v>
      </c>
      <c r="E43" s="259" t="str">
        <f>IF($C43=F$1,'1- Combustivel'!$D45,"-")</f>
        <v>-</v>
      </c>
      <c r="F43" s="170" t="str">
        <f>IF($C43=F$1,'1- Combustivel'!$E45,"-")</f>
        <v>-</v>
      </c>
      <c r="G43" s="170" t="str">
        <f>IF(F43="-","-",'1- Combustivel'!$F45)</f>
        <v>-</v>
      </c>
      <c r="H43" s="259" t="str">
        <f t="shared" si="13"/>
        <v>-</v>
      </c>
      <c r="I43" s="259" t="str">
        <f>IF(G43="-","-",'1- Combustivel'!$G45)</f>
        <v>-</v>
      </c>
      <c r="J43" s="259" t="str">
        <f>IF($C43=J$1,'1- Combustivel'!$D45,"-")</f>
        <v>-</v>
      </c>
      <c r="K43" s="170" t="str">
        <f>IF(M43="-","-",IF($C43=J$1,'1- Combustivel'!$E45,"-"))</f>
        <v>-</v>
      </c>
      <c r="L43" s="170" t="str">
        <f>IF(J43="-","-",'1- Combustivel'!$F45)</f>
        <v>-</v>
      </c>
      <c r="M43" s="259" t="str">
        <f t="shared" si="14"/>
        <v>-</v>
      </c>
      <c r="N43" s="259" t="str">
        <f>IF(L43="-","-",'1- Combustivel'!$G45)</f>
        <v>-</v>
      </c>
      <c r="O43" s="259" t="str">
        <f>IF($C43=O$1,'1- Combustivel'!$D45,"-")</f>
        <v>-</v>
      </c>
      <c r="P43" s="170" t="str">
        <f>IF(R43="-","-",IF($C43=O$1,'1- Combustivel'!$E45,"-"))</f>
        <v>-</v>
      </c>
      <c r="Q43" s="170" t="str">
        <f>IF(O43="-","-",'1- Combustivel'!$F45)</f>
        <v>-</v>
      </c>
      <c r="R43" s="259" t="str">
        <f t="shared" si="15"/>
        <v>-</v>
      </c>
      <c r="S43" s="259" t="str">
        <f>IF(Q43="-","-",'1- Combustivel'!$G45)</f>
        <v>-</v>
      </c>
      <c r="T43" s="259" t="str">
        <f>IF($C43=T$1,'1- Combustivel'!$D45,"-")</f>
        <v>-</v>
      </c>
      <c r="U43" s="170" t="str">
        <f>IF(W43="-","-",IF($C43=T$1,'1- Combustivel'!$E45,"-"))</f>
        <v>-</v>
      </c>
      <c r="V43" s="170" t="str">
        <f>IF(T43="-","-",'1- Combustivel'!$F45)</f>
        <v>-</v>
      </c>
      <c r="W43" s="259" t="str">
        <f t="shared" si="16"/>
        <v>-</v>
      </c>
      <c r="X43" s="259" t="str">
        <f>IF(V43="-","-",'1- Combustivel'!$G45)</f>
        <v>-</v>
      </c>
      <c r="Y43" s="259" t="str">
        <f>IF($C43=Y$1,'1- Combustivel'!$D45,"-")</f>
        <v>-</v>
      </c>
      <c r="Z43" s="170" t="str">
        <f>IF(AB43="-","-",IF($C43=Y$1,'1- Combustivel'!$E45,"-"))</f>
        <v>-</v>
      </c>
      <c r="AA43" s="170" t="str">
        <f>IF(Y43="-","-",'1- Combustivel'!$F45)</f>
        <v>-</v>
      </c>
      <c r="AB43" s="259" t="str">
        <f t="shared" si="17"/>
        <v>-</v>
      </c>
      <c r="AC43" s="259" t="str">
        <f>IF(AA43="-","-",'1- Combustivel'!$G45)</f>
        <v>-</v>
      </c>
      <c r="AD43" s="259" t="str">
        <f>IF($C43=AD$1,'1- Combustivel'!$D45,"-")</f>
        <v>-</v>
      </c>
      <c r="AE43" s="170" t="str">
        <f>IF(AG43="-","-",IF($C43=AD$1,'1- Combustivel'!$E45,"-"))</f>
        <v>-</v>
      </c>
      <c r="AF43" s="170" t="str">
        <f>IF(AD43="-","-",'1- Combustivel'!$F45)</f>
        <v>-</v>
      </c>
      <c r="AG43" s="259" t="str">
        <f t="shared" si="18"/>
        <v>-</v>
      </c>
      <c r="AH43" s="259" t="str">
        <f>IF(AF43="-","-",'1- Combustivel'!$G45)</f>
        <v>-</v>
      </c>
      <c r="AI43" s="259" t="str">
        <f>IF($C43=AI$1,'1- Combustivel'!$D45,"-")</f>
        <v>-</v>
      </c>
      <c r="AJ43" s="170" t="str">
        <f>IF(AL43="-","-",IF($C43=AI$1,'1- Combustivel'!$E45,"-"))</f>
        <v>-</v>
      </c>
      <c r="AK43" s="170" t="str">
        <f>IF(AI43="-","-",'1- Combustivel'!$F45)</f>
        <v>-</v>
      </c>
      <c r="AL43" s="259" t="str">
        <f t="shared" si="19"/>
        <v>-</v>
      </c>
      <c r="AM43" s="259" t="str">
        <f>IF(AK43="-","-",'1- Combustivel'!$G45)</f>
        <v>-</v>
      </c>
      <c r="AN43" s="259" t="str">
        <f>IF($C43=AN$1,'1- Combustivel'!$D45,"-")</f>
        <v>-</v>
      </c>
      <c r="AO43" s="170" t="str">
        <f>IF(AQ43="-","-",IF($C43=AN$1,'1- Combustivel'!$E45,"-"))</f>
        <v>-</v>
      </c>
      <c r="AP43" s="170" t="str">
        <f>IF(AN43="-","-",'1- Combustivel'!$F45)</f>
        <v>-</v>
      </c>
      <c r="AQ43" s="259" t="str">
        <f t="shared" si="20"/>
        <v>-</v>
      </c>
      <c r="AR43" s="259" t="str">
        <f>IF(AP43="-","-",'1- Combustivel'!$G45)</f>
        <v>-</v>
      </c>
      <c r="AS43" s="259" t="str">
        <f>IF($C43=AS$1,'1- Combustivel'!$D45,"-")</f>
        <v>-</v>
      </c>
      <c r="AT43" s="170" t="str">
        <f>IF(AV43="-","-",IF($C43=AS$1,'1- Combustivel'!$E45,"-"))</f>
        <v>-</v>
      </c>
      <c r="AU43" s="170" t="str">
        <f>IF(AS43="-","-",'1- Combustivel'!$F45)</f>
        <v>-</v>
      </c>
      <c r="AV43" s="259" t="str">
        <f t="shared" si="21"/>
        <v>-</v>
      </c>
      <c r="AW43" s="259" t="str">
        <f>IF(AU43="-","-",'1- Combustivel'!$G45)</f>
        <v>-</v>
      </c>
      <c r="AX43" s="259" t="str">
        <f>IF($C43=AX$1,'1- Combustivel'!$D45,"-")</f>
        <v>-</v>
      </c>
      <c r="AY43" s="170" t="str">
        <f>IF(BA43="-","-",IF($C43=AX$1,'1- Combustivel'!$E45,"-"))</f>
        <v>-</v>
      </c>
      <c r="AZ43" s="170" t="str">
        <f>IF(AX43="-","-",'1- Combustivel'!$F45)</f>
        <v>-</v>
      </c>
      <c r="BA43" s="259" t="str">
        <f t="shared" si="22"/>
        <v>-</v>
      </c>
      <c r="BB43" s="259" t="str">
        <f>IF(AZ43="-","-",'1- Combustivel'!$G45)</f>
        <v>-</v>
      </c>
      <c r="BC43" s="259" t="str">
        <f>IF($C43=BC$1,'1- Combustivel'!$D45,"-")</f>
        <v>-</v>
      </c>
      <c r="BD43" s="170" t="str">
        <f>IF(BF43="-","-",IF($C43=BC$1,'1- Combustivel'!$E45,"-"))</f>
        <v>-</v>
      </c>
      <c r="BE43" s="170" t="str">
        <f>IF(BC43="-","-",'1- Combustivel'!$F45)</f>
        <v>-</v>
      </c>
      <c r="BF43" s="259" t="str">
        <f t="shared" si="23"/>
        <v>-</v>
      </c>
      <c r="BG43" s="259" t="str">
        <f>IF(BE43="-","-",'1- Combustivel'!$G45)</f>
        <v>-</v>
      </c>
      <c r="BH43" s="259" t="str">
        <f>IF($C43=BH$1,'1- Combustivel'!$D45,"-")</f>
        <v>-</v>
      </c>
      <c r="BI43" s="170" t="str">
        <f>IF(BK43="-","-",IF($C43=BH$1,'1- Combustivel'!$E45,"-"))</f>
        <v>-</v>
      </c>
      <c r="BJ43" s="170" t="str">
        <f>IF(BH43="-","-",'1- Combustivel'!$F45)</f>
        <v>-</v>
      </c>
      <c r="BK43" s="259" t="str">
        <f t="shared" si="24"/>
        <v>-</v>
      </c>
      <c r="BL43" s="259" t="str">
        <f>IF(BJ43="-","-",'1- Combustivel'!$G45)</f>
        <v>-</v>
      </c>
      <c r="BM43" s="259" t="str">
        <f>IF(YEAR('1- Combustivel'!B45)=$BM$1,$BM$1,"-")</f>
        <v>-</v>
      </c>
      <c r="BN43" s="259" t="str">
        <f>IF(BM43="-","-",MONTH('1- Combustivel'!B45))</f>
        <v>-</v>
      </c>
      <c r="BO43" s="259" t="str">
        <f>IF(BM43="-","-",DAY('1- Combustivel'!B45))</f>
        <v>-</v>
      </c>
      <c r="BP43" s="259" t="str">
        <f>IF($BN43=BQ$1,'1- Combustivel'!$D45,"-")</f>
        <v>-</v>
      </c>
      <c r="BQ43" s="170" t="str">
        <f>IF($BN43=BQ$1,'1- Combustivel'!$E45,"-")</f>
        <v>-</v>
      </c>
      <c r="BR43" s="170" t="str">
        <f>IF(BQ43="-","-",'1- Combustivel'!$F45)</f>
        <v>-</v>
      </c>
      <c r="BS43" s="259" t="str">
        <f t="shared" si="25"/>
        <v>-</v>
      </c>
      <c r="BT43" s="259" t="str">
        <f>IF(BR43="-","-",'1- Combustivel'!$G45)</f>
        <v>-</v>
      </c>
    </row>
    <row r="44" spans="1:72" x14ac:dyDescent="0.25">
      <c r="A44" s="166">
        <v>42</v>
      </c>
      <c r="B44" s="166" t="str">
        <f>IF(YEAR('1- Combustivel'!B46)=$B$1,$B$1,"-")</f>
        <v>-</v>
      </c>
      <c r="C44" s="166" t="str">
        <f>IF(B44="-","-",MONTH('1- Combustivel'!B46))</f>
        <v>-</v>
      </c>
      <c r="D44" s="218" t="str">
        <f>IF(B44="-","-",DAY('1- Combustivel'!B46))</f>
        <v>-</v>
      </c>
      <c r="E44" s="259" t="str">
        <f>IF($C44=F$1,'1- Combustivel'!$D46,"-")</f>
        <v>-</v>
      </c>
      <c r="F44" s="170" t="str">
        <f>IF($C44=F$1,'1- Combustivel'!$E46,"-")</f>
        <v>-</v>
      </c>
      <c r="G44" s="170" t="str">
        <f>IF(F44="-","-",'1- Combustivel'!$F46)</f>
        <v>-</v>
      </c>
      <c r="H44" s="259" t="str">
        <f t="shared" si="13"/>
        <v>-</v>
      </c>
      <c r="I44" s="259" t="str">
        <f>IF(G44="-","-",'1- Combustivel'!$G46)</f>
        <v>-</v>
      </c>
      <c r="J44" s="259" t="str">
        <f>IF($C44=J$1,'1- Combustivel'!$D46,"-")</f>
        <v>-</v>
      </c>
      <c r="K44" s="170" t="str">
        <f>IF(M44="-","-",IF($C44=J$1,'1- Combustivel'!$E46,"-"))</f>
        <v>-</v>
      </c>
      <c r="L44" s="170" t="str">
        <f>IF(J44="-","-",'1- Combustivel'!$F46)</f>
        <v>-</v>
      </c>
      <c r="M44" s="259" t="str">
        <f t="shared" si="14"/>
        <v>-</v>
      </c>
      <c r="N44" s="259" t="str">
        <f>IF(L44="-","-",'1- Combustivel'!$G46)</f>
        <v>-</v>
      </c>
      <c r="O44" s="259" t="str">
        <f>IF($C44=O$1,'1- Combustivel'!$D46,"-")</f>
        <v>-</v>
      </c>
      <c r="P44" s="170" t="str">
        <f>IF(R44="-","-",IF($C44=O$1,'1- Combustivel'!$E46,"-"))</f>
        <v>-</v>
      </c>
      <c r="Q44" s="170" t="str">
        <f>IF(O44="-","-",'1- Combustivel'!$F46)</f>
        <v>-</v>
      </c>
      <c r="R44" s="259" t="str">
        <f t="shared" si="15"/>
        <v>-</v>
      </c>
      <c r="S44" s="259" t="str">
        <f>IF(Q44="-","-",'1- Combustivel'!$G46)</f>
        <v>-</v>
      </c>
      <c r="T44" s="259" t="str">
        <f>IF($C44=T$1,'1- Combustivel'!$D46,"-")</f>
        <v>-</v>
      </c>
      <c r="U44" s="170" t="str">
        <f>IF(W44="-","-",IF($C44=T$1,'1- Combustivel'!$E46,"-"))</f>
        <v>-</v>
      </c>
      <c r="V44" s="170" t="str">
        <f>IF(T44="-","-",'1- Combustivel'!$F46)</f>
        <v>-</v>
      </c>
      <c r="W44" s="259" t="str">
        <f t="shared" si="16"/>
        <v>-</v>
      </c>
      <c r="X44" s="259" t="str">
        <f>IF(V44="-","-",'1- Combustivel'!$G46)</f>
        <v>-</v>
      </c>
      <c r="Y44" s="259" t="str">
        <f>IF($C44=Y$1,'1- Combustivel'!$D46,"-")</f>
        <v>-</v>
      </c>
      <c r="Z44" s="170" t="str">
        <f>IF(AB44="-","-",IF($C44=Y$1,'1- Combustivel'!$E46,"-"))</f>
        <v>-</v>
      </c>
      <c r="AA44" s="170" t="str">
        <f>IF(Y44="-","-",'1- Combustivel'!$F46)</f>
        <v>-</v>
      </c>
      <c r="AB44" s="259" t="str">
        <f t="shared" si="17"/>
        <v>-</v>
      </c>
      <c r="AC44" s="259" t="str">
        <f>IF(AA44="-","-",'1- Combustivel'!$G46)</f>
        <v>-</v>
      </c>
      <c r="AD44" s="259" t="str">
        <f>IF($C44=AD$1,'1- Combustivel'!$D46,"-")</f>
        <v>-</v>
      </c>
      <c r="AE44" s="170" t="str">
        <f>IF(AG44="-","-",IF($C44=AD$1,'1- Combustivel'!$E46,"-"))</f>
        <v>-</v>
      </c>
      <c r="AF44" s="170" t="str">
        <f>IF(AD44="-","-",'1- Combustivel'!$F46)</f>
        <v>-</v>
      </c>
      <c r="AG44" s="259" t="str">
        <f t="shared" si="18"/>
        <v>-</v>
      </c>
      <c r="AH44" s="259" t="str">
        <f>IF(AF44="-","-",'1- Combustivel'!$G46)</f>
        <v>-</v>
      </c>
      <c r="AI44" s="259" t="str">
        <f>IF($C44=AI$1,'1- Combustivel'!$D46,"-")</f>
        <v>-</v>
      </c>
      <c r="AJ44" s="170" t="str">
        <f>IF(AL44="-","-",IF($C44=AI$1,'1- Combustivel'!$E46,"-"))</f>
        <v>-</v>
      </c>
      <c r="AK44" s="170" t="str">
        <f>IF(AI44="-","-",'1- Combustivel'!$F46)</f>
        <v>-</v>
      </c>
      <c r="AL44" s="259" t="str">
        <f t="shared" si="19"/>
        <v>-</v>
      </c>
      <c r="AM44" s="259" t="str">
        <f>IF(AK44="-","-",'1- Combustivel'!$G46)</f>
        <v>-</v>
      </c>
      <c r="AN44" s="259" t="str">
        <f>IF($C44=AN$1,'1- Combustivel'!$D46,"-")</f>
        <v>-</v>
      </c>
      <c r="AO44" s="170" t="str">
        <f>IF(AQ44="-","-",IF($C44=AN$1,'1- Combustivel'!$E46,"-"))</f>
        <v>-</v>
      </c>
      <c r="AP44" s="170" t="str">
        <f>IF(AN44="-","-",'1- Combustivel'!$F46)</f>
        <v>-</v>
      </c>
      <c r="AQ44" s="259" t="str">
        <f t="shared" si="20"/>
        <v>-</v>
      </c>
      <c r="AR44" s="259" t="str">
        <f>IF(AP44="-","-",'1- Combustivel'!$G46)</f>
        <v>-</v>
      </c>
      <c r="AS44" s="259" t="str">
        <f>IF($C44=AS$1,'1- Combustivel'!$D46,"-")</f>
        <v>-</v>
      </c>
      <c r="AT44" s="170" t="str">
        <f>IF(AV44="-","-",IF($C44=AS$1,'1- Combustivel'!$E46,"-"))</f>
        <v>-</v>
      </c>
      <c r="AU44" s="170" t="str">
        <f>IF(AS44="-","-",'1- Combustivel'!$F46)</f>
        <v>-</v>
      </c>
      <c r="AV44" s="259" t="str">
        <f t="shared" si="21"/>
        <v>-</v>
      </c>
      <c r="AW44" s="259" t="str">
        <f>IF(AU44="-","-",'1- Combustivel'!$G46)</f>
        <v>-</v>
      </c>
      <c r="AX44" s="259" t="str">
        <f>IF($C44=AX$1,'1- Combustivel'!$D46,"-")</f>
        <v>-</v>
      </c>
      <c r="AY44" s="170" t="str">
        <f>IF(BA44="-","-",IF($C44=AX$1,'1- Combustivel'!$E46,"-"))</f>
        <v>-</v>
      </c>
      <c r="AZ44" s="170" t="str">
        <f>IF(AX44="-","-",'1- Combustivel'!$F46)</f>
        <v>-</v>
      </c>
      <c r="BA44" s="259" t="str">
        <f t="shared" si="22"/>
        <v>-</v>
      </c>
      <c r="BB44" s="259" t="str">
        <f>IF(AZ44="-","-",'1- Combustivel'!$G46)</f>
        <v>-</v>
      </c>
      <c r="BC44" s="259" t="str">
        <f>IF($C44=BC$1,'1- Combustivel'!$D46,"-")</f>
        <v>-</v>
      </c>
      <c r="BD44" s="170" t="str">
        <f>IF(BF44="-","-",IF($C44=BC$1,'1- Combustivel'!$E46,"-"))</f>
        <v>-</v>
      </c>
      <c r="BE44" s="170" t="str">
        <f>IF(BC44="-","-",'1- Combustivel'!$F46)</f>
        <v>-</v>
      </c>
      <c r="BF44" s="259" t="str">
        <f t="shared" si="23"/>
        <v>-</v>
      </c>
      <c r="BG44" s="259" t="str">
        <f>IF(BE44="-","-",'1- Combustivel'!$G46)</f>
        <v>-</v>
      </c>
      <c r="BH44" s="259" t="str">
        <f>IF($C44=BH$1,'1- Combustivel'!$D46,"-")</f>
        <v>-</v>
      </c>
      <c r="BI44" s="170" t="str">
        <f>IF(BK44="-","-",IF($C44=BH$1,'1- Combustivel'!$E46,"-"))</f>
        <v>-</v>
      </c>
      <c r="BJ44" s="170" t="str">
        <f>IF(BH44="-","-",'1- Combustivel'!$F46)</f>
        <v>-</v>
      </c>
      <c r="BK44" s="259" t="str">
        <f t="shared" si="24"/>
        <v>-</v>
      </c>
      <c r="BL44" s="259" t="str">
        <f>IF(BJ44="-","-",'1- Combustivel'!$G46)</f>
        <v>-</v>
      </c>
      <c r="BM44" s="259" t="str">
        <f>IF(YEAR('1- Combustivel'!B46)=$BM$1,$BM$1,"-")</f>
        <v>-</v>
      </c>
      <c r="BN44" s="259" t="str">
        <f>IF(BM44="-","-",MONTH('1- Combustivel'!B46))</f>
        <v>-</v>
      </c>
      <c r="BO44" s="259" t="str">
        <f>IF(BM44="-","-",DAY('1- Combustivel'!B46))</f>
        <v>-</v>
      </c>
      <c r="BP44" s="259" t="str">
        <f>IF($BN44=BQ$1,'1- Combustivel'!$D46,"-")</f>
        <v>-</v>
      </c>
      <c r="BQ44" s="170" t="str">
        <f>IF($BN44=BQ$1,'1- Combustivel'!$E46,"-")</f>
        <v>-</v>
      </c>
      <c r="BR44" s="170" t="str">
        <f>IF(BQ44="-","-",'1- Combustivel'!$F46)</f>
        <v>-</v>
      </c>
      <c r="BS44" s="259" t="str">
        <f t="shared" si="25"/>
        <v>-</v>
      </c>
      <c r="BT44" s="259" t="str">
        <f>IF(BR44="-","-",'1- Combustivel'!$G46)</f>
        <v>-</v>
      </c>
    </row>
    <row r="45" spans="1:72" x14ac:dyDescent="0.25">
      <c r="A45" s="166">
        <v>43</v>
      </c>
      <c r="B45" s="166" t="str">
        <f>IF(YEAR('1- Combustivel'!B47)=$B$1,$B$1,"-")</f>
        <v>-</v>
      </c>
      <c r="C45" s="166" t="str">
        <f>IF(B45="-","-",MONTH('1- Combustivel'!B47))</f>
        <v>-</v>
      </c>
      <c r="D45" s="218" t="str">
        <f>IF(B45="-","-",DAY('1- Combustivel'!B47))</f>
        <v>-</v>
      </c>
      <c r="E45" s="259" t="str">
        <f>IF($C45=F$1,'1- Combustivel'!$D47,"-")</f>
        <v>-</v>
      </c>
      <c r="F45" s="170" t="str">
        <f>IF($C45=F$1,'1- Combustivel'!$E47,"-")</f>
        <v>-</v>
      </c>
      <c r="G45" s="170" t="str">
        <f>IF(F45="-","-",'1- Combustivel'!$F47)</f>
        <v>-</v>
      </c>
      <c r="H45" s="259" t="str">
        <f t="shared" si="13"/>
        <v>-</v>
      </c>
      <c r="I45" s="259" t="str">
        <f>IF(G45="-","-",'1- Combustivel'!$G47)</f>
        <v>-</v>
      </c>
      <c r="J45" s="259" t="str">
        <f>IF($C45=J$1,'1- Combustivel'!$D47,"-")</f>
        <v>-</v>
      </c>
      <c r="K45" s="170" t="str">
        <f>IF(M45="-","-",IF($C45=J$1,'1- Combustivel'!$E47,"-"))</f>
        <v>-</v>
      </c>
      <c r="L45" s="170" t="str">
        <f>IF(J45="-","-",'1- Combustivel'!$F47)</f>
        <v>-</v>
      </c>
      <c r="M45" s="259" t="str">
        <f t="shared" si="14"/>
        <v>-</v>
      </c>
      <c r="N45" s="259" t="str">
        <f>IF(L45="-","-",'1- Combustivel'!$G47)</f>
        <v>-</v>
      </c>
      <c r="O45" s="259" t="str">
        <f>IF($C45=O$1,'1- Combustivel'!$D47,"-")</f>
        <v>-</v>
      </c>
      <c r="P45" s="170" t="str">
        <f>IF(R45="-","-",IF($C45=O$1,'1- Combustivel'!$E47,"-"))</f>
        <v>-</v>
      </c>
      <c r="Q45" s="170" t="str">
        <f>IF(O45="-","-",'1- Combustivel'!$F47)</f>
        <v>-</v>
      </c>
      <c r="R45" s="259" t="str">
        <f t="shared" si="15"/>
        <v>-</v>
      </c>
      <c r="S45" s="259" t="str">
        <f>IF(Q45="-","-",'1- Combustivel'!$G47)</f>
        <v>-</v>
      </c>
      <c r="T45" s="259" t="str">
        <f>IF($C45=T$1,'1- Combustivel'!$D47,"-")</f>
        <v>-</v>
      </c>
      <c r="U45" s="170" t="str">
        <f>IF(W45="-","-",IF($C45=T$1,'1- Combustivel'!$E47,"-"))</f>
        <v>-</v>
      </c>
      <c r="V45" s="170" t="str">
        <f>IF(T45="-","-",'1- Combustivel'!$F47)</f>
        <v>-</v>
      </c>
      <c r="W45" s="259" t="str">
        <f t="shared" si="16"/>
        <v>-</v>
      </c>
      <c r="X45" s="259" t="str">
        <f>IF(V45="-","-",'1- Combustivel'!$G47)</f>
        <v>-</v>
      </c>
      <c r="Y45" s="259" t="str">
        <f>IF($C45=Y$1,'1- Combustivel'!$D47,"-")</f>
        <v>-</v>
      </c>
      <c r="Z45" s="170" t="str">
        <f>IF(AB45="-","-",IF($C45=Y$1,'1- Combustivel'!$E47,"-"))</f>
        <v>-</v>
      </c>
      <c r="AA45" s="170" t="str">
        <f>IF(Y45="-","-",'1- Combustivel'!$F47)</f>
        <v>-</v>
      </c>
      <c r="AB45" s="259" t="str">
        <f t="shared" si="17"/>
        <v>-</v>
      </c>
      <c r="AC45" s="259" t="str">
        <f>IF(AA45="-","-",'1- Combustivel'!$G47)</f>
        <v>-</v>
      </c>
      <c r="AD45" s="259" t="str">
        <f>IF($C45=AD$1,'1- Combustivel'!$D47,"-")</f>
        <v>-</v>
      </c>
      <c r="AE45" s="170" t="str">
        <f>IF(AG45="-","-",IF($C45=AD$1,'1- Combustivel'!$E47,"-"))</f>
        <v>-</v>
      </c>
      <c r="AF45" s="170" t="str">
        <f>IF(AD45="-","-",'1- Combustivel'!$F47)</f>
        <v>-</v>
      </c>
      <c r="AG45" s="259" t="str">
        <f t="shared" si="18"/>
        <v>-</v>
      </c>
      <c r="AH45" s="259" t="str">
        <f>IF(AF45="-","-",'1- Combustivel'!$G47)</f>
        <v>-</v>
      </c>
      <c r="AI45" s="259" t="str">
        <f>IF($C45=AI$1,'1- Combustivel'!$D47,"-")</f>
        <v>-</v>
      </c>
      <c r="AJ45" s="170" t="str">
        <f>IF(AL45="-","-",IF($C45=AI$1,'1- Combustivel'!$E47,"-"))</f>
        <v>-</v>
      </c>
      <c r="AK45" s="170" t="str">
        <f>IF(AI45="-","-",'1- Combustivel'!$F47)</f>
        <v>-</v>
      </c>
      <c r="AL45" s="259" t="str">
        <f t="shared" si="19"/>
        <v>-</v>
      </c>
      <c r="AM45" s="259" t="str">
        <f>IF(AK45="-","-",'1- Combustivel'!$G47)</f>
        <v>-</v>
      </c>
      <c r="AN45" s="259" t="str">
        <f>IF($C45=AN$1,'1- Combustivel'!$D47,"-")</f>
        <v>-</v>
      </c>
      <c r="AO45" s="170" t="str">
        <f>IF(AQ45="-","-",IF($C45=AN$1,'1- Combustivel'!$E47,"-"))</f>
        <v>-</v>
      </c>
      <c r="AP45" s="170" t="str">
        <f>IF(AN45="-","-",'1- Combustivel'!$F47)</f>
        <v>-</v>
      </c>
      <c r="AQ45" s="259" t="str">
        <f t="shared" si="20"/>
        <v>-</v>
      </c>
      <c r="AR45" s="259" t="str">
        <f>IF(AP45="-","-",'1- Combustivel'!$G47)</f>
        <v>-</v>
      </c>
      <c r="AS45" s="259" t="str">
        <f>IF($C45=AS$1,'1- Combustivel'!$D47,"-")</f>
        <v>-</v>
      </c>
      <c r="AT45" s="170" t="str">
        <f>IF(AV45="-","-",IF($C45=AS$1,'1- Combustivel'!$E47,"-"))</f>
        <v>-</v>
      </c>
      <c r="AU45" s="170" t="str">
        <f>IF(AS45="-","-",'1- Combustivel'!$F47)</f>
        <v>-</v>
      </c>
      <c r="AV45" s="259" t="str">
        <f t="shared" si="21"/>
        <v>-</v>
      </c>
      <c r="AW45" s="259" t="str">
        <f>IF(AU45="-","-",'1- Combustivel'!$G47)</f>
        <v>-</v>
      </c>
      <c r="AX45" s="259" t="str">
        <f>IF($C45=AX$1,'1- Combustivel'!$D47,"-")</f>
        <v>-</v>
      </c>
      <c r="AY45" s="170" t="str">
        <f>IF(BA45="-","-",IF($C45=AX$1,'1- Combustivel'!$E47,"-"))</f>
        <v>-</v>
      </c>
      <c r="AZ45" s="170" t="str">
        <f>IF(AX45="-","-",'1- Combustivel'!$F47)</f>
        <v>-</v>
      </c>
      <c r="BA45" s="259" t="str">
        <f t="shared" si="22"/>
        <v>-</v>
      </c>
      <c r="BB45" s="259" t="str">
        <f>IF(AZ45="-","-",'1- Combustivel'!$G47)</f>
        <v>-</v>
      </c>
      <c r="BC45" s="259" t="str">
        <f>IF($C45=BC$1,'1- Combustivel'!$D47,"-")</f>
        <v>-</v>
      </c>
      <c r="BD45" s="170" t="str">
        <f>IF(BF45="-","-",IF($C45=BC$1,'1- Combustivel'!$E47,"-"))</f>
        <v>-</v>
      </c>
      <c r="BE45" s="170" t="str">
        <f>IF(BC45="-","-",'1- Combustivel'!$F47)</f>
        <v>-</v>
      </c>
      <c r="BF45" s="259" t="str">
        <f t="shared" si="23"/>
        <v>-</v>
      </c>
      <c r="BG45" s="259" t="str">
        <f>IF(BE45="-","-",'1- Combustivel'!$G47)</f>
        <v>-</v>
      </c>
      <c r="BH45" s="259" t="str">
        <f>IF($C45=BH$1,'1- Combustivel'!$D47,"-")</f>
        <v>-</v>
      </c>
      <c r="BI45" s="170" t="str">
        <f>IF(BK45="-","-",IF($C45=BH$1,'1- Combustivel'!$E47,"-"))</f>
        <v>-</v>
      </c>
      <c r="BJ45" s="170" t="str">
        <f>IF(BH45="-","-",'1- Combustivel'!$F47)</f>
        <v>-</v>
      </c>
      <c r="BK45" s="259" t="str">
        <f t="shared" si="24"/>
        <v>-</v>
      </c>
      <c r="BL45" s="259" t="str">
        <f>IF(BJ45="-","-",'1- Combustivel'!$G47)</f>
        <v>-</v>
      </c>
      <c r="BM45" s="259" t="str">
        <f>IF(YEAR('1- Combustivel'!B47)=$BM$1,$BM$1,"-")</f>
        <v>-</v>
      </c>
      <c r="BN45" s="259" t="str">
        <f>IF(BM45="-","-",MONTH('1- Combustivel'!B47))</f>
        <v>-</v>
      </c>
      <c r="BO45" s="259" t="str">
        <f>IF(BM45="-","-",DAY('1- Combustivel'!B47))</f>
        <v>-</v>
      </c>
      <c r="BP45" s="259" t="str">
        <f>IF($BN45=BQ$1,'1- Combustivel'!$D47,"-")</f>
        <v>-</v>
      </c>
      <c r="BQ45" s="170" t="str">
        <f>IF($BN45=BQ$1,'1- Combustivel'!$E47,"-")</f>
        <v>-</v>
      </c>
      <c r="BR45" s="170" t="str">
        <f>IF(BQ45="-","-",'1- Combustivel'!$F47)</f>
        <v>-</v>
      </c>
      <c r="BS45" s="259" t="str">
        <f t="shared" si="25"/>
        <v>-</v>
      </c>
      <c r="BT45" s="259" t="str">
        <f>IF(BR45="-","-",'1- Combustivel'!$G47)</f>
        <v>-</v>
      </c>
    </row>
    <row r="46" spans="1:72" x14ac:dyDescent="0.25">
      <c r="A46" s="166">
        <v>44</v>
      </c>
      <c r="B46" s="166" t="str">
        <f>IF(YEAR('1- Combustivel'!B48)=$B$1,$B$1,"-")</f>
        <v>-</v>
      </c>
      <c r="C46" s="166" t="str">
        <f>IF(B46="-","-",MONTH('1- Combustivel'!B48))</f>
        <v>-</v>
      </c>
      <c r="D46" s="218" t="str">
        <f>IF(B46="-","-",DAY('1- Combustivel'!B48))</f>
        <v>-</v>
      </c>
      <c r="E46" s="259" t="str">
        <f>IF($C46=F$1,'1- Combustivel'!$D48,"-")</f>
        <v>-</v>
      </c>
      <c r="F46" s="170" t="str">
        <f>IF($C46=F$1,'1- Combustivel'!$E48,"-")</f>
        <v>-</v>
      </c>
      <c r="G46" s="170" t="str">
        <f>IF(F46="-","-",'1- Combustivel'!$F48)</f>
        <v>-</v>
      </c>
      <c r="H46" s="259" t="str">
        <f t="shared" si="13"/>
        <v>-</v>
      </c>
      <c r="I46" s="259" t="str">
        <f>IF(G46="-","-",'1- Combustivel'!$G48)</f>
        <v>-</v>
      </c>
      <c r="J46" s="259" t="str">
        <f>IF($C46=J$1,'1- Combustivel'!$D48,"-")</f>
        <v>-</v>
      </c>
      <c r="K46" s="170" t="str">
        <f>IF(M46="-","-",IF($C46=J$1,'1- Combustivel'!$E48,"-"))</f>
        <v>-</v>
      </c>
      <c r="L46" s="170" t="str">
        <f>IF(J46="-","-",'1- Combustivel'!$F48)</f>
        <v>-</v>
      </c>
      <c r="M46" s="259" t="str">
        <f t="shared" si="14"/>
        <v>-</v>
      </c>
      <c r="N46" s="259" t="str">
        <f>IF(L46="-","-",'1- Combustivel'!$G48)</f>
        <v>-</v>
      </c>
      <c r="O46" s="259" t="str">
        <f>IF($C46=O$1,'1- Combustivel'!$D48,"-")</f>
        <v>-</v>
      </c>
      <c r="P46" s="170" t="str">
        <f>IF(R46="-","-",IF($C46=O$1,'1- Combustivel'!$E48,"-"))</f>
        <v>-</v>
      </c>
      <c r="Q46" s="170" t="str">
        <f>IF(O46="-","-",'1- Combustivel'!$F48)</f>
        <v>-</v>
      </c>
      <c r="R46" s="259" t="str">
        <f t="shared" si="15"/>
        <v>-</v>
      </c>
      <c r="S46" s="259" t="str">
        <f>IF(Q46="-","-",'1- Combustivel'!$G48)</f>
        <v>-</v>
      </c>
      <c r="T46" s="259" t="str">
        <f>IF($C46=T$1,'1- Combustivel'!$D48,"-")</f>
        <v>-</v>
      </c>
      <c r="U46" s="170" t="str">
        <f>IF(W46="-","-",IF($C46=T$1,'1- Combustivel'!$E48,"-"))</f>
        <v>-</v>
      </c>
      <c r="V46" s="170" t="str">
        <f>IF(T46="-","-",'1- Combustivel'!$F48)</f>
        <v>-</v>
      </c>
      <c r="W46" s="259" t="str">
        <f t="shared" si="16"/>
        <v>-</v>
      </c>
      <c r="X46" s="259" t="str">
        <f>IF(V46="-","-",'1- Combustivel'!$G48)</f>
        <v>-</v>
      </c>
      <c r="Y46" s="259" t="str">
        <f>IF($C46=Y$1,'1- Combustivel'!$D48,"-")</f>
        <v>-</v>
      </c>
      <c r="Z46" s="170" t="str">
        <f>IF(AB46="-","-",IF($C46=Y$1,'1- Combustivel'!$E48,"-"))</f>
        <v>-</v>
      </c>
      <c r="AA46" s="170" t="str">
        <f>IF(Y46="-","-",'1- Combustivel'!$F48)</f>
        <v>-</v>
      </c>
      <c r="AB46" s="259" t="str">
        <f t="shared" si="17"/>
        <v>-</v>
      </c>
      <c r="AC46" s="259" t="str">
        <f>IF(AA46="-","-",'1- Combustivel'!$G48)</f>
        <v>-</v>
      </c>
      <c r="AD46" s="259" t="str">
        <f>IF($C46=AD$1,'1- Combustivel'!$D48,"-")</f>
        <v>-</v>
      </c>
      <c r="AE46" s="170" t="str">
        <f>IF(AG46="-","-",IF($C46=AD$1,'1- Combustivel'!$E48,"-"))</f>
        <v>-</v>
      </c>
      <c r="AF46" s="170" t="str">
        <f>IF(AD46="-","-",'1- Combustivel'!$F48)</f>
        <v>-</v>
      </c>
      <c r="AG46" s="259" t="str">
        <f t="shared" si="18"/>
        <v>-</v>
      </c>
      <c r="AH46" s="259" t="str">
        <f>IF(AF46="-","-",'1- Combustivel'!$G48)</f>
        <v>-</v>
      </c>
      <c r="AI46" s="259" t="str">
        <f>IF($C46=AI$1,'1- Combustivel'!$D48,"-")</f>
        <v>-</v>
      </c>
      <c r="AJ46" s="170" t="str">
        <f>IF(AL46="-","-",IF($C46=AI$1,'1- Combustivel'!$E48,"-"))</f>
        <v>-</v>
      </c>
      <c r="AK46" s="170" t="str">
        <f>IF(AI46="-","-",'1- Combustivel'!$F48)</f>
        <v>-</v>
      </c>
      <c r="AL46" s="259" t="str">
        <f t="shared" si="19"/>
        <v>-</v>
      </c>
      <c r="AM46" s="259" t="str">
        <f>IF(AK46="-","-",'1- Combustivel'!$G48)</f>
        <v>-</v>
      </c>
      <c r="AN46" s="259" t="str">
        <f>IF($C46=AN$1,'1- Combustivel'!$D48,"-")</f>
        <v>-</v>
      </c>
      <c r="AO46" s="170" t="str">
        <f>IF(AQ46="-","-",IF($C46=AN$1,'1- Combustivel'!$E48,"-"))</f>
        <v>-</v>
      </c>
      <c r="AP46" s="170" t="str">
        <f>IF(AN46="-","-",'1- Combustivel'!$F48)</f>
        <v>-</v>
      </c>
      <c r="AQ46" s="259" t="str">
        <f t="shared" si="20"/>
        <v>-</v>
      </c>
      <c r="AR46" s="259" t="str">
        <f>IF(AP46="-","-",'1- Combustivel'!$G48)</f>
        <v>-</v>
      </c>
      <c r="AS46" s="259" t="str">
        <f>IF($C46=AS$1,'1- Combustivel'!$D48,"-")</f>
        <v>-</v>
      </c>
      <c r="AT46" s="170" t="str">
        <f>IF(AV46="-","-",IF($C46=AS$1,'1- Combustivel'!$E48,"-"))</f>
        <v>-</v>
      </c>
      <c r="AU46" s="170" t="str">
        <f>IF(AS46="-","-",'1- Combustivel'!$F48)</f>
        <v>-</v>
      </c>
      <c r="AV46" s="259" t="str">
        <f t="shared" si="21"/>
        <v>-</v>
      </c>
      <c r="AW46" s="259" t="str">
        <f>IF(AU46="-","-",'1- Combustivel'!$G48)</f>
        <v>-</v>
      </c>
      <c r="AX46" s="259" t="str">
        <f>IF($C46=AX$1,'1- Combustivel'!$D48,"-")</f>
        <v>-</v>
      </c>
      <c r="AY46" s="170" t="str">
        <f>IF(BA46="-","-",IF($C46=AX$1,'1- Combustivel'!$E48,"-"))</f>
        <v>-</v>
      </c>
      <c r="AZ46" s="170" t="str">
        <f>IF(AX46="-","-",'1- Combustivel'!$F48)</f>
        <v>-</v>
      </c>
      <c r="BA46" s="259" t="str">
        <f t="shared" si="22"/>
        <v>-</v>
      </c>
      <c r="BB46" s="259" t="str">
        <f>IF(AZ46="-","-",'1- Combustivel'!$G48)</f>
        <v>-</v>
      </c>
      <c r="BC46" s="259" t="str">
        <f>IF($C46=BC$1,'1- Combustivel'!$D48,"-")</f>
        <v>-</v>
      </c>
      <c r="BD46" s="170" t="str">
        <f>IF(BF46="-","-",IF($C46=BC$1,'1- Combustivel'!$E48,"-"))</f>
        <v>-</v>
      </c>
      <c r="BE46" s="170" t="str">
        <f>IF(BC46="-","-",'1- Combustivel'!$F48)</f>
        <v>-</v>
      </c>
      <c r="BF46" s="259" t="str">
        <f t="shared" si="23"/>
        <v>-</v>
      </c>
      <c r="BG46" s="259" t="str">
        <f>IF(BE46="-","-",'1- Combustivel'!$G48)</f>
        <v>-</v>
      </c>
      <c r="BH46" s="259" t="str">
        <f>IF($C46=BH$1,'1- Combustivel'!$D48,"-")</f>
        <v>-</v>
      </c>
      <c r="BI46" s="170" t="str">
        <f>IF(BK46="-","-",IF($C46=BH$1,'1- Combustivel'!$E48,"-"))</f>
        <v>-</v>
      </c>
      <c r="BJ46" s="170" t="str">
        <f>IF(BH46="-","-",'1- Combustivel'!$F48)</f>
        <v>-</v>
      </c>
      <c r="BK46" s="259" t="str">
        <f t="shared" si="24"/>
        <v>-</v>
      </c>
      <c r="BL46" s="259" t="str">
        <f>IF(BJ46="-","-",'1- Combustivel'!$G48)</f>
        <v>-</v>
      </c>
      <c r="BM46" s="259" t="str">
        <f>IF(YEAR('1- Combustivel'!B48)=$BM$1,$BM$1,"-")</f>
        <v>-</v>
      </c>
      <c r="BN46" s="259" t="str">
        <f>IF(BM46="-","-",MONTH('1- Combustivel'!B48))</f>
        <v>-</v>
      </c>
      <c r="BO46" s="259" t="str">
        <f>IF(BM46="-","-",DAY('1- Combustivel'!B48))</f>
        <v>-</v>
      </c>
      <c r="BP46" s="259" t="str">
        <f>IF($BN46=BQ$1,'1- Combustivel'!$D48,"-")</f>
        <v>-</v>
      </c>
      <c r="BQ46" s="170" t="str">
        <f>IF($BN46=BQ$1,'1- Combustivel'!$E48,"-")</f>
        <v>-</v>
      </c>
      <c r="BR46" s="170" t="str">
        <f>IF(BQ46="-","-",'1- Combustivel'!$F48)</f>
        <v>-</v>
      </c>
      <c r="BS46" s="259" t="str">
        <f t="shared" si="25"/>
        <v>-</v>
      </c>
      <c r="BT46" s="259" t="str">
        <f>IF(BR46="-","-",'1- Combustivel'!$G48)</f>
        <v>-</v>
      </c>
    </row>
    <row r="47" spans="1:72" x14ac:dyDescent="0.25">
      <c r="A47" s="166">
        <v>45</v>
      </c>
      <c r="B47" s="166" t="str">
        <f>IF(YEAR('1- Combustivel'!B49)=$B$1,$B$1,"-")</f>
        <v>-</v>
      </c>
      <c r="C47" s="166" t="str">
        <f>IF(B47="-","-",MONTH('1- Combustivel'!B49))</f>
        <v>-</v>
      </c>
      <c r="D47" s="218" t="str">
        <f>IF(B47="-","-",DAY('1- Combustivel'!B49))</f>
        <v>-</v>
      </c>
      <c r="E47" s="259" t="str">
        <f>IF($C47=F$1,'1- Combustivel'!$D49,"-")</f>
        <v>-</v>
      </c>
      <c r="F47" s="170" t="str">
        <f>IF($C47=F$1,'1- Combustivel'!$E49,"-")</f>
        <v>-</v>
      </c>
      <c r="G47" s="170" t="str">
        <f>IF(F47="-","-",'1- Combustivel'!$F49)</f>
        <v>-</v>
      </c>
      <c r="H47" s="259" t="str">
        <f t="shared" si="13"/>
        <v>-</v>
      </c>
      <c r="I47" s="259" t="str">
        <f>IF(G47="-","-",'1- Combustivel'!$G49)</f>
        <v>-</v>
      </c>
      <c r="J47" s="259" t="str">
        <f>IF($C47=J$1,'1- Combustivel'!$D49,"-")</f>
        <v>-</v>
      </c>
      <c r="K47" s="170" t="str">
        <f>IF(M47="-","-",IF($C47=J$1,'1- Combustivel'!$E49,"-"))</f>
        <v>-</v>
      </c>
      <c r="L47" s="170" t="str">
        <f>IF(J47="-","-",'1- Combustivel'!$F49)</f>
        <v>-</v>
      </c>
      <c r="M47" s="259" t="str">
        <f t="shared" si="14"/>
        <v>-</v>
      </c>
      <c r="N47" s="259" t="str">
        <f>IF(L47="-","-",'1- Combustivel'!$G49)</f>
        <v>-</v>
      </c>
      <c r="O47" s="259" t="str">
        <f>IF($C47=O$1,'1- Combustivel'!$D49,"-")</f>
        <v>-</v>
      </c>
      <c r="P47" s="170" t="str">
        <f>IF(R47="-","-",IF($C47=O$1,'1- Combustivel'!$E49,"-"))</f>
        <v>-</v>
      </c>
      <c r="Q47" s="170" t="str">
        <f>IF(O47="-","-",'1- Combustivel'!$F49)</f>
        <v>-</v>
      </c>
      <c r="R47" s="259" t="str">
        <f t="shared" si="15"/>
        <v>-</v>
      </c>
      <c r="S47" s="259" t="str">
        <f>IF(Q47="-","-",'1- Combustivel'!$G49)</f>
        <v>-</v>
      </c>
      <c r="T47" s="259" t="str">
        <f>IF($C47=T$1,'1- Combustivel'!$D49,"-")</f>
        <v>-</v>
      </c>
      <c r="U47" s="170" t="str">
        <f>IF(W47="-","-",IF($C47=T$1,'1- Combustivel'!$E49,"-"))</f>
        <v>-</v>
      </c>
      <c r="V47" s="170" t="str">
        <f>IF(T47="-","-",'1- Combustivel'!$F49)</f>
        <v>-</v>
      </c>
      <c r="W47" s="259" t="str">
        <f t="shared" si="16"/>
        <v>-</v>
      </c>
      <c r="X47" s="259" t="str">
        <f>IF(V47="-","-",'1- Combustivel'!$G49)</f>
        <v>-</v>
      </c>
      <c r="Y47" s="259" t="str">
        <f>IF($C47=Y$1,'1- Combustivel'!$D49,"-")</f>
        <v>-</v>
      </c>
      <c r="Z47" s="170" t="str">
        <f>IF(AB47="-","-",IF($C47=Y$1,'1- Combustivel'!$E49,"-"))</f>
        <v>-</v>
      </c>
      <c r="AA47" s="170" t="str">
        <f>IF(Y47="-","-",'1- Combustivel'!$F49)</f>
        <v>-</v>
      </c>
      <c r="AB47" s="259" t="str">
        <f t="shared" si="17"/>
        <v>-</v>
      </c>
      <c r="AC47" s="259" t="str">
        <f>IF(AA47="-","-",'1- Combustivel'!$G49)</f>
        <v>-</v>
      </c>
      <c r="AD47" s="259" t="str">
        <f>IF($C47=AD$1,'1- Combustivel'!$D49,"-")</f>
        <v>-</v>
      </c>
      <c r="AE47" s="170" t="str">
        <f>IF(AG47="-","-",IF($C47=AD$1,'1- Combustivel'!$E49,"-"))</f>
        <v>-</v>
      </c>
      <c r="AF47" s="170" t="str">
        <f>IF(AD47="-","-",'1- Combustivel'!$F49)</f>
        <v>-</v>
      </c>
      <c r="AG47" s="259" t="str">
        <f t="shared" si="18"/>
        <v>-</v>
      </c>
      <c r="AH47" s="259" t="str">
        <f>IF(AF47="-","-",'1- Combustivel'!$G49)</f>
        <v>-</v>
      </c>
      <c r="AI47" s="259" t="str">
        <f>IF($C47=AI$1,'1- Combustivel'!$D49,"-")</f>
        <v>-</v>
      </c>
      <c r="AJ47" s="170" t="str">
        <f>IF(AL47="-","-",IF($C47=AI$1,'1- Combustivel'!$E49,"-"))</f>
        <v>-</v>
      </c>
      <c r="AK47" s="170" t="str">
        <f>IF(AI47="-","-",'1- Combustivel'!$F49)</f>
        <v>-</v>
      </c>
      <c r="AL47" s="259" t="str">
        <f t="shared" si="19"/>
        <v>-</v>
      </c>
      <c r="AM47" s="259" t="str">
        <f>IF(AK47="-","-",'1- Combustivel'!$G49)</f>
        <v>-</v>
      </c>
      <c r="AN47" s="259" t="str">
        <f>IF($C47=AN$1,'1- Combustivel'!$D49,"-")</f>
        <v>-</v>
      </c>
      <c r="AO47" s="170" t="str">
        <f>IF(AQ47="-","-",IF($C47=AN$1,'1- Combustivel'!$E49,"-"))</f>
        <v>-</v>
      </c>
      <c r="AP47" s="170" t="str">
        <f>IF(AN47="-","-",'1- Combustivel'!$F49)</f>
        <v>-</v>
      </c>
      <c r="AQ47" s="259" t="str">
        <f t="shared" si="20"/>
        <v>-</v>
      </c>
      <c r="AR47" s="259" t="str">
        <f>IF(AP47="-","-",'1- Combustivel'!$G49)</f>
        <v>-</v>
      </c>
      <c r="AS47" s="259" t="str">
        <f>IF($C47=AS$1,'1- Combustivel'!$D49,"-")</f>
        <v>-</v>
      </c>
      <c r="AT47" s="170" t="str">
        <f>IF(AV47="-","-",IF($C47=AS$1,'1- Combustivel'!$E49,"-"))</f>
        <v>-</v>
      </c>
      <c r="AU47" s="170" t="str">
        <f>IF(AS47="-","-",'1- Combustivel'!$F49)</f>
        <v>-</v>
      </c>
      <c r="AV47" s="259" t="str">
        <f t="shared" si="21"/>
        <v>-</v>
      </c>
      <c r="AW47" s="259" t="str">
        <f>IF(AU47="-","-",'1- Combustivel'!$G49)</f>
        <v>-</v>
      </c>
      <c r="AX47" s="259" t="str">
        <f>IF($C47=AX$1,'1- Combustivel'!$D49,"-")</f>
        <v>-</v>
      </c>
      <c r="AY47" s="170" t="str">
        <f>IF(BA47="-","-",IF($C47=AX$1,'1- Combustivel'!$E49,"-"))</f>
        <v>-</v>
      </c>
      <c r="AZ47" s="170" t="str">
        <f>IF(AX47="-","-",'1- Combustivel'!$F49)</f>
        <v>-</v>
      </c>
      <c r="BA47" s="259" t="str">
        <f t="shared" si="22"/>
        <v>-</v>
      </c>
      <c r="BB47" s="259" t="str">
        <f>IF(AZ47="-","-",'1- Combustivel'!$G49)</f>
        <v>-</v>
      </c>
      <c r="BC47" s="259" t="str">
        <f>IF($C47=BC$1,'1- Combustivel'!$D49,"-")</f>
        <v>-</v>
      </c>
      <c r="BD47" s="170" t="str">
        <f>IF(BF47="-","-",IF($C47=BC$1,'1- Combustivel'!$E49,"-"))</f>
        <v>-</v>
      </c>
      <c r="BE47" s="170" t="str">
        <f>IF(BC47="-","-",'1- Combustivel'!$F49)</f>
        <v>-</v>
      </c>
      <c r="BF47" s="259" t="str">
        <f t="shared" si="23"/>
        <v>-</v>
      </c>
      <c r="BG47" s="259" t="str">
        <f>IF(BE47="-","-",'1- Combustivel'!$G49)</f>
        <v>-</v>
      </c>
      <c r="BH47" s="259" t="str">
        <f>IF($C47=BH$1,'1- Combustivel'!$D49,"-")</f>
        <v>-</v>
      </c>
      <c r="BI47" s="170" t="str">
        <f>IF(BK47="-","-",IF($C47=BH$1,'1- Combustivel'!$E49,"-"))</f>
        <v>-</v>
      </c>
      <c r="BJ47" s="170" t="str">
        <f>IF(BH47="-","-",'1- Combustivel'!$F49)</f>
        <v>-</v>
      </c>
      <c r="BK47" s="259" t="str">
        <f t="shared" si="24"/>
        <v>-</v>
      </c>
      <c r="BL47" s="259" t="str">
        <f>IF(BJ47="-","-",'1- Combustivel'!$G49)</f>
        <v>-</v>
      </c>
      <c r="BM47" s="259" t="str">
        <f>IF(YEAR('1- Combustivel'!B49)=$BM$1,$BM$1,"-")</f>
        <v>-</v>
      </c>
      <c r="BN47" s="259" t="str">
        <f>IF(BM47="-","-",MONTH('1- Combustivel'!B49))</f>
        <v>-</v>
      </c>
      <c r="BO47" s="259" t="str">
        <f>IF(BM47="-","-",DAY('1- Combustivel'!B49))</f>
        <v>-</v>
      </c>
      <c r="BP47" s="259" t="str">
        <f>IF($BN47=BQ$1,'1- Combustivel'!$D49,"-")</f>
        <v>-</v>
      </c>
      <c r="BQ47" s="170" t="str">
        <f>IF($BN47=BQ$1,'1- Combustivel'!$E49,"-")</f>
        <v>-</v>
      </c>
      <c r="BR47" s="170" t="str">
        <f>IF(BQ47="-","-",'1- Combustivel'!$F49)</f>
        <v>-</v>
      </c>
      <c r="BS47" s="259" t="str">
        <f t="shared" si="25"/>
        <v>-</v>
      </c>
      <c r="BT47" s="259" t="str">
        <f>IF(BR47="-","-",'1- Combustivel'!$G49)</f>
        <v>-</v>
      </c>
    </row>
    <row r="48" spans="1:72" x14ac:dyDescent="0.25">
      <c r="A48" s="166">
        <v>46</v>
      </c>
      <c r="B48" s="166" t="str">
        <f>IF(YEAR('1- Combustivel'!B50)=$B$1,$B$1,"-")</f>
        <v>-</v>
      </c>
      <c r="C48" s="166" t="str">
        <f>IF(B48="-","-",MONTH('1- Combustivel'!B50))</f>
        <v>-</v>
      </c>
      <c r="D48" s="218" t="str">
        <f>IF(B48="-","-",DAY('1- Combustivel'!B50))</f>
        <v>-</v>
      </c>
      <c r="E48" s="259" t="str">
        <f>IF($C48=F$1,'1- Combustivel'!$D50,"-")</f>
        <v>-</v>
      </c>
      <c r="F48" s="170" t="str">
        <f>IF($C48=F$1,'1- Combustivel'!$E50,"-")</f>
        <v>-</v>
      </c>
      <c r="G48" s="170" t="str">
        <f>IF(F48="-","-",'1- Combustivel'!$F50)</f>
        <v>-</v>
      </c>
      <c r="H48" s="259" t="str">
        <f t="shared" si="13"/>
        <v>-</v>
      </c>
      <c r="I48" s="259" t="str">
        <f>IF(G48="-","-",'1- Combustivel'!$G50)</f>
        <v>-</v>
      </c>
      <c r="J48" s="259" t="str">
        <f>IF($C48=J$1,'1- Combustivel'!$D50,"-")</f>
        <v>-</v>
      </c>
      <c r="K48" s="170" t="str">
        <f>IF(M48="-","-",IF($C48=J$1,'1- Combustivel'!$E50,"-"))</f>
        <v>-</v>
      </c>
      <c r="L48" s="170" t="str">
        <f>IF(J48="-","-",'1- Combustivel'!$F50)</f>
        <v>-</v>
      </c>
      <c r="M48" s="259" t="str">
        <f t="shared" si="14"/>
        <v>-</v>
      </c>
      <c r="N48" s="259" t="str">
        <f>IF(L48="-","-",'1- Combustivel'!$G50)</f>
        <v>-</v>
      </c>
      <c r="O48" s="259" t="str">
        <f>IF($C48=O$1,'1- Combustivel'!$D50,"-")</f>
        <v>-</v>
      </c>
      <c r="P48" s="170" t="str">
        <f>IF(R48="-","-",IF($C48=O$1,'1- Combustivel'!$E50,"-"))</f>
        <v>-</v>
      </c>
      <c r="Q48" s="170" t="str">
        <f>IF(O48="-","-",'1- Combustivel'!$F50)</f>
        <v>-</v>
      </c>
      <c r="R48" s="259" t="str">
        <f t="shared" si="15"/>
        <v>-</v>
      </c>
      <c r="S48" s="259" t="str">
        <f>IF(Q48="-","-",'1- Combustivel'!$G50)</f>
        <v>-</v>
      </c>
      <c r="T48" s="259" t="str">
        <f>IF($C48=T$1,'1- Combustivel'!$D50,"-")</f>
        <v>-</v>
      </c>
      <c r="U48" s="170" t="str">
        <f>IF(W48="-","-",IF($C48=T$1,'1- Combustivel'!$E50,"-"))</f>
        <v>-</v>
      </c>
      <c r="V48" s="170" t="str">
        <f>IF(T48="-","-",'1- Combustivel'!$F50)</f>
        <v>-</v>
      </c>
      <c r="W48" s="259" t="str">
        <f t="shared" si="16"/>
        <v>-</v>
      </c>
      <c r="X48" s="259" t="str">
        <f>IF(V48="-","-",'1- Combustivel'!$G50)</f>
        <v>-</v>
      </c>
      <c r="Y48" s="259" t="str">
        <f>IF($C48=Y$1,'1- Combustivel'!$D50,"-")</f>
        <v>-</v>
      </c>
      <c r="Z48" s="170" t="str">
        <f>IF(AB48="-","-",IF($C48=Y$1,'1- Combustivel'!$E50,"-"))</f>
        <v>-</v>
      </c>
      <c r="AA48" s="170" t="str">
        <f>IF(Y48="-","-",'1- Combustivel'!$F50)</f>
        <v>-</v>
      </c>
      <c r="AB48" s="259" t="str">
        <f t="shared" si="17"/>
        <v>-</v>
      </c>
      <c r="AC48" s="259" t="str">
        <f>IF(AA48="-","-",'1- Combustivel'!$G50)</f>
        <v>-</v>
      </c>
      <c r="AD48" s="259" t="str">
        <f>IF($C48=AD$1,'1- Combustivel'!$D50,"-")</f>
        <v>-</v>
      </c>
      <c r="AE48" s="170" t="str">
        <f>IF(AG48="-","-",IF($C48=AD$1,'1- Combustivel'!$E50,"-"))</f>
        <v>-</v>
      </c>
      <c r="AF48" s="170" t="str">
        <f>IF(AD48="-","-",'1- Combustivel'!$F50)</f>
        <v>-</v>
      </c>
      <c r="AG48" s="259" t="str">
        <f t="shared" si="18"/>
        <v>-</v>
      </c>
      <c r="AH48" s="259" t="str">
        <f>IF(AF48="-","-",'1- Combustivel'!$G50)</f>
        <v>-</v>
      </c>
      <c r="AI48" s="259" t="str">
        <f>IF($C48=AI$1,'1- Combustivel'!$D50,"-")</f>
        <v>-</v>
      </c>
      <c r="AJ48" s="170" t="str">
        <f>IF(AL48="-","-",IF($C48=AI$1,'1- Combustivel'!$E50,"-"))</f>
        <v>-</v>
      </c>
      <c r="AK48" s="170" t="str">
        <f>IF(AI48="-","-",'1- Combustivel'!$F50)</f>
        <v>-</v>
      </c>
      <c r="AL48" s="259" t="str">
        <f t="shared" si="19"/>
        <v>-</v>
      </c>
      <c r="AM48" s="259" t="str">
        <f>IF(AK48="-","-",'1- Combustivel'!$G50)</f>
        <v>-</v>
      </c>
      <c r="AN48" s="259" t="str">
        <f>IF($C48=AN$1,'1- Combustivel'!$D50,"-")</f>
        <v>-</v>
      </c>
      <c r="AO48" s="170" t="str">
        <f>IF(AQ48="-","-",IF($C48=AN$1,'1- Combustivel'!$E50,"-"))</f>
        <v>-</v>
      </c>
      <c r="AP48" s="170" t="str">
        <f>IF(AN48="-","-",'1- Combustivel'!$F50)</f>
        <v>-</v>
      </c>
      <c r="AQ48" s="259" t="str">
        <f t="shared" si="20"/>
        <v>-</v>
      </c>
      <c r="AR48" s="259" t="str">
        <f>IF(AP48="-","-",'1- Combustivel'!$G50)</f>
        <v>-</v>
      </c>
      <c r="AS48" s="259" t="str">
        <f>IF($C48=AS$1,'1- Combustivel'!$D50,"-")</f>
        <v>-</v>
      </c>
      <c r="AT48" s="170" t="str">
        <f>IF(AV48="-","-",IF($C48=AS$1,'1- Combustivel'!$E50,"-"))</f>
        <v>-</v>
      </c>
      <c r="AU48" s="170" t="str">
        <f>IF(AS48="-","-",'1- Combustivel'!$F50)</f>
        <v>-</v>
      </c>
      <c r="AV48" s="259" t="str">
        <f t="shared" si="21"/>
        <v>-</v>
      </c>
      <c r="AW48" s="259" t="str">
        <f>IF(AU48="-","-",'1- Combustivel'!$G50)</f>
        <v>-</v>
      </c>
      <c r="AX48" s="259" t="str">
        <f>IF($C48=AX$1,'1- Combustivel'!$D50,"-")</f>
        <v>-</v>
      </c>
      <c r="AY48" s="170" t="str">
        <f>IF(BA48="-","-",IF($C48=AX$1,'1- Combustivel'!$E50,"-"))</f>
        <v>-</v>
      </c>
      <c r="AZ48" s="170" t="str">
        <f>IF(AX48="-","-",'1- Combustivel'!$F50)</f>
        <v>-</v>
      </c>
      <c r="BA48" s="259" t="str">
        <f t="shared" si="22"/>
        <v>-</v>
      </c>
      <c r="BB48" s="259" t="str">
        <f>IF(AZ48="-","-",'1- Combustivel'!$G50)</f>
        <v>-</v>
      </c>
      <c r="BC48" s="259" t="str">
        <f>IF($C48=BC$1,'1- Combustivel'!$D50,"-")</f>
        <v>-</v>
      </c>
      <c r="BD48" s="170" t="str">
        <f>IF(BF48="-","-",IF($C48=BC$1,'1- Combustivel'!$E50,"-"))</f>
        <v>-</v>
      </c>
      <c r="BE48" s="170" t="str">
        <f>IF(BC48="-","-",'1- Combustivel'!$F50)</f>
        <v>-</v>
      </c>
      <c r="BF48" s="259" t="str">
        <f t="shared" si="23"/>
        <v>-</v>
      </c>
      <c r="BG48" s="259" t="str">
        <f>IF(BE48="-","-",'1- Combustivel'!$G50)</f>
        <v>-</v>
      </c>
      <c r="BH48" s="259" t="str">
        <f>IF($C48=BH$1,'1- Combustivel'!$D50,"-")</f>
        <v>-</v>
      </c>
      <c r="BI48" s="170" t="str">
        <f>IF(BK48="-","-",IF($C48=BH$1,'1- Combustivel'!$E50,"-"))</f>
        <v>-</v>
      </c>
      <c r="BJ48" s="170" t="str">
        <f>IF(BH48="-","-",'1- Combustivel'!$F50)</f>
        <v>-</v>
      </c>
      <c r="BK48" s="259" t="str">
        <f t="shared" si="24"/>
        <v>-</v>
      </c>
      <c r="BL48" s="259" t="str">
        <f>IF(BJ48="-","-",'1- Combustivel'!$G50)</f>
        <v>-</v>
      </c>
      <c r="BM48" s="259" t="str">
        <f>IF(YEAR('1- Combustivel'!B50)=$BM$1,$BM$1,"-")</f>
        <v>-</v>
      </c>
      <c r="BN48" s="259" t="str">
        <f>IF(BM48="-","-",MONTH('1- Combustivel'!B50))</f>
        <v>-</v>
      </c>
      <c r="BO48" s="259" t="str">
        <f>IF(BM48="-","-",DAY('1- Combustivel'!B50))</f>
        <v>-</v>
      </c>
      <c r="BP48" s="259" t="str">
        <f>IF($BN48=BQ$1,'1- Combustivel'!$D50,"-")</f>
        <v>-</v>
      </c>
      <c r="BQ48" s="170" t="str">
        <f>IF($BN48=BQ$1,'1- Combustivel'!$E50,"-")</f>
        <v>-</v>
      </c>
      <c r="BR48" s="170" t="str">
        <f>IF(BQ48="-","-",'1- Combustivel'!$F50)</f>
        <v>-</v>
      </c>
      <c r="BS48" s="259" t="str">
        <f t="shared" si="25"/>
        <v>-</v>
      </c>
      <c r="BT48" s="259" t="str">
        <f>IF(BR48="-","-",'1- Combustivel'!$G50)</f>
        <v>-</v>
      </c>
    </row>
    <row r="49" spans="1:72" x14ac:dyDescent="0.25">
      <c r="A49" s="166">
        <v>47</v>
      </c>
      <c r="B49" s="166" t="str">
        <f>IF(YEAR('1- Combustivel'!B51)=$B$1,$B$1,"-")</f>
        <v>-</v>
      </c>
      <c r="C49" s="166" t="str">
        <f>IF(B49="-","-",MONTH('1- Combustivel'!B51))</f>
        <v>-</v>
      </c>
      <c r="D49" s="218" t="str">
        <f>IF(B49="-","-",DAY('1- Combustivel'!B51))</f>
        <v>-</v>
      </c>
      <c r="E49" s="259" t="str">
        <f>IF($C49=F$1,'1- Combustivel'!$D51,"-")</f>
        <v>-</v>
      </c>
      <c r="F49" s="170" t="str">
        <f>IF($C49=F$1,'1- Combustivel'!$E51,"-")</f>
        <v>-</v>
      </c>
      <c r="G49" s="170" t="str">
        <f>IF(F49="-","-",'1- Combustivel'!$F51)</f>
        <v>-</v>
      </c>
      <c r="H49" s="259" t="str">
        <f t="shared" si="13"/>
        <v>-</v>
      </c>
      <c r="I49" s="259" t="str">
        <f>IF(G49="-","-",'1- Combustivel'!$G51)</f>
        <v>-</v>
      </c>
      <c r="J49" s="259" t="str">
        <f>IF($C49=J$1,'1- Combustivel'!$D51,"-")</f>
        <v>-</v>
      </c>
      <c r="K49" s="170" t="str">
        <f>IF(M49="-","-",IF($C49=J$1,'1- Combustivel'!$E51,"-"))</f>
        <v>-</v>
      </c>
      <c r="L49" s="170" t="str">
        <f>IF(J49="-","-",'1- Combustivel'!$F51)</f>
        <v>-</v>
      </c>
      <c r="M49" s="259" t="str">
        <f t="shared" si="14"/>
        <v>-</v>
      </c>
      <c r="N49" s="259" t="str">
        <f>IF(L49="-","-",'1- Combustivel'!$G51)</f>
        <v>-</v>
      </c>
      <c r="O49" s="259" t="str">
        <f>IF($C49=O$1,'1- Combustivel'!$D51,"-")</f>
        <v>-</v>
      </c>
      <c r="P49" s="170" t="str">
        <f>IF(R49="-","-",IF($C49=O$1,'1- Combustivel'!$E51,"-"))</f>
        <v>-</v>
      </c>
      <c r="Q49" s="170" t="str">
        <f>IF(O49="-","-",'1- Combustivel'!$F51)</f>
        <v>-</v>
      </c>
      <c r="R49" s="259" t="str">
        <f t="shared" si="15"/>
        <v>-</v>
      </c>
      <c r="S49" s="259" t="str">
        <f>IF(Q49="-","-",'1- Combustivel'!$G51)</f>
        <v>-</v>
      </c>
      <c r="T49" s="259" t="str">
        <f>IF($C49=T$1,'1- Combustivel'!$D51,"-")</f>
        <v>-</v>
      </c>
      <c r="U49" s="170" t="str">
        <f>IF(W49="-","-",IF($C49=T$1,'1- Combustivel'!$E51,"-"))</f>
        <v>-</v>
      </c>
      <c r="V49" s="170" t="str">
        <f>IF(T49="-","-",'1- Combustivel'!$F51)</f>
        <v>-</v>
      </c>
      <c r="W49" s="259" t="str">
        <f t="shared" si="16"/>
        <v>-</v>
      </c>
      <c r="X49" s="259" t="str">
        <f>IF(V49="-","-",'1- Combustivel'!$G51)</f>
        <v>-</v>
      </c>
      <c r="Y49" s="259" t="str">
        <f>IF($C49=Y$1,'1- Combustivel'!$D51,"-")</f>
        <v>-</v>
      </c>
      <c r="Z49" s="170" t="str">
        <f>IF(AB49="-","-",IF($C49=Y$1,'1- Combustivel'!$E51,"-"))</f>
        <v>-</v>
      </c>
      <c r="AA49" s="170" t="str">
        <f>IF(Y49="-","-",'1- Combustivel'!$F51)</f>
        <v>-</v>
      </c>
      <c r="AB49" s="259" t="str">
        <f t="shared" si="17"/>
        <v>-</v>
      </c>
      <c r="AC49" s="259" t="str">
        <f>IF(AA49="-","-",'1- Combustivel'!$G51)</f>
        <v>-</v>
      </c>
      <c r="AD49" s="259" t="str">
        <f>IF($C49=AD$1,'1- Combustivel'!$D51,"-")</f>
        <v>-</v>
      </c>
      <c r="AE49" s="170" t="str">
        <f>IF(AG49="-","-",IF($C49=AD$1,'1- Combustivel'!$E51,"-"))</f>
        <v>-</v>
      </c>
      <c r="AF49" s="170" t="str">
        <f>IF(AD49="-","-",'1- Combustivel'!$F51)</f>
        <v>-</v>
      </c>
      <c r="AG49" s="259" t="str">
        <f t="shared" si="18"/>
        <v>-</v>
      </c>
      <c r="AH49" s="259" t="str">
        <f>IF(AF49="-","-",'1- Combustivel'!$G51)</f>
        <v>-</v>
      </c>
      <c r="AI49" s="259" t="str">
        <f>IF($C49=AI$1,'1- Combustivel'!$D51,"-")</f>
        <v>-</v>
      </c>
      <c r="AJ49" s="170" t="str">
        <f>IF(AL49="-","-",IF($C49=AI$1,'1- Combustivel'!$E51,"-"))</f>
        <v>-</v>
      </c>
      <c r="AK49" s="170" t="str">
        <f>IF(AI49="-","-",'1- Combustivel'!$F51)</f>
        <v>-</v>
      </c>
      <c r="AL49" s="259" t="str">
        <f t="shared" si="19"/>
        <v>-</v>
      </c>
      <c r="AM49" s="259" t="str">
        <f>IF(AK49="-","-",'1- Combustivel'!$G51)</f>
        <v>-</v>
      </c>
      <c r="AN49" s="259" t="str">
        <f>IF($C49=AN$1,'1- Combustivel'!$D51,"-")</f>
        <v>-</v>
      </c>
      <c r="AO49" s="170" t="str">
        <f>IF(AQ49="-","-",IF($C49=AN$1,'1- Combustivel'!$E51,"-"))</f>
        <v>-</v>
      </c>
      <c r="AP49" s="170" t="str">
        <f>IF(AN49="-","-",'1- Combustivel'!$F51)</f>
        <v>-</v>
      </c>
      <c r="AQ49" s="259" t="str">
        <f t="shared" si="20"/>
        <v>-</v>
      </c>
      <c r="AR49" s="259" t="str">
        <f>IF(AP49="-","-",'1- Combustivel'!$G51)</f>
        <v>-</v>
      </c>
      <c r="AS49" s="259" t="str">
        <f>IF($C49=AS$1,'1- Combustivel'!$D51,"-")</f>
        <v>-</v>
      </c>
      <c r="AT49" s="170" t="str">
        <f>IF(AV49="-","-",IF($C49=AS$1,'1- Combustivel'!$E51,"-"))</f>
        <v>-</v>
      </c>
      <c r="AU49" s="170" t="str">
        <f>IF(AS49="-","-",'1- Combustivel'!$F51)</f>
        <v>-</v>
      </c>
      <c r="AV49" s="259" t="str">
        <f t="shared" si="21"/>
        <v>-</v>
      </c>
      <c r="AW49" s="259" t="str">
        <f>IF(AU49="-","-",'1- Combustivel'!$G51)</f>
        <v>-</v>
      </c>
      <c r="AX49" s="259" t="str">
        <f>IF($C49=AX$1,'1- Combustivel'!$D51,"-")</f>
        <v>-</v>
      </c>
      <c r="AY49" s="170" t="str">
        <f>IF(BA49="-","-",IF($C49=AX$1,'1- Combustivel'!$E51,"-"))</f>
        <v>-</v>
      </c>
      <c r="AZ49" s="170" t="str">
        <f>IF(AX49="-","-",'1- Combustivel'!$F51)</f>
        <v>-</v>
      </c>
      <c r="BA49" s="259" t="str">
        <f t="shared" si="22"/>
        <v>-</v>
      </c>
      <c r="BB49" s="259" t="str">
        <f>IF(AZ49="-","-",'1- Combustivel'!$G51)</f>
        <v>-</v>
      </c>
      <c r="BC49" s="259" t="str">
        <f>IF($C49=BC$1,'1- Combustivel'!$D51,"-")</f>
        <v>-</v>
      </c>
      <c r="BD49" s="170" t="str">
        <f>IF(BF49="-","-",IF($C49=BC$1,'1- Combustivel'!$E51,"-"))</f>
        <v>-</v>
      </c>
      <c r="BE49" s="170" t="str">
        <f>IF(BC49="-","-",'1- Combustivel'!$F51)</f>
        <v>-</v>
      </c>
      <c r="BF49" s="259" t="str">
        <f t="shared" si="23"/>
        <v>-</v>
      </c>
      <c r="BG49" s="259" t="str">
        <f>IF(BE49="-","-",'1- Combustivel'!$G51)</f>
        <v>-</v>
      </c>
      <c r="BH49" s="259" t="str">
        <f>IF($C49=BH$1,'1- Combustivel'!$D51,"-")</f>
        <v>-</v>
      </c>
      <c r="BI49" s="170" t="str">
        <f>IF(BK49="-","-",IF($C49=BH$1,'1- Combustivel'!$E51,"-"))</f>
        <v>-</v>
      </c>
      <c r="BJ49" s="170" t="str">
        <f>IF(BH49="-","-",'1- Combustivel'!$F51)</f>
        <v>-</v>
      </c>
      <c r="BK49" s="259" t="str">
        <f t="shared" si="24"/>
        <v>-</v>
      </c>
      <c r="BL49" s="259" t="str">
        <f>IF(BJ49="-","-",'1- Combustivel'!$G51)</f>
        <v>-</v>
      </c>
      <c r="BM49" s="259" t="str">
        <f>IF(YEAR('1- Combustivel'!B51)=$BM$1,$BM$1,"-")</f>
        <v>-</v>
      </c>
      <c r="BN49" s="259" t="str">
        <f>IF(BM49="-","-",MONTH('1- Combustivel'!B51))</f>
        <v>-</v>
      </c>
      <c r="BO49" s="259" t="str">
        <f>IF(BM49="-","-",DAY('1- Combustivel'!B51))</f>
        <v>-</v>
      </c>
      <c r="BP49" s="259" t="str">
        <f>IF($BN49=BQ$1,'1- Combustivel'!$D51,"-")</f>
        <v>-</v>
      </c>
      <c r="BQ49" s="170" t="str">
        <f>IF($BN49=BQ$1,'1- Combustivel'!$E51,"-")</f>
        <v>-</v>
      </c>
      <c r="BR49" s="170" t="str">
        <f>IF(BQ49="-","-",'1- Combustivel'!$F51)</f>
        <v>-</v>
      </c>
      <c r="BS49" s="259" t="str">
        <f t="shared" si="25"/>
        <v>-</v>
      </c>
      <c r="BT49" s="259" t="str">
        <f>IF(BR49="-","-",'1- Combustivel'!$G51)</f>
        <v>-</v>
      </c>
    </row>
    <row r="50" spans="1:72" x14ac:dyDescent="0.25">
      <c r="A50" s="166">
        <v>48</v>
      </c>
      <c r="B50" s="166" t="str">
        <f>IF(YEAR('1- Combustivel'!B52)=$B$1,$B$1,"-")</f>
        <v>-</v>
      </c>
      <c r="C50" s="166" t="str">
        <f>IF(B50="-","-",MONTH('1- Combustivel'!B52))</f>
        <v>-</v>
      </c>
      <c r="D50" s="218" t="str">
        <f>IF(B50="-","-",DAY('1- Combustivel'!B52))</f>
        <v>-</v>
      </c>
      <c r="E50" s="259" t="str">
        <f>IF($C50=F$1,'1- Combustivel'!$D52,"-")</f>
        <v>-</v>
      </c>
      <c r="F50" s="170" t="str">
        <f>IF($C50=F$1,'1- Combustivel'!$E52,"-")</f>
        <v>-</v>
      </c>
      <c r="G50" s="170" t="str">
        <f>IF(F50="-","-",'1- Combustivel'!$F52)</f>
        <v>-</v>
      </c>
      <c r="H50" s="259" t="str">
        <f t="shared" si="13"/>
        <v>-</v>
      </c>
      <c r="I50" s="259" t="str">
        <f>IF(G50="-","-",'1- Combustivel'!$G52)</f>
        <v>-</v>
      </c>
      <c r="J50" s="259" t="str">
        <f>IF($C50=J$1,'1- Combustivel'!$D52,"-")</f>
        <v>-</v>
      </c>
      <c r="K50" s="170" t="str">
        <f>IF(M50="-","-",IF($C50=J$1,'1- Combustivel'!$E52,"-"))</f>
        <v>-</v>
      </c>
      <c r="L50" s="170" t="str">
        <f>IF(J50="-","-",'1- Combustivel'!$F52)</f>
        <v>-</v>
      </c>
      <c r="M50" s="259" t="str">
        <f t="shared" si="14"/>
        <v>-</v>
      </c>
      <c r="N50" s="259" t="str">
        <f>IF(L50="-","-",'1- Combustivel'!$G52)</f>
        <v>-</v>
      </c>
      <c r="O50" s="259" t="str">
        <f>IF($C50=O$1,'1- Combustivel'!$D52,"-")</f>
        <v>-</v>
      </c>
      <c r="P50" s="170" t="str">
        <f>IF(R50="-","-",IF($C50=O$1,'1- Combustivel'!$E52,"-"))</f>
        <v>-</v>
      </c>
      <c r="Q50" s="170" t="str">
        <f>IF(O50="-","-",'1- Combustivel'!$F52)</f>
        <v>-</v>
      </c>
      <c r="R50" s="259" t="str">
        <f t="shared" si="15"/>
        <v>-</v>
      </c>
      <c r="S50" s="259" t="str">
        <f>IF(Q50="-","-",'1- Combustivel'!$G52)</f>
        <v>-</v>
      </c>
      <c r="T50" s="259" t="str">
        <f>IF($C50=T$1,'1- Combustivel'!$D52,"-")</f>
        <v>-</v>
      </c>
      <c r="U50" s="170" t="str">
        <f>IF(W50="-","-",IF($C50=T$1,'1- Combustivel'!$E52,"-"))</f>
        <v>-</v>
      </c>
      <c r="V50" s="170" t="str">
        <f>IF(T50="-","-",'1- Combustivel'!$F52)</f>
        <v>-</v>
      </c>
      <c r="W50" s="259" t="str">
        <f t="shared" si="16"/>
        <v>-</v>
      </c>
      <c r="X50" s="259" t="str">
        <f>IF(V50="-","-",'1- Combustivel'!$G52)</f>
        <v>-</v>
      </c>
      <c r="Y50" s="259" t="str">
        <f>IF($C50=Y$1,'1- Combustivel'!$D52,"-")</f>
        <v>-</v>
      </c>
      <c r="Z50" s="170" t="str">
        <f>IF(AB50="-","-",IF($C50=Y$1,'1- Combustivel'!$E52,"-"))</f>
        <v>-</v>
      </c>
      <c r="AA50" s="170" t="str">
        <f>IF(Y50="-","-",'1- Combustivel'!$F52)</f>
        <v>-</v>
      </c>
      <c r="AB50" s="259" t="str">
        <f t="shared" si="17"/>
        <v>-</v>
      </c>
      <c r="AC50" s="259" t="str">
        <f>IF(AA50="-","-",'1- Combustivel'!$G52)</f>
        <v>-</v>
      </c>
      <c r="AD50" s="259" t="str">
        <f>IF($C50=AD$1,'1- Combustivel'!$D52,"-")</f>
        <v>-</v>
      </c>
      <c r="AE50" s="170" t="str">
        <f>IF(AG50="-","-",IF($C50=AD$1,'1- Combustivel'!$E52,"-"))</f>
        <v>-</v>
      </c>
      <c r="AF50" s="170" t="str">
        <f>IF(AD50="-","-",'1- Combustivel'!$F52)</f>
        <v>-</v>
      </c>
      <c r="AG50" s="259" t="str">
        <f t="shared" si="18"/>
        <v>-</v>
      </c>
      <c r="AH50" s="259" t="str">
        <f>IF(AF50="-","-",'1- Combustivel'!$G52)</f>
        <v>-</v>
      </c>
      <c r="AI50" s="259" t="str">
        <f>IF($C50=AI$1,'1- Combustivel'!$D52,"-")</f>
        <v>-</v>
      </c>
      <c r="AJ50" s="170" t="str">
        <f>IF(AL50="-","-",IF($C50=AI$1,'1- Combustivel'!$E52,"-"))</f>
        <v>-</v>
      </c>
      <c r="AK50" s="170" t="str">
        <f>IF(AI50="-","-",'1- Combustivel'!$F52)</f>
        <v>-</v>
      </c>
      <c r="AL50" s="259" t="str">
        <f t="shared" si="19"/>
        <v>-</v>
      </c>
      <c r="AM50" s="259" t="str">
        <f>IF(AK50="-","-",'1- Combustivel'!$G52)</f>
        <v>-</v>
      </c>
      <c r="AN50" s="259" t="str">
        <f>IF($C50=AN$1,'1- Combustivel'!$D52,"-")</f>
        <v>-</v>
      </c>
      <c r="AO50" s="170" t="str">
        <f>IF(AQ50="-","-",IF($C50=AN$1,'1- Combustivel'!$E52,"-"))</f>
        <v>-</v>
      </c>
      <c r="AP50" s="170" t="str">
        <f>IF(AN50="-","-",'1- Combustivel'!$F52)</f>
        <v>-</v>
      </c>
      <c r="AQ50" s="259" t="str">
        <f t="shared" si="20"/>
        <v>-</v>
      </c>
      <c r="AR50" s="259" t="str">
        <f>IF(AP50="-","-",'1- Combustivel'!$G52)</f>
        <v>-</v>
      </c>
      <c r="AS50" s="259" t="str">
        <f>IF($C50=AS$1,'1- Combustivel'!$D52,"-")</f>
        <v>-</v>
      </c>
      <c r="AT50" s="170" t="str">
        <f>IF(AV50="-","-",IF($C50=AS$1,'1- Combustivel'!$E52,"-"))</f>
        <v>-</v>
      </c>
      <c r="AU50" s="170" t="str">
        <f>IF(AS50="-","-",'1- Combustivel'!$F52)</f>
        <v>-</v>
      </c>
      <c r="AV50" s="259" t="str">
        <f t="shared" si="21"/>
        <v>-</v>
      </c>
      <c r="AW50" s="259" t="str">
        <f>IF(AU50="-","-",'1- Combustivel'!$G52)</f>
        <v>-</v>
      </c>
      <c r="AX50" s="259" t="str">
        <f>IF($C50=AX$1,'1- Combustivel'!$D52,"-")</f>
        <v>-</v>
      </c>
      <c r="AY50" s="170" t="str">
        <f>IF(BA50="-","-",IF($C50=AX$1,'1- Combustivel'!$E52,"-"))</f>
        <v>-</v>
      </c>
      <c r="AZ50" s="170" t="str">
        <f>IF(AX50="-","-",'1- Combustivel'!$F52)</f>
        <v>-</v>
      </c>
      <c r="BA50" s="259" t="str">
        <f t="shared" si="22"/>
        <v>-</v>
      </c>
      <c r="BB50" s="259" t="str">
        <f>IF(AZ50="-","-",'1- Combustivel'!$G52)</f>
        <v>-</v>
      </c>
      <c r="BC50" s="259" t="str">
        <f>IF($C50=BC$1,'1- Combustivel'!$D52,"-")</f>
        <v>-</v>
      </c>
      <c r="BD50" s="170" t="str">
        <f>IF(BF50="-","-",IF($C50=BC$1,'1- Combustivel'!$E52,"-"))</f>
        <v>-</v>
      </c>
      <c r="BE50" s="170" t="str">
        <f>IF(BC50="-","-",'1- Combustivel'!$F52)</f>
        <v>-</v>
      </c>
      <c r="BF50" s="259" t="str">
        <f t="shared" si="23"/>
        <v>-</v>
      </c>
      <c r="BG50" s="259" t="str">
        <f>IF(BE50="-","-",'1- Combustivel'!$G52)</f>
        <v>-</v>
      </c>
      <c r="BH50" s="259" t="str">
        <f>IF($C50=BH$1,'1- Combustivel'!$D52,"-")</f>
        <v>-</v>
      </c>
      <c r="BI50" s="170" t="str">
        <f>IF(BK50="-","-",IF($C50=BH$1,'1- Combustivel'!$E52,"-"))</f>
        <v>-</v>
      </c>
      <c r="BJ50" s="170" t="str">
        <f>IF(BH50="-","-",'1- Combustivel'!$F52)</f>
        <v>-</v>
      </c>
      <c r="BK50" s="259" t="str">
        <f t="shared" si="24"/>
        <v>-</v>
      </c>
      <c r="BL50" s="259" t="str">
        <f>IF(BJ50="-","-",'1- Combustivel'!$G52)</f>
        <v>-</v>
      </c>
      <c r="BM50" s="259" t="str">
        <f>IF(YEAR('1- Combustivel'!B52)=$BM$1,$BM$1,"-")</f>
        <v>-</v>
      </c>
      <c r="BN50" s="259" t="str">
        <f>IF(BM50="-","-",MONTH('1- Combustivel'!B52))</f>
        <v>-</v>
      </c>
      <c r="BO50" s="259" t="str">
        <f>IF(BM50="-","-",DAY('1- Combustivel'!B52))</f>
        <v>-</v>
      </c>
      <c r="BP50" s="259" t="str">
        <f>IF($BN50=BQ$1,'1- Combustivel'!$D52,"-")</f>
        <v>-</v>
      </c>
      <c r="BQ50" s="170" t="str">
        <f>IF($BN50=BQ$1,'1- Combustivel'!$E52,"-")</f>
        <v>-</v>
      </c>
      <c r="BR50" s="170" t="str">
        <f>IF(BQ50="-","-",'1- Combustivel'!$F52)</f>
        <v>-</v>
      </c>
      <c r="BS50" s="259" t="str">
        <f t="shared" si="25"/>
        <v>-</v>
      </c>
      <c r="BT50" s="259" t="str">
        <f>IF(BR50="-","-",'1- Combustivel'!$G52)</f>
        <v>-</v>
      </c>
    </row>
    <row r="51" spans="1:72" x14ac:dyDescent="0.25">
      <c r="A51" s="166">
        <v>49</v>
      </c>
      <c r="B51" s="166" t="str">
        <f>IF(YEAR('1- Combustivel'!B53)=$B$1,$B$1,"-")</f>
        <v>-</v>
      </c>
      <c r="C51" s="166" t="str">
        <f>IF(B51="-","-",MONTH('1- Combustivel'!B53))</f>
        <v>-</v>
      </c>
      <c r="D51" s="218" t="str">
        <f>IF(B51="-","-",DAY('1- Combustivel'!B53))</f>
        <v>-</v>
      </c>
      <c r="E51" s="259" t="str">
        <f>IF($C51=F$1,'1- Combustivel'!$D53,"-")</f>
        <v>-</v>
      </c>
      <c r="F51" s="170" t="str">
        <f>IF($C51=F$1,'1- Combustivel'!$E53,"-")</f>
        <v>-</v>
      </c>
      <c r="G51" s="170" t="str">
        <f>IF(F51="-","-",'1- Combustivel'!$F53)</f>
        <v>-</v>
      </c>
      <c r="H51" s="259" t="str">
        <f t="shared" si="13"/>
        <v>-</v>
      </c>
      <c r="I51" s="259" t="str">
        <f>IF(G51="-","-",'1- Combustivel'!$G53)</f>
        <v>-</v>
      </c>
      <c r="J51" s="259" t="str">
        <f>IF($C51=J$1,'1- Combustivel'!$D53,"-")</f>
        <v>-</v>
      </c>
      <c r="K51" s="170" t="str">
        <f>IF(M51="-","-",IF($C51=J$1,'1- Combustivel'!$E53,"-"))</f>
        <v>-</v>
      </c>
      <c r="L51" s="170" t="str">
        <f>IF(J51="-","-",'1- Combustivel'!$F53)</f>
        <v>-</v>
      </c>
      <c r="M51" s="259" t="str">
        <f t="shared" si="14"/>
        <v>-</v>
      </c>
      <c r="N51" s="259" t="str">
        <f>IF(L51="-","-",'1- Combustivel'!$G53)</f>
        <v>-</v>
      </c>
      <c r="O51" s="259" t="str">
        <f>IF($C51=O$1,'1- Combustivel'!$D53,"-")</f>
        <v>-</v>
      </c>
      <c r="P51" s="170" t="str">
        <f>IF(R51="-","-",IF($C51=O$1,'1- Combustivel'!$E53,"-"))</f>
        <v>-</v>
      </c>
      <c r="Q51" s="170" t="str">
        <f>IF(O51="-","-",'1- Combustivel'!$F53)</f>
        <v>-</v>
      </c>
      <c r="R51" s="259" t="str">
        <f t="shared" si="15"/>
        <v>-</v>
      </c>
      <c r="S51" s="259" t="str">
        <f>IF(Q51="-","-",'1- Combustivel'!$G53)</f>
        <v>-</v>
      </c>
      <c r="T51" s="259" t="str">
        <f>IF($C51=T$1,'1- Combustivel'!$D53,"-")</f>
        <v>-</v>
      </c>
      <c r="U51" s="170" t="str">
        <f>IF(W51="-","-",IF($C51=T$1,'1- Combustivel'!$E53,"-"))</f>
        <v>-</v>
      </c>
      <c r="V51" s="170" t="str">
        <f>IF(T51="-","-",'1- Combustivel'!$F53)</f>
        <v>-</v>
      </c>
      <c r="W51" s="259" t="str">
        <f t="shared" si="16"/>
        <v>-</v>
      </c>
      <c r="X51" s="259" t="str">
        <f>IF(V51="-","-",'1- Combustivel'!$G53)</f>
        <v>-</v>
      </c>
      <c r="Y51" s="259" t="str">
        <f>IF($C51=Y$1,'1- Combustivel'!$D53,"-")</f>
        <v>-</v>
      </c>
      <c r="Z51" s="170" t="str">
        <f>IF(AB51="-","-",IF($C51=Y$1,'1- Combustivel'!$E53,"-"))</f>
        <v>-</v>
      </c>
      <c r="AA51" s="170" t="str">
        <f>IF(Y51="-","-",'1- Combustivel'!$F53)</f>
        <v>-</v>
      </c>
      <c r="AB51" s="259" t="str">
        <f t="shared" si="17"/>
        <v>-</v>
      </c>
      <c r="AC51" s="259" t="str">
        <f>IF(AA51="-","-",'1- Combustivel'!$G53)</f>
        <v>-</v>
      </c>
      <c r="AD51" s="259" t="str">
        <f>IF($C51=AD$1,'1- Combustivel'!$D53,"-")</f>
        <v>-</v>
      </c>
      <c r="AE51" s="170" t="str">
        <f>IF(AG51="-","-",IF($C51=AD$1,'1- Combustivel'!$E53,"-"))</f>
        <v>-</v>
      </c>
      <c r="AF51" s="170" t="str">
        <f>IF(AD51="-","-",'1- Combustivel'!$F53)</f>
        <v>-</v>
      </c>
      <c r="AG51" s="259" t="str">
        <f t="shared" si="18"/>
        <v>-</v>
      </c>
      <c r="AH51" s="259" t="str">
        <f>IF(AF51="-","-",'1- Combustivel'!$G53)</f>
        <v>-</v>
      </c>
      <c r="AI51" s="259" t="str">
        <f>IF($C51=AI$1,'1- Combustivel'!$D53,"-")</f>
        <v>-</v>
      </c>
      <c r="AJ51" s="170" t="str">
        <f>IF(AL51="-","-",IF($C51=AI$1,'1- Combustivel'!$E53,"-"))</f>
        <v>-</v>
      </c>
      <c r="AK51" s="170" t="str">
        <f>IF(AI51="-","-",'1- Combustivel'!$F53)</f>
        <v>-</v>
      </c>
      <c r="AL51" s="259" t="str">
        <f t="shared" si="19"/>
        <v>-</v>
      </c>
      <c r="AM51" s="259" t="str">
        <f>IF(AK51="-","-",'1- Combustivel'!$G53)</f>
        <v>-</v>
      </c>
      <c r="AN51" s="259" t="str">
        <f>IF($C51=AN$1,'1- Combustivel'!$D53,"-")</f>
        <v>-</v>
      </c>
      <c r="AO51" s="170" t="str">
        <f>IF(AQ51="-","-",IF($C51=AN$1,'1- Combustivel'!$E53,"-"))</f>
        <v>-</v>
      </c>
      <c r="AP51" s="170" t="str">
        <f>IF(AN51="-","-",'1- Combustivel'!$F53)</f>
        <v>-</v>
      </c>
      <c r="AQ51" s="259" t="str">
        <f t="shared" si="20"/>
        <v>-</v>
      </c>
      <c r="AR51" s="259" t="str">
        <f>IF(AP51="-","-",'1- Combustivel'!$G53)</f>
        <v>-</v>
      </c>
      <c r="AS51" s="259" t="str">
        <f>IF($C51=AS$1,'1- Combustivel'!$D53,"-")</f>
        <v>-</v>
      </c>
      <c r="AT51" s="170" t="str">
        <f>IF(AV51="-","-",IF($C51=AS$1,'1- Combustivel'!$E53,"-"))</f>
        <v>-</v>
      </c>
      <c r="AU51" s="170" t="str">
        <f>IF(AS51="-","-",'1- Combustivel'!$F53)</f>
        <v>-</v>
      </c>
      <c r="AV51" s="259" t="str">
        <f t="shared" si="21"/>
        <v>-</v>
      </c>
      <c r="AW51" s="259" t="str">
        <f>IF(AU51="-","-",'1- Combustivel'!$G53)</f>
        <v>-</v>
      </c>
      <c r="AX51" s="259" t="str">
        <f>IF($C51=AX$1,'1- Combustivel'!$D53,"-")</f>
        <v>-</v>
      </c>
      <c r="AY51" s="170" t="str">
        <f>IF(BA51="-","-",IF($C51=AX$1,'1- Combustivel'!$E53,"-"))</f>
        <v>-</v>
      </c>
      <c r="AZ51" s="170" t="str">
        <f>IF(AX51="-","-",'1- Combustivel'!$F53)</f>
        <v>-</v>
      </c>
      <c r="BA51" s="259" t="str">
        <f t="shared" si="22"/>
        <v>-</v>
      </c>
      <c r="BB51" s="259" t="str">
        <f>IF(AZ51="-","-",'1- Combustivel'!$G53)</f>
        <v>-</v>
      </c>
      <c r="BC51" s="259" t="str">
        <f>IF($C51=BC$1,'1- Combustivel'!$D53,"-")</f>
        <v>-</v>
      </c>
      <c r="BD51" s="170" t="str">
        <f>IF(BF51="-","-",IF($C51=BC$1,'1- Combustivel'!$E53,"-"))</f>
        <v>-</v>
      </c>
      <c r="BE51" s="170" t="str">
        <f>IF(BC51="-","-",'1- Combustivel'!$F53)</f>
        <v>-</v>
      </c>
      <c r="BF51" s="259" t="str">
        <f t="shared" si="23"/>
        <v>-</v>
      </c>
      <c r="BG51" s="259" t="str">
        <f>IF(BE51="-","-",'1- Combustivel'!$G53)</f>
        <v>-</v>
      </c>
      <c r="BH51" s="259" t="str">
        <f>IF($C51=BH$1,'1- Combustivel'!$D53,"-")</f>
        <v>-</v>
      </c>
      <c r="BI51" s="170" t="str">
        <f>IF(BK51="-","-",IF($C51=BH$1,'1- Combustivel'!$E53,"-"))</f>
        <v>-</v>
      </c>
      <c r="BJ51" s="170" t="str">
        <f>IF(BH51="-","-",'1- Combustivel'!$F53)</f>
        <v>-</v>
      </c>
      <c r="BK51" s="259" t="str">
        <f t="shared" si="24"/>
        <v>-</v>
      </c>
      <c r="BL51" s="259" t="str">
        <f>IF(BJ51="-","-",'1- Combustivel'!$G53)</f>
        <v>-</v>
      </c>
      <c r="BM51" s="259" t="str">
        <f>IF(YEAR('1- Combustivel'!B53)=$BM$1,$BM$1,"-")</f>
        <v>-</v>
      </c>
      <c r="BN51" s="259" t="str">
        <f>IF(BM51="-","-",MONTH('1- Combustivel'!B53))</f>
        <v>-</v>
      </c>
      <c r="BO51" s="259" t="str">
        <f>IF(BM51="-","-",DAY('1- Combustivel'!B53))</f>
        <v>-</v>
      </c>
      <c r="BP51" s="259" t="str">
        <f>IF($BN51=BQ$1,'1- Combustivel'!$D53,"-")</f>
        <v>-</v>
      </c>
      <c r="BQ51" s="170" t="str">
        <f>IF($BN51=BQ$1,'1- Combustivel'!$E53,"-")</f>
        <v>-</v>
      </c>
      <c r="BR51" s="170" t="str">
        <f>IF(BQ51="-","-",'1- Combustivel'!$F53)</f>
        <v>-</v>
      </c>
      <c r="BS51" s="259" t="str">
        <f t="shared" si="25"/>
        <v>-</v>
      </c>
      <c r="BT51" s="259" t="str">
        <f>IF(BR51="-","-",'1- Combustivel'!$G53)</f>
        <v>-</v>
      </c>
    </row>
    <row r="52" spans="1:72" x14ac:dyDescent="0.25">
      <c r="A52" s="166">
        <v>50</v>
      </c>
      <c r="B52" s="166" t="str">
        <f>IF(YEAR('1- Combustivel'!B54)=$B$1,$B$1,"-")</f>
        <v>-</v>
      </c>
      <c r="C52" s="166" t="str">
        <f>IF(B52="-","-",MONTH('1- Combustivel'!B54))</f>
        <v>-</v>
      </c>
      <c r="D52" s="218" t="str">
        <f>IF(B52="-","-",DAY('1- Combustivel'!B54))</f>
        <v>-</v>
      </c>
      <c r="E52" s="259" t="str">
        <f>IF($C52=F$1,'1- Combustivel'!$D54,"-")</f>
        <v>-</v>
      </c>
      <c r="F52" s="170" t="str">
        <f>IF($C52=F$1,'1- Combustivel'!$E54,"-")</f>
        <v>-</v>
      </c>
      <c r="G52" s="170" t="str">
        <f>IF(F52="-","-",'1- Combustivel'!$F54)</f>
        <v>-</v>
      </c>
      <c r="H52" s="259" t="str">
        <f t="shared" si="13"/>
        <v>-</v>
      </c>
      <c r="I52" s="259" t="str">
        <f>IF(G52="-","-",'1- Combustivel'!$G54)</f>
        <v>-</v>
      </c>
      <c r="J52" s="259" t="str">
        <f>IF($C52=J$1,'1- Combustivel'!$D54,"-")</f>
        <v>-</v>
      </c>
      <c r="K52" s="170" t="str">
        <f>IF(M52="-","-",IF($C52=J$1,'1- Combustivel'!$E54,"-"))</f>
        <v>-</v>
      </c>
      <c r="L52" s="170" t="str">
        <f>IF(J52="-","-",'1- Combustivel'!$F54)</f>
        <v>-</v>
      </c>
      <c r="M52" s="259" t="str">
        <f t="shared" si="14"/>
        <v>-</v>
      </c>
      <c r="N52" s="259" t="str">
        <f>IF(L52="-","-",'1- Combustivel'!$G54)</f>
        <v>-</v>
      </c>
      <c r="O52" s="259" t="str">
        <f>IF($C52=O$1,'1- Combustivel'!$D54,"-")</f>
        <v>-</v>
      </c>
      <c r="P52" s="170" t="str">
        <f>IF(R52="-","-",IF($C52=O$1,'1- Combustivel'!$E54,"-"))</f>
        <v>-</v>
      </c>
      <c r="Q52" s="170" t="str">
        <f>IF(O52="-","-",'1- Combustivel'!$F54)</f>
        <v>-</v>
      </c>
      <c r="R52" s="259" t="str">
        <f t="shared" si="15"/>
        <v>-</v>
      </c>
      <c r="S52" s="259" t="str">
        <f>IF(Q52="-","-",'1- Combustivel'!$G54)</f>
        <v>-</v>
      </c>
      <c r="T52" s="259" t="str">
        <f>IF($C52=T$1,'1- Combustivel'!$D54,"-")</f>
        <v>-</v>
      </c>
      <c r="U52" s="170" t="str">
        <f>IF(W52="-","-",IF($C52=T$1,'1- Combustivel'!$E54,"-"))</f>
        <v>-</v>
      </c>
      <c r="V52" s="170" t="str">
        <f>IF(T52="-","-",'1- Combustivel'!$F54)</f>
        <v>-</v>
      </c>
      <c r="W52" s="259" t="str">
        <f t="shared" si="16"/>
        <v>-</v>
      </c>
      <c r="X52" s="259" t="str">
        <f>IF(V52="-","-",'1- Combustivel'!$G54)</f>
        <v>-</v>
      </c>
      <c r="Y52" s="259" t="str">
        <f>IF($C52=Y$1,'1- Combustivel'!$D54,"-")</f>
        <v>-</v>
      </c>
      <c r="Z52" s="170" t="str">
        <f>IF(AB52="-","-",IF($C52=Y$1,'1- Combustivel'!$E54,"-"))</f>
        <v>-</v>
      </c>
      <c r="AA52" s="170" t="str">
        <f>IF(Y52="-","-",'1- Combustivel'!$F54)</f>
        <v>-</v>
      </c>
      <c r="AB52" s="259" t="str">
        <f t="shared" si="17"/>
        <v>-</v>
      </c>
      <c r="AC52" s="259" t="str">
        <f>IF(AA52="-","-",'1- Combustivel'!$G54)</f>
        <v>-</v>
      </c>
      <c r="AD52" s="259" t="str">
        <f>IF($C52=AD$1,'1- Combustivel'!$D54,"-")</f>
        <v>-</v>
      </c>
      <c r="AE52" s="170" t="str">
        <f>IF(AG52="-","-",IF($C52=AD$1,'1- Combustivel'!$E54,"-"))</f>
        <v>-</v>
      </c>
      <c r="AF52" s="170" t="str">
        <f>IF(AD52="-","-",'1- Combustivel'!$F54)</f>
        <v>-</v>
      </c>
      <c r="AG52" s="259" t="str">
        <f t="shared" si="18"/>
        <v>-</v>
      </c>
      <c r="AH52" s="259" t="str">
        <f>IF(AF52="-","-",'1- Combustivel'!$G54)</f>
        <v>-</v>
      </c>
      <c r="AI52" s="259" t="str">
        <f>IF($C52=AI$1,'1- Combustivel'!$D54,"-")</f>
        <v>-</v>
      </c>
      <c r="AJ52" s="170" t="str">
        <f>IF(AL52="-","-",IF($C52=AI$1,'1- Combustivel'!$E54,"-"))</f>
        <v>-</v>
      </c>
      <c r="AK52" s="170" t="str">
        <f>IF(AI52="-","-",'1- Combustivel'!$F54)</f>
        <v>-</v>
      </c>
      <c r="AL52" s="259" t="str">
        <f t="shared" si="19"/>
        <v>-</v>
      </c>
      <c r="AM52" s="259" t="str">
        <f>IF(AK52="-","-",'1- Combustivel'!$G54)</f>
        <v>-</v>
      </c>
      <c r="AN52" s="259" t="str">
        <f>IF($C52=AN$1,'1- Combustivel'!$D54,"-")</f>
        <v>-</v>
      </c>
      <c r="AO52" s="170" t="str">
        <f>IF(AQ52="-","-",IF($C52=AN$1,'1- Combustivel'!$E54,"-"))</f>
        <v>-</v>
      </c>
      <c r="AP52" s="170" t="str">
        <f>IF(AN52="-","-",'1- Combustivel'!$F54)</f>
        <v>-</v>
      </c>
      <c r="AQ52" s="259" t="str">
        <f t="shared" si="20"/>
        <v>-</v>
      </c>
      <c r="AR52" s="259" t="str">
        <f>IF(AP52="-","-",'1- Combustivel'!$G54)</f>
        <v>-</v>
      </c>
      <c r="AS52" s="259" t="str">
        <f>IF($C52=AS$1,'1- Combustivel'!$D54,"-")</f>
        <v>-</v>
      </c>
      <c r="AT52" s="170" t="str">
        <f>IF(AV52="-","-",IF($C52=AS$1,'1- Combustivel'!$E54,"-"))</f>
        <v>-</v>
      </c>
      <c r="AU52" s="170" t="str">
        <f>IF(AS52="-","-",'1- Combustivel'!$F54)</f>
        <v>-</v>
      </c>
      <c r="AV52" s="259" t="str">
        <f t="shared" si="21"/>
        <v>-</v>
      </c>
      <c r="AW52" s="259" t="str">
        <f>IF(AU52="-","-",'1- Combustivel'!$G54)</f>
        <v>-</v>
      </c>
      <c r="AX52" s="259" t="str">
        <f>IF($C52=AX$1,'1- Combustivel'!$D54,"-")</f>
        <v>-</v>
      </c>
      <c r="AY52" s="170" t="str">
        <f>IF(BA52="-","-",IF($C52=AX$1,'1- Combustivel'!$E54,"-"))</f>
        <v>-</v>
      </c>
      <c r="AZ52" s="170" t="str">
        <f>IF(AX52="-","-",'1- Combustivel'!$F54)</f>
        <v>-</v>
      </c>
      <c r="BA52" s="259" t="str">
        <f t="shared" si="22"/>
        <v>-</v>
      </c>
      <c r="BB52" s="259" t="str">
        <f>IF(AZ52="-","-",'1- Combustivel'!$G54)</f>
        <v>-</v>
      </c>
      <c r="BC52" s="259" t="str">
        <f>IF($C52=BC$1,'1- Combustivel'!$D54,"-")</f>
        <v>-</v>
      </c>
      <c r="BD52" s="170" t="str">
        <f>IF(BF52="-","-",IF($C52=BC$1,'1- Combustivel'!$E54,"-"))</f>
        <v>-</v>
      </c>
      <c r="BE52" s="170" t="str">
        <f>IF(BC52="-","-",'1- Combustivel'!$F54)</f>
        <v>-</v>
      </c>
      <c r="BF52" s="259" t="str">
        <f t="shared" si="23"/>
        <v>-</v>
      </c>
      <c r="BG52" s="259" t="str">
        <f>IF(BE52="-","-",'1- Combustivel'!$G54)</f>
        <v>-</v>
      </c>
      <c r="BH52" s="259" t="str">
        <f>IF($C52=BH$1,'1- Combustivel'!$D54,"-")</f>
        <v>-</v>
      </c>
      <c r="BI52" s="170" t="str">
        <f>IF(BK52="-","-",IF($C52=BH$1,'1- Combustivel'!$E54,"-"))</f>
        <v>-</v>
      </c>
      <c r="BJ52" s="170" t="str">
        <f>IF(BH52="-","-",'1- Combustivel'!$F54)</f>
        <v>-</v>
      </c>
      <c r="BK52" s="259" t="str">
        <f t="shared" si="24"/>
        <v>-</v>
      </c>
      <c r="BL52" s="259" t="str">
        <f>IF(BJ52="-","-",'1- Combustivel'!$G54)</f>
        <v>-</v>
      </c>
      <c r="BM52" s="259" t="str">
        <f>IF(YEAR('1- Combustivel'!B54)=$BM$1,$BM$1,"-")</f>
        <v>-</v>
      </c>
      <c r="BN52" s="259" t="str">
        <f>IF(BM52="-","-",MONTH('1- Combustivel'!B54))</f>
        <v>-</v>
      </c>
      <c r="BO52" s="259" t="str">
        <f>IF(BM52="-","-",DAY('1- Combustivel'!B54))</f>
        <v>-</v>
      </c>
      <c r="BP52" s="259" t="str">
        <f>IF($BN52=BQ$1,'1- Combustivel'!$D54,"-")</f>
        <v>-</v>
      </c>
      <c r="BQ52" s="170" t="str">
        <f>IF($BN52=BQ$1,'1- Combustivel'!$E54,"-")</f>
        <v>-</v>
      </c>
      <c r="BR52" s="170" t="str">
        <f>IF(BQ52="-","-",'1- Combustivel'!$F54)</f>
        <v>-</v>
      </c>
      <c r="BS52" s="259" t="str">
        <f t="shared" si="25"/>
        <v>-</v>
      </c>
      <c r="BT52" s="259" t="str">
        <f>IF(BR52="-","-",'1- Combustivel'!$G54)</f>
        <v>-</v>
      </c>
    </row>
    <row r="53" spans="1:72" x14ac:dyDescent="0.25">
      <c r="A53" s="166">
        <v>51</v>
      </c>
      <c r="B53" s="166" t="str">
        <f>IF(YEAR('1- Combustivel'!B55)=$B$1,$B$1,"-")</f>
        <v>-</v>
      </c>
      <c r="C53" s="166" t="str">
        <f>IF(B53="-","-",MONTH('1- Combustivel'!B55))</f>
        <v>-</v>
      </c>
      <c r="D53" s="218" t="str">
        <f>IF(B53="-","-",DAY('1- Combustivel'!B55))</f>
        <v>-</v>
      </c>
      <c r="E53" s="259" t="str">
        <f>IF($C53=F$1,'1- Combustivel'!$D55,"-")</f>
        <v>-</v>
      </c>
      <c r="F53" s="170" t="str">
        <f>IF($C53=F$1,'1- Combustivel'!$E55,"-")</f>
        <v>-</v>
      </c>
      <c r="G53" s="170" t="str">
        <f>IF(F53="-","-",'1- Combustivel'!$F55)</f>
        <v>-</v>
      </c>
      <c r="H53" s="259" t="str">
        <f t="shared" si="13"/>
        <v>-</v>
      </c>
      <c r="I53" s="259" t="str">
        <f>IF(G53="-","-",'1- Combustivel'!$G55)</f>
        <v>-</v>
      </c>
      <c r="J53" s="259" t="str">
        <f>IF($C53=J$1,'1- Combustivel'!$D55,"-")</f>
        <v>-</v>
      </c>
      <c r="K53" s="170" t="str">
        <f>IF(M53="-","-",IF($C53=J$1,'1- Combustivel'!$E55,"-"))</f>
        <v>-</v>
      </c>
      <c r="L53" s="170" t="str">
        <f>IF(J53="-","-",'1- Combustivel'!$F55)</f>
        <v>-</v>
      </c>
      <c r="M53" s="259" t="str">
        <f t="shared" si="14"/>
        <v>-</v>
      </c>
      <c r="N53" s="259" t="str">
        <f>IF(L53="-","-",'1- Combustivel'!$G55)</f>
        <v>-</v>
      </c>
      <c r="O53" s="259" t="str">
        <f>IF($C53=O$1,'1- Combustivel'!$D55,"-")</f>
        <v>-</v>
      </c>
      <c r="P53" s="170" t="str">
        <f>IF(R53="-","-",IF($C53=O$1,'1- Combustivel'!$E55,"-"))</f>
        <v>-</v>
      </c>
      <c r="Q53" s="170" t="str">
        <f>IF(O53="-","-",'1- Combustivel'!$F55)</f>
        <v>-</v>
      </c>
      <c r="R53" s="259" t="str">
        <f t="shared" si="15"/>
        <v>-</v>
      </c>
      <c r="S53" s="259" t="str">
        <f>IF(Q53="-","-",'1- Combustivel'!$G55)</f>
        <v>-</v>
      </c>
      <c r="T53" s="259" t="str">
        <f>IF($C53=T$1,'1- Combustivel'!$D55,"-")</f>
        <v>-</v>
      </c>
      <c r="U53" s="170" t="str">
        <f>IF(W53="-","-",IF($C53=T$1,'1- Combustivel'!$E55,"-"))</f>
        <v>-</v>
      </c>
      <c r="V53" s="170" t="str">
        <f>IF(T53="-","-",'1- Combustivel'!$F55)</f>
        <v>-</v>
      </c>
      <c r="W53" s="259" t="str">
        <f t="shared" si="16"/>
        <v>-</v>
      </c>
      <c r="X53" s="259" t="str">
        <f>IF(V53="-","-",'1- Combustivel'!$G55)</f>
        <v>-</v>
      </c>
      <c r="Y53" s="259" t="str">
        <f>IF($C53=Y$1,'1- Combustivel'!$D55,"-")</f>
        <v>-</v>
      </c>
      <c r="Z53" s="170" t="str">
        <f>IF(AB53="-","-",IF($C53=Y$1,'1- Combustivel'!$E55,"-"))</f>
        <v>-</v>
      </c>
      <c r="AA53" s="170" t="str">
        <f>IF(Y53="-","-",'1- Combustivel'!$F55)</f>
        <v>-</v>
      </c>
      <c r="AB53" s="259" t="str">
        <f t="shared" si="17"/>
        <v>-</v>
      </c>
      <c r="AC53" s="259" t="str">
        <f>IF(AA53="-","-",'1- Combustivel'!$G55)</f>
        <v>-</v>
      </c>
      <c r="AD53" s="259" t="str">
        <f>IF($C53=AD$1,'1- Combustivel'!$D55,"-")</f>
        <v>-</v>
      </c>
      <c r="AE53" s="170" t="str">
        <f>IF(AG53="-","-",IF($C53=AD$1,'1- Combustivel'!$E55,"-"))</f>
        <v>-</v>
      </c>
      <c r="AF53" s="170" t="str">
        <f>IF(AD53="-","-",'1- Combustivel'!$F55)</f>
        <v>-</v>
      </c>
      <c r="AG53" s="259" t="str">
        <f t="shared" si="18"/>
        <v>-</v>
      </c>
      <c r="AH53" s="259" t="str">
        <f>IF(AF53="-","-",'1- Combustivel'!$G55)</f>
        <v>-</v>
      </c>
      <c r="AI53" s="259" t="str">
        <f>IF($C53=AI$1,'1- Combustivel'!$D55,"-")</f>
        <v>-</v>
      </c>
      <c r="AJ53" s="170" t="str">
        <f>IF(AL53="-","-",IF($C53=AI$1,'1- Combustivel'!$E55,"-"))</f>
        <v>-</v>
      </c>
      <c r="AK53" s="170" t="str">
        <f>IF(AI53="-","-",'1- Combustivel'!$F55)</f>
        <v>-</v>
      </c>
      <c r="AL53" s="259" t="str">
        <f t="shared" si="19"/>
        <v>-</v>
      </c>
      <c r="AM53" s="259" t="str">
        <f>IF(AK53="-","-",'1- Combustivel'!$G55)</f>
        <v>-</v>
      </c>
      <c r="AN53" s="259" t="str">
        <f>IF($C53=AN$1,'1- Combustivel'!$D55,"-")</f>
        <v>-</v>
      </c>
      <c r="AO53" s="170" t="str">
        <f>IF(AQ53="-","-",IF($C53=AN$1,'1- Combustivel'!$E55,"-"))</f>
        <v>-</v>
      </c>
      <c r="AP53" s="170" t="str">
        <f>IF(AN53="-","-",'1- Combustivel'!$F55)</f>
        <v>-</v>
      </c>
      <c r="AQ53" s="259" t="str">
        <f t="shared" si="20"/>
        <v>-</v>
      </c>
      <c r="AR53" s="259" t="str">
        <f>IF(AP53="-","-",'1- Combustivel'!$G55)</f>
        <v>-</v>
      </c>
      <c r="AS53" s="259" t="str">
        <f>IF($C53=AS$1,'1- Combustivel'!$D55,"-")</f>
        <v>-</v>
      </c>
      <c r="AT53" s="170" t="str">
        <f>IF(AV53="-","-",IF($C53=AS$1,'1- Combustivel'!$E55,"-"))</f>
        <v>-</v>
      </c>
      <c r="AU53" s="170" t="str">
        <f>IF(AS53="-","-",'1- Combustivel'!$F55)</f>
        <v>-</v>
      </c>
      <c r="AV53" s="259" t="str">
        <f t="shared" si="21"/>
        <v>-</v>
      </c>
      <c r="AW53" s="259" t="str">
        <f>IF(AU53="-","-",'1- Combustivel'!$G55)</f>
        <v>-</v>
      </c>
      <c r="AX53" s="259" t="str">
        <f>IF($C53=AX$1,'1- Combustivel'!$D55,"-")</f>
        <v>-</v>
      </c>
      <c r="AY53" s="170" t="str">
        <f>IF(BA53="-","-",IF($C53=AX$1,'1- Combustivel'!$E55,"-"))</f>
        <v>-</v>
      </c>
      <c r="AZ53" s="170" t="str">
        <f>IF(AX53="-","-",'1- Combustivel'!$F55)</f>
        <v>-</v>
      </c>
      <c r="BA53" s="259" t="str">
        <f t="shared" si="22"/>
        <v>-</v>
      </c>
      <c r="BB53" s="259" t="str">
        <f>IF(AZ53="-","-",'1- Combustivel'!$G55)</f>
        <v>-</v>
      </c>
      <c r="BC53" s="259" t="str">
        <f>IF($C53=BC$1,'1- Combustivel'!$D55,"-")</f>
        <v>-</v>
      </c>
      <c r="BD53" s="170" t="str">
        <f>IF(BF53="-","-",IF($C53=BC$1,'1- Combustivel'!$E55,"-"))</f>
        <v>-</v>
      </c>
      <c r="BE53" s="170" t="str">
        <f>IF(BC53="-","-",'1- Combustivel'!$F55)</f>
        <v>-</v>
      </c>
      <c r="BF53" s="259" t="str">
        <f t="shared" si="23"/>
        <v>-</v>
      </c>
      <c r="BG53" s="259" t="str">
        <f>IF(BE53="-","-",'1- Combustivel'!$G55)</f>
        <v>-</v>
      </c>
      <c r="BH53" s="259" t="str">
        <f>IF($C53=BH$1,'1- Combustivel'!$D55,"-")</f>
        <v>-</v>
      </c>
      <c r="BI53" s="170" t="str">
        <f>IF(BK53="-","-",IF($C53=BH$1,'1- Combustivel'!$E55,"-"))</f>
        <v>-</v>
      </c>
      <c r="BJ53" s="170" t="str">
        <f>IF(BH53="-","-",'1- Combustivel'!$F55)</f>
        <v>-</v>
      </c>
      <c r="BK53" s="259" t="str">
        <f t="shared" si="24"/>
        <v>-</v>
      </c>
      <c r="BL53" s="259" t="str">
        <f>IF(BJ53="-","-",'1- Combustivel'!$G55)</f>
        <v>-</v>
      </c>
      <c r="BM53" s="259" t="str">
        <f>IF(YEAR('1- Combustivel'!B55)=$BM$1,$BM$1,"-")</f>
        <v>-</v>
      </c>
      <c r="BN53" s="259" t="str">
        <f>IF(BM53="-","-",MONTH('1- Combustivel'!B55))</f>
        <v>-</v>
      </c>
      <c r="BO53" s="259" t="str">
        <f>IF(BM53="-","-",DAY('1- Combustivel'!B55))</f>
        <v>-</v>
      </c>
      <c r="BP53" s="259" t="str">
        <f>IF($BN53=BQ$1,'1- Combustivel'!$D55,"-")</f>
        <v>-</v>
      </c>
      <c r="BQ53" s="170" t="str">
        <f>IF($BN53=BQ$1,'1- Combustivel'!$E55,"-")</f>
        <v>-</v>
      </c>
      <c r="BR53" s="170" t="str">
        <f>IF(BQ53="-","-",'1- Combustivel'!$F55)</f>
        <v>-</v>
      </c>
      <c r="BS53" s="259" t="str">
        <f t="shared" si="25"/>
        <v>-</v>
      </c>
      <c r="BT53" s="259" t="str">
        <f>IF(BR53="-","-",'1- Combustivel'!$G55)</f>
        <v>-</v>
      </c>
    </row>
    <row r="54" spans="1:72" x14ac:dyDescent="0.25">
      <c r="A54" s="166">
        <v>52</v>
      </c>
      <c r="B54" s="166" t="str">
        <f>IF(YEAR('1- Combustivel'!B56)=$B$1,$B$1,"-")</f>
        <v>-</v>
      </c>
      <c r="C54" s="166" t="str">
        <f>IF(B54="-","-",MONTH('1- Combustivel'!B56))</f>
        <v>-</v>
      </c>
      <c r="D54" s="218" t="str">
        <f>IF(B54="-","-",DAY('1- Combustivel'!B56))</f>
        <v>-</v>
      </c>
      <c r="E54" s="259" t="str">
        <f>IF($C54=F$1,'1- Combustivel'!$D56,"-")</f>
        <v>-</v>
      </c>
      <c r="F54" s="170" t="str">
        <f>IF($C54=F$1,'1- Combustivel'!$E56,"-")</f>
        <v>-</v>
      </c>
      <c r="G54" s="170" t="str">
        <f>IF(F54="-","-",'1- Combustivel'!$F56)</f>
        <v>-</v>
      </c>
      <c r="H54" s="259" t="str">
        <f t="shared" si="13"/>
        <v>-</v>
      </c>
      <c r="I54" s="259" t="str">
        <f>IF(G54="-","-",'1- Combustivel'!$G56)</f>
        <v>-</v>
      </c>
      <c r="J54" s="259" t="str">
        <f>IF($C54=J$1,'1- Combustivel'!$D56,"-")</f>
        <v>-</v>
      </c>
      <c r="K54" s="170" t="str">
        <f>IF(M54="-","-",IF($C54=J$1,'1- Combustivel'!$E56,"-"))</f>
        <v>-</v>
      </c>
      <c r="L54" s="170" t="str">
        <f>IF(J54="-","-",'1- Combustivel'!$F56)</f>
        <v>-</v>
      </c>
      <c r="M54" s="259" t="str">
        <f t="shared" si="14"/>
        <v>-</v>
      </c>
      <c r="N54" s="259" t="str">
        <f>IF(L54="-","-",'1- Combustivel'!$G56)</f>
        <v>-</v>
      </c>
      <c r="O54" s="259" t="str">
        <f>IF($C54=O$1,'1- Combustivel'!$D56,"-")</f>
        <v>-</v>
      </c>
      <c r="P54" s="170" t="str">
        <f>IF(R54="-","-",IF($C54=O$1,'1- Combustivel'!$E56,"-"))</f>
        <v>-</v>
      </c>
      <c r="Q54" s="170" t="str">
        <f>IF(O54="-","-",'1- Combustivel'!$F56)</f>
        <v>-</v>
      </c>
      <c r="R54" s="259" t="str">
        <f t="shared" si="15"/>
        <v>-</v>
      </c>
      <c r="S54" s="259" t="str">
        <f>IF(Q54="-","-",'1- Combustivel'!$G56)</f>
        <v>-</v>
      </c>
      <c r="T54" s="259" t="str">
        <f>IF($C54=T$1,'1- Combustivel'!$D56,"-")</f>
        <v>-</v>
      </c>
      <c r="U54" s="170" t="str">
        <f>IF(W54="-","-",IF($C54=T$1,'1- Combustivel'!$E56,"-"))</f>
        <v>-</v>
      </c>
      <c r="V54" s="170" t="str">
        <f>IF(T54="-","-",'1- Combustivel'!$F56)</f>
        <v>-</v>
      </c>
      <c r="W54" s="259" t="str">
        <f t="shared" si="16"/>
        <v>-</v>
      </c>
      <c r="X54" s="259" t="str">
        <f>IF(V54="-","-",'1- Combustivel'!$G56)</f>
        <v>-</v>
      </c>
      <c r="Y54" s="259" t="str">
        <f>IF($C54=Y$1,'1- Combustivel'!$D56,"-")</f>
        <v>-</v>
      </c>
      <c r="Z54" s="170" t="str">
        <f>IF(AB54="-","-",IF($C54=Y$1,'1- Combustivel'!$E56,"-"))</f>
        <v>-</v>
      </c>
      <c r="AA54" s="170" t="str">
        <f>IF(Y54="-","-",'1- Combustivel'!$F56)</f>
        <v>-</v>
      </c>
      <c r="AB54" s="259" t="str">
        <f t="shared" si="17"/>
        <v>-</v>
      </c>
      <c r="AC54" s="259" t="str">
        <f>IF(AA54="-","-",'1- Combustivel'!$G56)</f>
        <v>-</v>
      </c>
      <c r="AD54" s="259" t="str">
        <f>IF($C54=AD$1,'1- Combustivel'!$D56,"-")</f>
        <v>-</v>
      </c>
      <c r="AE54" s="170" t="str">
        <f>IF(AG54="-","-",IF($C54=AD$1,'1- Combustivel'!$E56,"-"))</f>
        <v>-</v>
      </c>
      <c r="AF54" s="170" t="str">
        <f>IF(AD54="-","-",'1- Combustivel'!$F56)</f>
        <v>-</v>
      </c>
      <c r="AG54" s="259" t="str">
        <f t="shared" si="18"/>
        <v>-</v>
      </c>
      <c r="AH54" s="259" t="str">
        <f>IF(AF54="-","-",'1- Combustivel'!$G56)</f>
        <v>-</v>
      </c>
      <c r="AI54" s="259" t="str">
        <f>IF($C54=AI$1,'1- Combustivel'!$D56,"-")</f>
        <v>-</v>
      </c>
      <c r="AJ54" s="170" t="str">
        <f>IF(AL54="-","-",IF($C54=AI$1,'1- Combustivel'!$E56,"-"))</f>
        <v>-</v>
      </c>
      <c r="AK54" s="170" t="str">
        <f>IF(AI54="-","-",'1- Combustivel'!$F56)</f>
        <v>-</v>
      </c>
      <c r="AL54" s="259" t="str">
        <f t="shared" si="19"/>
        <v>-</v>
      </c>
      <c r="AM54" s="259" t="str">
        <f>IF(AK54="-","-",'1- Combustivel'!$G56)</f>
        <v>-</v>
      </c>
      <c r="AN54" s="259" t="str">
        <f>IF($C54=AN$1,'1- Combustivel'!$D56,"-")</f>
        <v>-</v>
      </c>
      <c r="AO54" s="170" t="str">
        <f>IF(AQ54="-","-",IF($C54=AN$1,'1- Combustivel'!$E56,"-"))</f>
        <v>-</v>
      </c>
      <c r="AP54" s="170" t="str">
        <f>IF(AN54="-","-",'1- Combustivel'!$F56)</f>
        <v>-</v>
      </c>
      <c r="AQ54" s="259" t="str">
        <f t="shared" si="20"/>
        <v>-</v>
      </c>
      <c r="AR54" s="259" t="str">
        <f>IF(AP54="-","-",'1- Combustivel'!$G56)</f>
        <v>-</v>
      </c>
      <c r="AS54" s="259" t="str">
        <f>IF($C54=AS$1,'1- Combustivel'!$D56,"-")</f>
        <v>-</v>
      </c>
      <c r="AT54" s="170" t="str">
        <f>IF(AV54="-","-",IF($C54=AS$1,'1- Combustivel'!$E56,"-"))</f>
        <v>-</v>
      </c>
      <c r="AU54" s="170" t="str">
        <f>IF(AS54="-","-",'1- Combustivel'!$F56)</f>
        <v>-</v>
      </c>
      <c r="AV54" s="259" t="str">
        <f t="shared" si="21"/>
        <v>-</v>
      </c>
      <c r="AW54" s="259" t="str">
        <f>IF(AU54="-","-",'1- Combustivel'!$G56)</f>
        <v>-</v>
      </c>
      <c r="AX54" s="259" t="str">
        <f>IF($C54=AX$1,'1- Combustivel'!$D56,"-")</f>
        <v>-</v>
      </c>
      <c r="AY54" s="170" t="str">
        <f>IF(BA54="-","-",IF($C54=AX$1,'1- Combustivel'!$E56,"-"))</f>
        <v>-</v>
      </c>
      <c r="AZ54" s="170" t="str">
        <f>IF(AX54="-","-",'1- Combustivel'!$F56)</f>
        <v>-</v>
      </c>
      <c r="BA54" s="259" t="str">
        <f t="shared" si="22"/>
        <v>-</v>
      </c>
      <c r="BB54" s="259" t="str">
        <f>IF(AZ54="-","-",'1- Combustivel'!$G56)</f>
        <v>-</v>
      </c>
      <c r="BC54" s="259" t="str">
        <f>IF($C54=BC$1,'1- Combustivel'!$D56,"-")</f>
        <v>-</v>
      </c>
      <c r="BD54" s="170" t="str">
        <f>IF(BF54="-","-",IF($C54=BC$1,'1- Combustivel'!$E56,"-"))</f>
        <v>-</v>
      </c>
      <c r="BE54" s="170" t="str">
        <f>IF(BC54="-","-",'1- Combustivel'!$F56)</f>
        <v>-</v>
      </c>
      <c r="BF54" s="259" t="str">
        <f t="shared" si="23"/>
        <v>-</v>
      </c>
      <c r="BG54" s="259" t="str">
        <f>IF(BE54="-","-",'1- Combustivel'!$G56)</f>
        <v>-</v>
      </c>
      <c r="BH54" s="259" t="str">
        <f>IF($C54=BH$1,'1- Combustivel'!$D56,"-")</f>
        <v>-</v>
      </c>
      <c r="BI54" s="170" t="str">
        <f>IF(BK54="-","-",IF($C54=BH$1,'1- Combustivel'!$E56,"-"))</f>
        <v>-</v>
      </c>
      <c r="BJ54" s="170" t="str">
        <f>IF(BH54="-","-",'1- Combustivel'!$F56)</f>
        <v>-</v>
      </c>
      <c r="BK54" s="259" t="str">
        <f t="shared" si="24"/>
        <v>-</v>
      </c>
      <c r="BL54" s="259" t="str">
        <f>IF(BJ54="-","-",'1- Combustivel'!$G56)</f>
        <v>-</v>
      </c>
      <c r="BM54" s="259" t="str">
        <f>IF(YEAR('1- Combustivel'!B56)=$BM$1,$BM$1,"-")</f>
        <v>-</v>
      </c>
      <c r="BN54" s="259" t="str">
        <f>IF(BM54="-","-",MONTH('1- Combustivel'!B56))</f>
        <v>-</v>
      </c>
      <c r="BO54" s="259" t="str">
        <f>IF(BM54="-","-",DAY('1- Combustivel'!B56))</f>
        <v>-</v>
      </c>
      <c r="BP54" s="259" t="str">
        <f>IF($BN54=BQ$1,'1- Combustivel'!$D56,"-")</f>
        <v>-</v>
      </c>
      <c r="BQ54" s="170" t="str">
        <f>IF($BN54=BQ$1,'1- Combustivel'!$E56,"-")</f>
        <v>-</v>
      </c>
      <c r="BR54" s="170" t="str">
        <f>IF(BQ54="-","-",'1- Combustivel'!$F56)</f>
        <v>-</v>
      </c>
      <c r="BS54" s="259" t="str">
        <f t="shared" si="25"/>
        <v>-</v>
      </c>
      <c r="BT54" s="259" t="str">
        <f>IF(BR54="-","-",'1- Combustivel'!$G56)</f>
        <v>-</v>
      </c>
    </row>
    <row r="55" spans="1:72" x14ac:dyDescent="0.25">
      <c r="A55" s="166">
        <v>53</v>
      </c>
      <c r="B55" s="166" t="str">
        <f>IF(YEAR('1- Combustivel'!B57)=$B$1,$B$1,"-")</f>
        <v>-</v>
      </c>
      <c r="C55" s="166" t="str">
        <f>IF(B55="-","-",MONTH('1- Combustivel'!B57))</f>
        <v>-</v>
      </c>
      <c r="D55" s="218" t="str">
        <f>IF(B55="-","-",DAY('1- Combustivel'!B57))</f>
        <v>-</v>
      </c>
      <c r="E55" s="259" t="str">
        <f>IF($C55=F$1,'1- Combustivel'!$D57,"-")</f>
        <v>-</v>
      </c>
      <c r="F55" s="170" t="str">
        <f>IF($C55=F$1,'1- Combustivel'!$E57,"-")</f>
        <v>-</v>
      </c>
      <c r="G55" s="170" t="str">
        <f>IF(F55="-","-",'1- Combustivel'!$F57)</f>
        <v>-</v>
      </c>
      <c r="H55" s="259" t="str">
        <f t="shared" si="13"/>
        <v>-</v>
      </c>
      <c r="I55" s="259" t="str">
        <f>IF(G55="-","-",'1- Combustivel'!$G57)</f>
        <v>-</v>
      </c>
      <c r="J55" s="259" t="str">
        <f>IF($C55=J$1,'1- Combustivel'!$D57,"-")</f>
        <v>-</v>
      </c>
      <c r="K55" s="170" t="str">
        <f>IF(M55="-","-",IF($C55=J$1,'1- Combustivel'!$E57,"-"))</f>
        <v>-</v>
      </c>
      <c r="L55" s="170" t="str">
        <f>IF(J55="-","-",'1- Combustivel'!$F57)</f>
        <v>-</v>
      </c>
      <c r="M55" s="259" t="str">
        <f t="shared" si="14"/>
        <v>-</v>
      </c>
      <c r="N55" s="259" t="str">
        <f>IF(L55="-","-",'1- Combustivel'!$G57)</f>
        <v>-</v>
      </c>
      <c r="O55" s="259" t="str">
        <f>IF($C55=O$1,'1- Combustivel'!$D57,"-")</f>
        <v>-</v>
      </c>
      <c r="P55" s="170" t="str">
        <f>IF(R55="-","-",IF($C55=O$1,'1- Combustivel'!$E57,"-"))</f>
        <v>-</v>
      </c>
      <c r="Q55" s="170" t="str">
        <f>IF(O55="-","-",'1- Combustivel'!$F57)</f>
        <v>-</v>
      </c>
      <c r="R55" s="259" t="str">
        <f t="shared" si="15"/>
        <v>-</v>
      </c>
      <c r="S55" s="259" t="str">
        <f>IF(Q55="-","-",'1- Combustivel'!$G57)</f>
        <v>-</v>
      </c>
      <c r="T55" s="259" t="str">
        <f>IF($C55=T$1,'1- Combustivel'!$D57,"-")</f>
        <v>-</v>
      </c>
      <c r="U55" s="170" t="str">
        <f>IF(W55="-","-",IF($C55=T$1,'1- Combustivel'!$E57,"-"))</f>
        <v>-</v>
      </c>
      <c r="V55" s="170" t="str">
        <f>IF(T55="-","-",'1- Combustivel'!$F57)</f>
        <v>-</v>
      </c>
      <c r="W55" s="259" t="str">
        <f t="shared" si="16"/>
        <v>-</v>
      </c>
      <c r="X55" s="259" t="str">
        <f>IF(V55="-","-",'1- Combustivel'!$G57)</f>
        <v>-</v>
      </c>
      <c r="Y55" s="259" t="str">
        <f>IF($C55=Y$1,'1- Combustivel'!$D57,"-")</f>
        <v>-</v>
      </c>
      <c r="Z55" s="170" t="str">
        <f>IF(AB55="-","-",IF($C55=Y$1,'1- Combustivel'!$E57,"-"))</f>
        <v>-</v>
      </c>
      <c r="AA55" s="170" t="str">
        <f>IF(Y55="-","-",'1- Combustivel'!$F57)</f>
        <v>-</v>
      </c>
      <c r="AB55" s="259" t="str">
        <f t="shared" si="17"/>
        <v>-</v>
      </c>
      <c r="AC55" s="259" t="str">
        <f>IF(AA55="-","-",'1- Combustivel'!$G57)</f>
        <v>-</v>
      </c>
      <c r="AD55" s="259" t="str">
        <f>IF($C55=AD$1,'1- Combustivel'!$D57,"-")</f>
        <v>-</v>
      </c>
      <c r="AE55" s="170" t="str">
        <f>IF(AG55="-","-",IF($C55=AD$1,'1- Combustivel'!$E57,"-"))</f>
        <v>-</v>
      </c>
      <c r="AF55" s="170" t="str">
        <f>IF(AD55="-","-",'1- Combustivel'!$F57)</f>
        <v>-</v>
      </c>
      <c r="AG55" s="259" t="str">
        <f t="shared" si="18"/>
        <v>-</v>
      </c>
      <c r="AH55" s="259" t="str">
        <f>IF(AF55="-","-",'1- Combustivel'!$G57)</f>
        <v>-</v>
      </c>
      <c r="AI55" s="259" t="str">
        <f>IF($C55=AI$1,'1- Combustivel'!$D57,"-")</f>
        <v>-</v>
      </c>
      <c r="AJ55" s="170" t="str">
        <f>IF(AL55="-","-",IF($C55=AI$1,'1- Combustivel'!$E57,"-"))</f>
        <v>-</v>
      </c>
      <c r="AK55" s="170" t="str">
        <f>IF(AI55="-","-",'1- Combustivel'!$F57)</f>
        <v>-</v>
      </c>
      <c r="AL55" s="259" t="str">
        <f t="shared" si="19"/>
        <v>-</v>
      </c>
      <c r="AM55" s="259" t="str">
        <f>IF(AK55="-","-",'1- Combustivel'!$G57)</f>
        <v>-</v>
      </c>
      <c r="AN55" s="259" t="str">
        <f>IF($C55=AN$1,'1- Combustivel'!$D57,"-")</f>
        <v>-</v>
      </c>
      <c r="AO55" s="170" t="str">
        <f>IF(AQ55="-","-",IF($C55=AN$1,'1- Combustivel'!$E57,"-"))</f>
        <v>-</v>
      </c>
      <c r="AP55" s="170" t="str">
        <f>IF(AN55="-","-",'1- Combustivel'!$F57)</f>
        <v>-</v>
      </c>
      <c r="AQ55" s="259" t="str">
        <f t="shared" si="20"/>
        <v>-</v>
      </c>
      <c r="AR55" s="259" t="str">
        <f>IF(AP55="-","-",'1- Combustivel'!$G57)</f>
        <v>-</v>
      </c>
      <c r="AS55" s="259" t="str">
        <f>IF($C55=AS$1,'1- Combustivel'!$D57,"-")</f>
        <v>-</v>
      </c>
      <c r="AT55" s="170" t="str">
        <f>IF(AV55="-","-",IF($C55=AS$1,'1- Combustivel'!$E57,"-"))</f>
        <v>-</v>
      </c>
      <c r="AU55" s="170" t="str">
        <f>IF(AS55="-","-",'1- Combustivel'!$F57)</f>
        <v>-</v>
      </c>
      <c r="AV55" s="259" t="str">
        <f t="shared" si="21"/>
        <v>-</v>
      </c>
      <c r="AW55" s="259" t="str">
        <f>IF(AU55="-","-",'1- Combustivel'!$G57)</f>
        <v>-</v>
      </c>
      <c r="AX55" s="259" t="str">
        <f>IF($C55=AX$1,'1- Combustivel'!$D57,"-")</f>
        <v>-</v>
      </c>
      <c r="AY55" s="170" t="str">
        <f>IF(BA55="-","-",IF($C55=AX$1,'1- Combustivel'!$E57,"-"))</f>
        <v>-</v>
      </c>
      <c r="AZ55" s="170" t="str">
        <f>IF(AX55="-","-",'1- Combustivel'!$F57)</f>
        <v>-</v>
      </c>
      <c r="BA55" s="259" t="str">
        <f t="shared" si="22"/>
        <v>-</v>
      </c>
      <c r="BB55" s="259" t="str">
        <f>IF(AZ55="-","-",'1- Combustivel'!$G57)</f>
        <v>-</v>
      </c>
      <c r="BC55" s="259" t="str">
        <f>IF($C55=BC$1,'1- Combustivel'!$D57,"-")</f>
        <v>-</v>
      </c>
      <c r="BD55" s="170" t="str">
        <f>IF(BF55="-","-",IF($C55=BC$1,'1- Combustivel'!$E57,"-"))</f>
        <v>-</v>
      </c>
      <c r="BE55" s="170" t="str">
        <f>IF(BC55="-","-",'1- Combustivel'!$F57)</f>
        <v>-</v>
      </c>
      <c r="BF55" s="259" t="str">
        <f t="shared" si="23"/>
        <v>-</v>
      </c>
      <c r="BG55" s="259" t="str">
        <f>IF(BE55="-","-",'1- Combustivel'!$G57)</f>
        <v>-</v>
      </c>
      <c r="BH55" s="259" t="str">
        <f>IF($C55=BH$1,'1- Combustivel'!$D57,"-")</f>
        <v>-</v>
      </c>
      <c r="BI55" s="170" t="str">
        <f>IF(BK55="-","-",IF($C55=BH$1,'1- Combustivel'!$E57,"-"))</f>
        <v>-</v>
      </c>
      <c r="BJ55" s="170" t="str">
        <f>IF(BH55="-","-",'1- Combustivel'!$F57)</f>
        <v>-</v>
      </c>
      <c r="BK55" s="259" t="str">
        <f t="shared" si="24"/>
        <v>-</v>
      </c>
      <c r="BL55" s="259" t="str">
        <f>IF(BJ55="-","-",'1- Combustivel'!$G57)</f>
        <v>-</v>
      </c>
      <c r="BM55" s="259" t="str">
        <f>IF(YEAR('1- Combustivel'!B57)=$BM$1,$BM$1,"-")</f>
        <v>-</v>
      </c>
      <c r="BN55" s="259" t="str">
        <f>IF(BM55="-","-",MONTH('1- Combustivel'!B57))</f>
        <v>-</v>
      </c>
      <c r="BO55" s="259" t="str">
        <f>IF(BM55="-","-",DAY('1- Combustivel'!B57))</f>
        <v>-</v>
      </c>
      <c r="BP55" s="259" t="str">
        <f>IF($BN55=BQ$1,'1- Combustivel'!$D57,"-")</f>
        <v>-</v>
      </c>
      <c r="BQ55" s="170" t="str">
        <f>IF($BN55=BQ$1,'1- Combustivel'!$E57,"-")</f>
        <v>-</v>
      </c>
      <c r="BR55" s="170" t="str">
        <f>IF(BQ55="-","-",'1- Combustivel'!$F57)</f>
        <v>-</v>
      </c>
      <c r="BS55" s="259" t="str">
        <f t="shared" si="25"/>
        <v>-</v>
      </c>
      <c r="BT55" s="259" t="str">
        <f>IF(BR55="-","-",'1- Combustivel'!$G57)</f>
        <v>-</v>
      </c>
    </row>
    <row r="56" spans="1:72" x14ac:dyDescent="0.25">
      <c r="A56" s="166">
        <v>54</v>
      </c>
      <c r="B56" s="166" t="str">
        <f>IF(YEAR('1- Combustivel'!B58)=$B$1,$B$1,"-")</f>
        <v>-</v>
      </c>
      <c r="C56" s="166" t="str">
        <f>IF(B56="-","-",MONTH('1- Combustivel'!B58))</f>
        <v>-</v>
      </c>
      <c r="D56" s="218" t="str">
        <f>IF(B56="-","-",DAY('1- Combustivel'!B58))</f>
        <v>-</v>
      </c>
      <c r="E56" s="259" t="str">
        <f>IF($C56=F$1,'1- Combustivel'!$D58,"-")</f>
        <v>-</v>
      </c>
      <c r="F56" s="170" t="str">
        <f>IF($C56=F$1,'1- Combustivel'!$E58,"-")</f>
        <v>-</v>
      </c>
      <c r="G56" s="170" t="str">
        <f>IF(F56="-","-",'1- Combustivel'!$F58)</f>
        <v>-</v>
      </c>
      <c r="H56" s="259" t="str">
        <f t="shared" si="13"/>
        <v>-</v>
      </c>
      <c r="I56" s="259" t="str">
        <f>IF(G56="-","-",'1- Combustivel'!$G58)</f>
        <v>-</v>
      </c>
      <c r="J56" s="259" t="str">
        <f>IF($C56=J$1,'1- Combustivel'!$D58,"-")</f>
        <v>-</v>
      </c>
      <c r="K56" s="170" t="str">
        <f>IF(M56="-","-",IF($C56=J$1,'1- Combustivel'!$E58,"-"))</f>
        <v>-</v>
      </c>
      <c r="L56" s="170" t="str">
        <f>IF(J56="-","-",'1- Combustivel'!$F58)</f>
        <v>-</v>
      </c>
      <c r="M56" s="259" t="str">
        <f t="shared" si="14"/>
        <v>-</v>
      </c>
      <c r="N56" s="259" t="str">
        <f>IF(L56="-","-",'1- Combustivel'!$G58)</f>
        <v>-</v>
      </c>
      <c r="O56" s="259" t="str">
        <f>IF($C56=O$1,'1- Combustivel'!$D58,"-")</f>
        <v>-</v>
      </c>
      <c r="P56" s="170" t="str">
        <f>IF(R56="-","-",IF($C56=O$1,'1- Combustivel'!$E58,"-"))</f>
        <v>-</v>
      </c>
      <c r="Q56" s="170" t="str">
        <f>IF(O56="-","-",'1- Combustivel'!$F58)</f>
        <v>-</v>
      </c>
      <c r="R56" s="259" t="str">
        <f t="shared" si="15"/>
        <v>-</v>
      </c>
      <c r="S56" s="259" t="str">
        <f>IF(Q56="-","-",'1- Combustivel'!$G58)</f>
        <v>-</v>
      </c>
      <c r="T56" s="259" t="str">
        <f>IF($C56=T$1,'1- Combustivel'!$D58,"-")</f>
        <v>-</v>
      </c>
      <c r="U56" s="170" t="str">
        <f>IF(W56="-","-",IF($C56=T$1,'1- Combustivel'!$E58,"-"))</f>
        <v>-</v>
      </c>
      <c r="V56" s="170" t="str">
        <f>IF(T56="-","-",'1- Combustivel'!$F58)</f>
        <v>-</v>
      </c>
      <c r="W56" s="259" t="str">
        <f t="shared" si="16"/>
        <v>-</v>
      </c>
      <c r="X56" s="259" t="str">
        <f>IF(V56="-","-",'1- Combustivel'!$G58)</f>
        <v>-</v>
      </c>
      <c r="Y56" s="259" t="str">
        <f>IF($C56=Y$1,'1- Combustivel'!$D58,"-")</f>
        <v>-</v>
      </c>
      <c r="Z56" s="170" t="str">
        <f>IF(AB56="-","-",IF($C56=Y$1,'1- Combustivel'!$E58,"-"))</f>
        <v>-</v>
      </c>
      <c r="AA56" s="170" t="str">
        <f>IF(Y56="-","-",'1- Combustivel'!$F58)</f>
        <v>-</v>
      </c>
      <c r="AB56" s="259" t="str">
        <f t="shared" si="17"/>
        <v>-</v>
      </c>
      <c r="AC56" s="259" t="str">
        <f>IF(AA56="-","-",'1- Combustivel'!$G58)</f>
        <v>-</v>
      </c>
      <c r="AD56" s="259" t="str">
        <f>IF($C56=AD$1,'1- Combustivel'!$D58,"-")</f>
        <v>-</v>
      </c>
      <c r="AE56" s="170" t="str">
        <f>IF(AG56="-","-",IF($C56=AD$1,'1- Combustivel'!$E58,"-"))</f>
        <v>-</v>
      </c>
      <c r="AF56" s="170" t="str">
        <f>IF(AD56="-","-",'1- Combustivel'!$F58)</f>
        <v>-</v>
      </c>
      <c r="AG56" s="259" t="str">
        <f t="shared" si="18"/>
        <v>-</v>
      </c>
      <c r="AH56" s="259" t="str">
        <f>IF(AF56="-","-",'1- Combustivel'!$G58)</f>
        <v>-</v>
      </c>
      <c r="AI56" s="259" t="str">
        <f>IF($C56=AI$1,'1- Combustivel'!$D58,"-")</f>
        <v>-</v>
      </c>
      <c r="AJ56" s="170" t="str">
        <f>IF(AL56="-","-",IF($C56=AI$1,'1- Combustivel'!$E58,"-"))</f>
        <v>-</v>
      </c>
      <c r="AK56" s="170" t="str">
        <f>IF(AI56="-","-",'1- Combustivel'!$F58)</f>
        <v>-</v>
      </c>
      <c r="AL56" s="259" t="str">
        <f t="shared" si="19"/>
        <v>-</v>
      </c>
      <c r="AM56" s="259" t="str">
        <f>IF(AK56="-","-",'1- Combustivel'!$G58)</f>
        <v>-</v>
      </c>
      <c r="AN56" s="259" t="str">
        <f>IF($C56=AN$1,'1- Combustivel'!$D58,"-")</f>
        <v>-</v>
      </c>
      <c r="AO56" s="170" t="str">
        <f>IF(AQ56="-","-",IF($C56=AN$1,'1- Combustivel'!$E58,"-"))</f>
        <v>-</v>
      </c>
      <c r="AP56" s="170" t="str">
        <f>IF(AN56="-","-",'1- Combustivel'!$F58)</f>
        <v>-</v>
      </c>
      <c r="AQ56" s="259" t="str">
        <f t="shared" si="20"/>
        <v>-</v>
      </c>
      <c r="AR56" s="259" t="str">
        <f>IF(AP56="-","-",'1- Combustivel'!$G58)</f>
        <v>-</v>
      </c>
      <c r="AS56" s="259" t="str">
        <f>IF($C56=AS$1,'1- Combustivel'!$D58,"-")</f>
        <v>-</v>
      </c>
      <c r="AT56" s="170" t="str">
        <f>IF(AV56="-","-",IF($C56=AS$1,'1- Combustivel'!$E58,"-"))</f>
        <v>-</v>
      </c>
      <c r="AU56" s="170" t="str">
        <f>IF(AS56="-","-",'1- Combustivel'!$F58)</f>
        <v>-</v>
      </c>
      <c r="AV56" s="259" t="str">
        <f t="shared" si="21"/>
        <v>-</v>
      </c>
      <c r="AW56" s="259" t="str">
        <f>IF(AU56="-","-",'1- Combustivel'!$G58)</f>
        <v>-</v>
      </c>
      <c r="AX56" s="259" t="str">
        <f>IF($C56=AX$1,'1- Combustivel'!$D58,"-")</f>
        <v>-</v>
      </c>
      <c r="AY56" s="170" t="str">
        <f>IF(BA56="-","-",IF($C56=AX$1,'1- Combustivel'!$E58,"-"))</f>
        <v>-</v>
      </c>
      <c r="AZ56" s="170" t="str">
        <f>IF(AX56="-","-",'1- Combustivel'!$F58)</f>
        <v>-</v>
      </c>
      <c r="BA56" s="259" t="str">
        <f t="shared" si="22"/>
        <v>-</v>
      </c>
      <c r="BB56" s="259" t="str">
        <f>IF(AZ56="-","-",'1- Combustivel'!$G58)</f>
        <v>-</v>
      </c>
      <c r="BC56" s="259" t="str">
        <f>IF($C56=BC$1,'1- Combustivel'!$D58,"-")</f>
        <v>-</v>
      </c>
      <c r="BD56" s="170" t="str">
        <f>IF(BF56="-","-",IF($C56=BC$1,'1- Combustivel'!$E58,"-"))</f>
        <v>-</v>
      </c>
      <c r="BE56" s="170" t="str">
        <f>IF(BC56="-","-",'1- Combustivel'!$F58)</f>
        <v>-</v>
      </c>
      <c r="BF56" s="259" t="str">
        <f t="shared" si="23"/>
        <v>-</v>
      </c>
      <c r="BG56" s="259" t="str">
        <f>IF(BE56="-","-",'1- Combustivel'!$G58)</f>
        <v>-</v>
      </c>
      <c r="BH56" s="259" t="str">
        <f>IF($C56=BH$1,'1- Combustivel'!$D58,"-")</f>
        <v>-</v>
      </c>
      <c r="BI56" s="170" t="str">
        <f>IF(BK56="-","-",IF($C56=BH$1,'1- Combustivel'!$E58,"-"))</f>
        <v>-</v>
      </c>
      <c r="BJ56" s="170" t="str">
        <f>IF(BH56="-","-",'1- Combustivel'!$F58)</f>
        <v>-</v>
      </c>
      <c r="BK56" s="259" t="str">
        <f t="shared" si="24"/>
        <v>-</v>
      </c>
      <c r="BL56" s="259" t="str">
        <f>IF(BJ56="-","-",'1- Combustivel'!$G58)</f>
        <v>-</v>
      </c>
      <c r="BM56" s="259" t="str">
        <f>IF(YEAR('1- Combustivel'!B58)=$BM$1,$BM$1,"-")</f>
        <v>-</v>
      </c>
      <c r="BN56" s="259" t="str">
        <f>IF(BM56="-","-",MONTH('1- Combustivel'!B58))</f>
        <v>-</v>
      </c>
      <c r="BO56" s="259" t="str">
        <f>IF(BM56="-","-",DAY('1- Combustivel'!B58))</f>
        <v>-</v>
      </c>
      <c r="BP56" s="259" t="str">
        <f>IF($BN56=BQ$1,'1- Combustivel'!$D58,"-")</f>
        <v>-</v>
      </c>
      <c r="BQ56" s="170" t="str">
        <f>IF($BN56=BQ$1,'1- Combustivel'!$E58,"-")</f>
        <v>-</v>
      </c>
      <c r="BR56" s="170" t="str">
        <f>IF(BQ56="-","-",'1- Combustivel'!$F58)</f>
        <v>-</v>
      </c>
      <c r="BS56" s="259" t="str">
        <f t="shared" si="25"/>
        <v>-</v>
      </c>
      <c r="BT56" s="259" t="str">
        <f>IF(BR56="-","-",'1- Combustivel'!$G58)</f>
        <v>-</v>
      </c>
    </row>
    <row r="57" spans="1:72" x14ac:dyDescent="0.25">
      <c r="A57" s="166">
        <v>55</v>
      </c>
      <c r="B57" s="166" t="str">
        <f>IF(YEAR('1- Combustivel'!B59)=$B$1,$B$1,"-")</f>
        <v>-</v>
      </c>
      <c r="C57" s="166" t="str">
        <f>IF(B57="-","-",MONTH('1- Combustivel'!B59))</f>
        <v>-</v>
      </c>
      <c r="D57" s="218" t="str">
        <f>IF(B57="-","-",DAY('1- Combustivel'!B59))</f>
        <v>-</v>
      </c>
      <c r="E57" s="259" t="str">
        <f>IF($C57=F$1,'1- Combustivel'!$D59,"-")</f>
        <v>-</v>
      </c>
      <c r="F57" s="170" t="str">
        <f>IF($C57=F$1,'1- Combustivel'!$E59,"-")</f>
        <v>-</v>
      </c>
      <c r="G57" s="170" t="str">
        <f>IF(F57="-","-",'1- Combustivel'!$F59)</f>
        <v>-</v>
      </c>
      <c r="H57" s="259" t="str">
        <f t="shared" si="13"/>
        <v>-</v>
      </c>
      <c r="I57" s="259" t="str">
        <f>IF(G57="-","-",'1- Combustivel'!$G59)</f>
        <v>-</v>
      </c>
      <c r="J57" s="259" t="str">
        <f>IF($C57=J$1,'1- Combustivel'!$D59,"-")</f>
        <v>-</v>
      </c>
      <c r="K57" s="170" t="str">
        <f>IF(M57="-","-",IF($C57=J$1,'1- Combustivel'!$E59,"-"))</f>
        <v>-</v>
      </c>
      <c r="L57" s="170" t="str">
        <f>IF(J57="-","-",'1- Combustivel'!$F59)</f>
        <v>-</v>
      </c>
      <c r="M57" s="259" t="str">
        <f t="shared" si="14"/>
        <v>-</v>
      </c>
      <c r="N57" s="259" t="str">
        <f>IF(L57="-","-",'1- Combustivel'!$G59)</f>
        <v>-</v>
      </c>
      <c r="O57" s="259" t="str">
        <f>IF($C57=O$1,'1- Combustivel'!$D59,"-")</f>
        <v>-</v>
      </c>
      <c r="P57" s="170" t="str">
        <f>IF(R57="-","-",IF($C57=O$1,'1- Combustivel'!$E59,"-"))</f>
        <v>-</v>
      </c>
      <c r="Q57" s="170" t="str">
        <f>IF(O57="-","-",'1- Combustivel'!$F59)</f>
        <v>-</v>
      </c>
      <c r="R57" s="259" t="str">
        <f t="shared" si="15"/>
        <v>-</v>
      </c>
      <c r="S57" s="259" t="str">
        <f>IF(Q57="-","-",'1- Combustivel'!$G59)</f>
        <v>-</v>
      </c>
      <c r="T57" s="259" t="str">
        <f>IF($C57=T$1,'1- Combustivel'!$D59,"-")</f>
        <v>-</v>
      </c>
      <c r="U57" s="170" t="str">
        <f>IF(W57="-","-",IF($C57=T$1,'1- Combustivel'!$E59,"-"))</f>
        <v>-</v>
      </c>
      <c r="V57" s="170" t="str">
        <f>IF(T57="-","-",'1- Combustivel'!$F59)</f>
        <v>-</v>
      </c>
      <c r="W57" s="259" t="str">
        <f t="shared" si="16"/>
        <v>-</v>
      </c>
      <c r="X57" s="259" t="str">
        <f>IF(V57="-","-",'1- Combustivel'!$G59)</f>
        <v>-</v>
      </c>
      <c r="Y57" s="259" t="str">
        <f>IF($C57=Y$1,'1- Combustivel'!$D59,"-")</f>
        <v>-</v>
      </c>
      <c r="Z57" s="170" t="str">
        <f>IF(AB57="-","-",IF($C57=Y$1,'1- Combustivel'!$E59,"-"))</f>
        <v>-</v>
      </c>
      <c r="AA57" s="170" t="str">
        <f>IF(Y57="-","-",'1- Combustivel'!$F59)</f>
        <v>-</v>
      </c>
      <c r="AB57" s="259" t="str">
        <f t="shared" si="17"/>
        <v>-</v>
      </c>
      <c r="AC57" s="259" t="str">
        <f>IF(AA57="-","-",'1- Combustivel'!$G59)</f>
        <v>-</v>
      </c>
      <c r="AD57" s="259" t="str">
        <f>IF($C57=AD$1,'1- Combustivel'!$D59,"-")</f>
        <v>-</v>
      </c>
      <c r="AE57" s="170" t="str">
        <f>IF(AG57="-","-",IF($C57=AD$1,'1- Combustivel'!$E59,"-"))</f>
        <v>-</v>
      </c>
      <c r="AF57" s="170" t="str">
        <f>IF(AD57="-","-",'1- Combustivel'!$F59)</f>
        <v>-</v>
      </c>
      <c r="AG57" s="259" t="str">
        <f t="shared" si="18"/>
        <v>-</v>
      </c>
      <c r="AH57" s="259" t="str">
        <f>IF(AF57="-","-",'1- Combustivel'!$G59)</f>
        <v>-</v>
      </c>
      <c r="AI57" s="259" t="str">
        <f>IF($C57=AI$1,'1- Combustivel'!$D59,"-")</f>
        <v>-</v>
      </c>
      <c r="AJ57" s="170" t="str">
        <f>IF(AL57="-","-",IF($C57=AI$1,'1- Combustivel'!$E59,"-"))</f>
        <v>-</v>
      </c>
      <c r="AK57" s="170" t="str">
        <f>IF(AI57="-","-",'1- Combustivel'!$F59)</f>
        <v>-</v>
      </c>
      <c r="AL57" s="259" t="str">
        <f t="shared" si="19"/>
        <v>-</v>
      </c>
      <c r="AM57" s="259" t="str">
        <f>IF(AK57="-","-",'1- Combustivel'!$G59)</f>
        <v>-</v>
      </c>
      <c r="AN57" s="259" t="str">
        <f>IF($C57=AN$1,'1- Combustivel'!$D59,"-")</f>
        <v>-</v>
      </c>
      <c r="AO57" s="170" t="str">
        <f>IF(AQ57="-","-",IF($C57=AN$1,'1- Combustivel'!$E59,"-"))</f>
        <v>-</v>
      </c>
      <c r="AP57" s="170" t="str">
        <f>IF(AN57="-","-",'1- Combustivel'!$F59)</f>
        <v>-</v>
      </c>
      <c r="AQ57" s="259" t="str">
        <f t="shared" si="20"/>
        <v>-</v>
      </c>
      <c r="AR57" s="259" t="str">
        <f>IF(AP57="-","-",'1- Combustivel'!$G59)</f>
        <v>-</v>
      </c>
      <c r="AS57" s="259" t="str">
        <f>IF($C57=AS$1,'1- Combustivel'!$D59,"-")</f>
        <v>-</v>
      </c>
      <c r="AT57" s="170" t="str">
        <f>IF(AV57="-","-",IF($C57=AS$1,'1- Combustivel'!$E59,"-"))</f>
        <v>-</v>
      </c>
      <c r="AU57" s="170" t="str">
        <f>IF(AS57="-","-",'1- Combustivel'!$F59)</f>
        <v>-</v>
      </c>
      <c r="AV57" s="259" t="str">
        <f t="shared" si="21"/>
        <v>-</v>
      </c>
      <c r="AW57" s="259" t="str">
        <f>IF(AU57="-","-",'1- Combustivel'!$G59)</f>
        <v>-</v>
      </c>
      <c r="AX57" s="259" t="str">
        <f>IF($C57=AX$1,'1- Combustivel'!$D59,"-")</f>
        <v>-</v>
      </c>
      <c r="AY57" s="170" t="str">
        <f>IF(BA57="-","-",IF($C57=AX$1,'1- Combustivel'!$E59,"-"))</f>
        <v>-</v>
      </c>
      <c r="AZ57" s="170" t="str">
        <f>IF(AX57="-","-",'1- Combustivel'!$F59)</f>
        <v>-</v>
      </c>
      <c r="BA57" s="259" t="str">
        <f t="shared" si="22"/>
        <v>-</v>
      </c>
      <c r="BB57" s="259" t="str">
        <f>IF(AZ57="-","-",'1- Combustivel'!$G59)</f>
        <v>-</v>
      </c>
      <c r="BC57" s="259" t="str">
        <f>IF($C57=BC$1,'1- Combustivel'!$D59,"-")</f>
        <v>-</v>
      </c>
      <c r="BD57" s="170" t="str">
        <f>IF(BF57="-","-",IF($C57=BC$1,'1- Combustivel'!$E59,"-"))</f>
        <v>-</v>
      </c>
      <c r="BE57" s="170" t="str">
        <f>IF(BC57="-","-",'1- Combustivel'!$F59)</f>
        <v>-</v>
      </c>
      <c r="BF57" s="259" t="str">
        <f t="shared" si="23"/>
        <v>-</v>
      </c>
      <c r="BG57" s="259" t="str">
        <f>IF(BE57="-","-",'1- Combustivel'!$G59)</f>
        <v>-</v>
      </c>
      <c r="BH57" s="259" t="str">
        <f>IF($C57=BH$1,'1- Combustivel'!$D59,"-")</f>
        <v>-</v>
      </c>
      <c r="BI57" s="170" t="str">
        <f>IF(BK57="-","-",IF($C57=BH$1,'1- Combustivel'!$E59,"-"))</f>
        <v>-</v>
      </c>
      <c r="BJ57" s="170" t="str">
        <f>IF(BH57="-","-",'1- Combustivel'!$F59)</f>
        <v>-</v>
      </c>
      <c r="BK57" s="259" t="str">
        <f t="shared" si="24"/>
        <v>-</v>
      </c>
      <c r="BL57" s="259" t="str">
        <f>IF(BJ57="-","-",'1- Combustivel'!$G59)</f>
        <v>-</v>
      </c>
      <c r="BM57" s="259" t="str">
        <f>IF(YEAR('1- Combustivel'!B59)=$BM$1,$BM$1,"-")</f>
        <v>-</v>
      </c>
      <c r="BN57" s="259" t="str">
        <f>IF(BM57="-","-",MONTH('1- Combustivel'!B59))</f>
        <v>-</v>
      </c>
      <c r="BO57" s="259" t="str">
        <f>IF(BM57="-","-",DAY('1- Combustivel'!B59))</f>
        <v>-</v>
      </c>
      <c r="BP57" s="259" t="str">
        <f>IF($BN57=BQ$1,'1- Combustivel'!$D59,"-")</f>
        <v>-</v>
      </c>
      <c r="BQ57" s="170" t="str">
        <f>IF($BN57=BQ$1,'1- Combustivel'!$E59,"-")</f>
        <v>-</v>
      </c>
      <c r="BR57" s="170" t="str">
        <f>IF(BQ57="-","-",'1- Combustivel'!$F59)</f>
        <v>-</v>
      </c>
      <c r="BS57" s="259" t="str">
        <f t="shared" si="25"/>
        <v>-</v>
      </c>
      <c r="BT57" s="259" t="str">
        <f>IF(BR57="-","-",'1- Combustivel'!$G59)</f>
        <v>-</v>
      </c>
    </row>
    <row r="58" spans="1:72" x14ac:dyDescent="0.25">
      <c r="A58" s="166">
        <v>56</v>
      </c>
      <c r="B58" s="166" t="str">
        <f>IF(YEAR('1- Combustivel'!B60)=$B$1,$B$1,"-")</f>
        <v>-</v>
      </c>
      <c r="C58" s="166" t="str">
        <f>IF(B58="-","-",MONTH('1- Combustivel'!B60))</f>
        <v>-</v>
      </c>
      <c r="D58" s="218" t="str">
        <f>IF(B58="-","-",DAY('1- Combustivel'!B60))</f>
        <v>-</v>
      </c>
      <c r="E58" s="259" t="str">
        <f>IF($C58=F$1,'1- Combustivel'!$D60,"-")</f>
        <v>-</v>
      </c>
      <c r="F58" s="170" t="str">
        <f>IF($C58=F$1,'1- Combustivel'!$E60,"-")</f>
        <v>-</v>
      </c>
      <c r="G58" s="170" t="str">
        <f>IF(F58="-","-",'1- Combustivel'!$F60)</f>
        <v>-</v>
      </c>
      <c r="H58" s="259" t="str">
        <f t="shared" si="13"/>
        <v>-</v>
      </c>
      <c r="I58" s="259" t="str">
        <f>IF(G58="-","-",'1- Combustivel'!$G60)</f>
        <v>-</v>
      </c>
      <c r="J58" s="259" t="str">
        <f>IF($C58=J$1,'1- Combustivel'!$D60,"-")</f>
        <v>-</v>
      </c>
      <c r="K58" s="170" t="str">
        <f>IF(M58="-","-",IF($C58=J$1,'1- Combustivel'!$E60,"-"))</f>
        <v>-</v>
      </c>
      <c r="L58" s="170" t="str">
        <f>IF(J58="-","-",'1- Combustivel'!$F60)</f>
        <v>-</v>
      </c>
      <c r="M58" s="259" t="str">
        <f t="shared" si="14"/>
        <v>-</v>
      </c>
      <c r="N58" s="259" t="str">
        <f>IF(L58="-","-",'1- Combustivel'!$G60)</f>
        <v>-</v>
      </c>
      <c r="O58" s="259" t="str">
        <f>IF($C58=O$1,'1- Combustivel'!$D60,"-")</f>
        <v>-</v>
      </c>
      <c r="P58" s="170" t="str">
        <f>IF(R58="-","-",IF($C58=O$1,'1- Combustivel'!$E60,"-"))</f>
        <v>-</v>
      </c>
      <c r="Q58" s="170" t="str">
        <f>IF(O58="-","-",'1- Combustivel'!$F60)</f>
        <v>-</v>
      </c>
      <c r="R58" s="259" t="str">
        <f t="shared" si="15"/>
        <v>-</v>
      </c>
      <c r="S58" s="259" t="str">
        <f>IF(Q58="-","-",'1- Combustivel'!$G60)</f>
        <v>-</v>
      </c>
      <c r="T58" s="259" t="str">
        <f>IF($C58=T$1,'1- Combustivel'!$D60,"-")</f>
        <v>-</v>
      </c>
      <c r="U58" s="170" t="str">
        <f>IF(W58="-","-",IF($C58=T$1,'1- Combustivel'!$E60,"-"))</f>
        <v>-</v>
      </c>
      <c r="V58" s="170" t="str">
        <f>IF(T58="-","-",'1- Combustivel'!$F60)</f>
        <v>-</v>
      </c>
      <c r="W58" s="259" t="str">
        <f t="shared" si="16"/>
        <v>-</v>
      </c>
      <c r="X58" s="259" t="str">
        <f>IF(V58="-","-",'1- Combustivel'!$G60)</f>
        <v>-</v>
      </c>
      <c r="Y58" s="259" t="str">
        <f>IF($C58=Y$1,'1- Combustivel'!$D60,"-")</f>
        <v>-</v>
      </c>
      <c r="Z58" s="170" t="str">
        <f>IF(AB58="-","-",IF($C58=Y$1,'1- Combustivel'!$E60,"-"))</f>
        <v>-</v>
      </c>
      <c r="AA58" s="170" t="str">
        <f>IF(Y58="-","-",'1- Combustivel'!$F60)</f>
        <v>-</v>
      </c>
      <c r="AB58" s="259" t="str">
        <f t="shared" si="17"/>
        <v>-</v>
      </c>
      <c r="AC58" s="259" t="str">
        <f>IF(AA58="-","-",'1- Combustivel'!$G60)</f>
        <v>-</v>
      </c>
      <c r="AD58" s="259" t="str">
        <f>IF($C58=AD$1,'1- Combustivel'!$D60,"-")</f>
        <v>-</v>
      </c>
      <c r="AE58" s="170" t="str">
        <f>IF(AG58="-","-",IF($C58=AD$1,'1- Combustivel'!$E60,"-"))</f>
        <v>-</v>
      </c>
      <c r="AF58" s="170" t="str">
        <f>IF(AD58="-","-",'1- Combustivel'!$F60)</f>
        <v>-</v>
      </c>
      <c r="AG58" s="259" t="str">
        <f t="shared" si="18"/>
        <v>-</v>
      </c>
      <c r="AH58" s="259" t="str">
        <f>IF(AF58="-","-",'1- Combustivel'!$G60)</f>
        <v>-</v>
      </c>
      <c r="AI58" s="259" t="str">
        <f>IF($C58=AI$1,'1- Combustivel'!$D60,"-")</f>
        <v>-</v>
      </c>
      <c r="AJ58" s="170" t="str">
        <f>IF(AL58="-","-",IF($C58=AI$1,'1- Combustivel'!$E60,"-"))</f>
        <v>-</v>
      </c>
      <c r="AK58" s="170" t="str">
        <f>IF(AI58="-","-",'1- Combustivel'!$F60)</f>
        <v>-</v>
      </c>
      <c r="AL58" s="259" t="str">
        <f t="shared" si="19"/>
        <v>-</v>
      </c>
      <c r="AM58" s="259" t="str">
        <f>IF(AK58="-","-",'1- Combustivel'!$G60)</f>
        <v>-</v>
      </c>
      <c r="AN58" s="259" t="str">
        <f>IF($C58=AN$1,'1- Combustivel'!$D60,"-")</f>
        <v>-</v>
      </c>
      <c r="AO58" s="170" t="str">
        <f>IF(AQ58="-","-",IF($C58=AN$1,'1- Combustivel'!$E60,"-"))</f>
        <v>-</v>
      </c>
      <c r="AP58" s="170" t="str">
        <f>IF(AN58="-","-",'1- Combustivel'!$F60)</f>
        <v>-</v>
      </c>
      <c r="AQ58" s="259" t="str">
        <f t="shared" si="20"/>
        <v>-</v>
      </c>
      <c r="AR58" s="259" t="str">
        <f>IF(AP58="-","-",'1- Combustivel'!$G60)</f>
        <v>-</v>
      </c>
      <c r="AS58" s="259" t="str">
        <f>IF($C58=AS$1,'1- Combustivel'!$D60,"-")</f>
        <v>-</v>
      </c>
      <c r="AT58" s="170" t="str">
        <f>IF(AV58="-","-",IF($C58=AS$1,'1- Combustivel'!$E60,"-"))</f>
        <v>-</v>
      </c>
      <c r="AU58" s="170" t="str">
        <f>IF(AS58="-","-",'1- Combustivel'!$F60)</f>
        <v>-</v>
      </c>
      <c r="AV58" s="259" t="str">
        <f t="shared" si="21"/>
        <v>-</v>
      </c>
      <c r="AW58" s="259" t="str">
        <f>IF(AU58="-","-",'1- Combustivel'!$G60)</f>
        <v>-</v>
      </c>
      <c r="AX58" s="259" t="str">
        <f>IF($C58=AX$1,'1- Combustivel'!$D60,"-")</f>
        <v>-</v>
      </c>
      <c r="AY58" s="170" t="str">
        <f>IF(BA58="-","-",IF($C58=AX$1,'1- Combustivel'!$E60,"-"))</f>
        <v>-</v>
      </c>
      <c r="AZ58" s="170" t="str">
        <f>IF(AX58="-","-",'1- Combustivel'!$F60)</f>
        <v>-</v>
      </c>
      <c r="BA58" s="259" t="str">
        <f t="shared" si="22"/>
        <v>-</v>
      </c>
      <c r="BB58" s="259" t="str">
        <f>IF(AZ58="-","-",'1- Combustivel'!$G60)</f>
        <v>-</v>
      </c>
      <c r="BC58" s="259" t="str">
        <f>IF($C58=BC$1,'1- Combustivel'!$D60,"-")</f>
        <v>-</v>
      </c>
      <c r="BD58" s="170" t="str">
        <f>IF(BF58="-","-",IF($C58=BC$1,'1- Combustivel'!$E60,"-"))</f>
        <v>-</v>
      </c>
      <c r="BE58" s="170" t="str">
        <f>IF(BC58="-","-",'1- Combustivel'!$F60)</f>
        <v>-</v>
      </c>
      <c r="BF58" s="259" t="str">
        <f t="shared" si="23"/>
        <v>-</v>
      </c>
      <c r="BG58" s="259" t="str">
        <f>IF(BE58="-","-",'1- Combustivel'!$G60)</f>
        <v>-</v>
      </c>
      <c r="BH58" s="259" t="str">
        <f>IF($C58=BH$1,'1- Combustivel'!$D60,"-")</f>
        <v>-</v>
      </c>
      <c r="BI58" s="170" t="str">
        <f>IF(BK58="-","-",IF($C58=BH$1,'1- Combustivel'!$E60,"-"))</f>
        <v>-</v>
      </c>
      <c r="BJ58" s="170" t="str">
        <f>IF(BH58="-","-",'1- Combustivel'!$F60)</f>
        <v>-</v>
      </c>
      <c r="BK58" s="259" t="str">
        <f t="shared" si="24"/>
        <v>-</v>
      </c>
      <c r="BL58" s="259" t="str">
        <f>IF(BJ58="-","-",'1- Combustivel'!$G60)</f>
        <v>-</v>
      </c>
      <c r="BM58" s="259" t="str">
        <f>IF(YEAR('1- Combustivel'!B60)=$BM$1,$BM$1,"-")</f>
        <v>-</v>
      </c>
      <c r="BN58" s="259" t="str">
        <f>IF(BM58="-","-",MONTH('1- Combustivel'!B60))</f>
        <v>-</v>
      </c>
      <c r="BO58" s="259" t="str">
        <f>IF(BM58="-","-",DAY('1- Combustivel'!B60))</f>
        <v>-</v>
      </c>
      <c r="BP58" s="259" t="str">
        <f>IF($BN58=BQ$1,'1- Combustivel'!$D60,"-")</f>
        <v>-</v>
      </c>
      <c r="BQ58" s="170" t="str">
        <f>IF($BN58=BQ$1,'1- Combustivel'!$E60,"-")</f>
        <v>-</v>
      </c>
      <c r="BR58" s="170" t="str">
        <f>IF(BQ58="-","-",'1- Combustivel'!$F60)</f>
        <v>-</v>
      </c>
      <c r="BS58" s="259" t="str">
        <f t="shared" si="25"/>
        <v>-</v>
      </c>
      <c r="BT58" s="259" t="str">
        <f>IF(BR58="-","-",'1- Combustivel'!$G60)</f>
        <v>-</v>
      </c>
    </row>
    <row r="59" spans="1:72" x14ac:dyDescent="0.25">
      <c r="A59" s="166">
        <v>57</v>
      </c>
      <c r="B59" s="166" t="str">
        <f>IF(YEAR('1- Combustivel'!B61)=$B$1,$B$1,"-")</f>
        <v>-</v>
      </c>
      <c r="C59" s="166" t="str">
        <f>IF(B59="-","-",MONTH('1- Combustivel'!B61))</f>
        <v>-</v>
      </c>
      <c r="D59" s="218" t="str">
        <f>IF(B59="-","-",DAY('1- Combustivel'!B61))</f>
        <v>-</v>
      </c>
      <c r="E59" s="259" t="str">
        <f>IF($C59=F$1,'1- Combustivel'!$D61,"-")</f>
        <v>-</v>
      </c>
      <c r="F59" s="170" t="str">
        <f>IF($C59=F$1,'1- Combustivel'!$E61,"-")</f>
        <v>-</v>
      </c>
      <c r="G59" s="170" t="str">
        <f>IF(F59="-","-",'1- Combustivel'!$F61)</f>
        <v>-</v>
      </c>
      <c r="H59" s="259" t="str">
        <f t="shared" si="13"/>
        <v>-</v>
      </c>
      <c r="I59" s="259" t="str">
        <f>IF(G59="-","-",'1- Combustivel'!$G61)</f>
        <v>-</v>
      </c>
      <c r="J59" s="259" t="str">
        <f>IF($C59=J$1,'1- Combustivel'!$D61,"-")</f>
        <v>-</v>
      </c>
      <c r="K59" s="170" t="str">
        <f>IF(M59="-","-",IF($C59=J$1,'1- Combustivel'!$E61,"-"))</f>
        <v>-</v>
      </c>
      <c r="L59" s="170" t="str">
        <f>IF(J59="-","-",'1- Combustivel'!$F61)</f>
        <v>-</v>
      </c>
      <c r="M59" s="259" t="str">
        <f t="shared" si="14"/>
        <v>-</v>
      </c>
      <c r="N59" s="259" t="str">
        <f>IF(L59="-","-",'1- Combustivel'!$G61)</f>
        <v>-</v>
      </c>
      <c r="O59" s="259" t="str">
        <f>IF($C59=O$1,'1- Combustivel'!$D61,"-")</f>
        <v>-</v>
      </c>
      <c r="P59" s="170" t="str">
        <f>IF(R59="-","-",IF($C59=O$1,'1- Combustivel'!$E61,"-"))</f>
        <v>-</v>
      </c>
      <c r="Q59" s="170" t="str">
        <f>IF(O59="-","-",'1- Combustivel'!$F61)</f>
        <v>-</v>
      </c>
      <c r="R59" s="259" t="str">
        <f t="shared" si="15"/>
        <v>-</v>
      </c>
      <c r="S59" s="259" t="str">
        <f>IF(Q59="-","-",'1- Combustivel'!$G61)</f>
        <v>-</v>
      </c>
      <c r="T59" s="259" t="str">
        <f>IF($C59=T$1,'1- Combustivel'!$D61,"-")</f>
        <v>-</v>
      </c>
      <c r="U59" s="170" t="str">
        <f>IF(W59="-","-",IF($C59=T$1,'1- Combustivel'!$E61,"-"))</f>
        <v>-</v>
      </c>
      <c r="V59" s="170" t="str">
        <f>IF(T59="-","-",'1- Combustivel'!$F61)</f>
        <v>-</v>
      </c>
      <c r="W59" s="259" t="str">
        <f t="shared" si="16"/>
        <v>-</v>
      </c>
      <c r="X59" s="259" t="str">
        <f>IF(V59="-","-",'1- Combustivel'!$G61)</f>
        <v>-</v>
      </c>
      <c r="Y59" s="259" t="str">
        <f>IF($C59=Y$1,'1- Combustivel'!$D61,"-")</f>
        <v>-</v>
      </c>
      <c r="Z59" s="170" t="str">
        <f>IF(AB59="-","-",IF($C59=Y$1,'1- Combustivel'!$E61,"-"))</f>
        <v>-</v>
      </c>
      <c r="AA59" s="170" t="str">
        <f>IF(Y59="-","-",'1- Combustivel'!$F61)</f>
        <v>-</v>
      </c>
      <c r="AB59" s="259" t="str">
        <f t="shared" si="17"/>
        <v>-</v>
      </c>
      <c r="AC59" s="259" t="str">
        <f>IF(AA59="-","-",'1- Combustivel'!$G61)</f>
        <v>-</v>
      </c>
      <c r="AD59" s="259" t="str">
        <f>IF($C59=AD$1,'1- Combustivel'!$D61,"-")</f>
        <v>-</v>
      </c>
      <c r="AE59" s="170" t="str">
        <f>IF(AG59="-","-",IF($C59=AD$1,'1- Combustivel'!$E61,"-"))</f>
        <v>-</v>
      </c>
      <c r="AF59" s="170" t="str">
        <f>IF(AD59="-","-",'1- Combustivel'!$F61)</f>
        <v>-</v>
      </c>
      <c r="AG59" s="259" t="str">
        <f t="shared" si="18"/>
        <v>-</v>
      </c>
      <c r="AH59" s="259" t="str">
        <f>IF(AF59="-","-",'1- Combustivel'!$G61)</f>
        <v>-</v>
      </c>
      <c r="AI59" s="259" t="str">
        <f>IF($C59=AI$1,'1- Combustivel'!$D61,"-")</f>
        <v>-</v>
      </c>
      <c r="AJ59" s="170" t="str">
        <f>IF(AL59="-","-",IF($C59=AI$1,'1- Combustivel'!$E61,"-"))</f>
        <v>-</v>
      </c>
      <c r="AK59" s="170" t="str">
        <f>IF(AI59="-","-",'1- Combustivel'!$F61)</f>
        <v>-</v>
      </c>
      <c r="AL59" s="259" t="str">
        <f t="shared" si="19"/>
        <v>-</v>
      </c>
      <c r="AM59" s="259" t="str">
        <f>IF(AK59="-","-",'1- Combustivel'!$G61)</f>
        <v>-</v>
      </c>
      <c r="AN59" s="259" t="str">
        <f>IF($C59=AN$1,'1- Combustivel'!$D61,"-")</f>
        <v>-</v>
      </c>
      <c r="AO59" s="170" t="str">
        <f>IF(AQ59="-","-",IF($C59=AN$1,'1- Combustivel'!$E61,"-"))</f>
        <v>-</v>
      </c>
      <c r="AP59" s="170" t="str">
        <f>IF(AN59="-","-",'1- Combustivel'!$F61)</f>
        <v>-</v>
      </c>
      <c r="AQ59" s="259" t="str">
        <f t="shared" si="20"/>
        <v>-</v>
      </c>
      <c r="AR59" s="259" t="str">
        <f>IF(AP59="-","-",'1- Combustivel'!$G61)</f>
        <v>-</v>
      </c>
      <c r="AS59" s="259" t="str">
        <f>IF($C59=AS$1,'1- Combustivel'!$D61,"-")</f>
        <v>-</v>
      </c>
      <c r="AT59" s="170" t="str">
        <f>IF(AV59="-","-",IF($C59=AS$1,'1- Combustivel'!$E61,"-"))</f>
        <v>-</v>
      </c>
      <c r="AU59" s="170" t="str">
        <f>IF(AS59="-","-",'1- Combustivel'!$F61)</f>
        <v>-</v>
      </c>
      <c r="AV59" s="259" t="str">
        <f t="shared" si="21"/>
        <v>-</v>
      </c>
      <c r="AW59" s="259" t="str">
        <f>IF(AU59="-","-",'1- Combustivel'!$G61)</f>
        <v>-</v>
      </c>
      <c r="AX59" s="259" t="str">
        <f>IF($C59=AX$1,'1- Combustivel'!$D61,"-")</f>
        <v>-</v>
      </c>
      <c r="AY59" s="170" t="str">
        <f>IF(BA59="-","-",IF($C59=AX$1,'1- Combustivel'!$E61,"-"))</f>
        <v>-</v>
      </c>
      <c r="AZ59" s="170" t="str">
        <f>IF(AX59="-","-",'1- Combustivel'!$F61)</f>
        <v>-</v>
      </c>
      <c r="BA59" s="259" t="str">
        <f t="shared" si="22"/>
        <v>-</v>
      </c>
      <c r="BB59" s="259" t="str">
        <f>IF(AZ59="-","-",'1- Combustivel'!$G61)</f>
        <v>-</v>
      </c>
      <c r="BC59" s="259" t="str">
        <f>IF($C59=BC$1,'1- Combustivel'!$D61,"-")</f>
        <v>-</v>
      </c>
      <c r="BD59" s="170" t="str">
        <f>IF(BF59="-","-",IF($C59=BC$1,'1- Combustivel'!$E61,"-"))</f>
        <v>-</v>
      </c>
      <c r="BE59" s="170" t="str">
        <f>IF(BC59="-","-",'1- Combustivel'!$F61)</f>
        <v>-</v>
      </c>
      <c r="BF59" s="259" t="str">
        <f t="shared" si="23"/>
        <v>-</v>
      </c>
      <c r="BG59" s="259" t="str">
        <f>IF(BE59="-","-",'1- Combustivel'!$G61)</f>
        <v>-</v>
      </c>
      <c r="BH59" s="259" t="str">
        <f>IF($C59=BH$1,'1- Combustivel'!$D61,"-")</f>
        <v>-</v>
      </c>
      <c r="BI59" s="170" t="str">
        <f>IF(BK59="-","-",IF($C59=BH$1,'1- Combustivel'!$E61,"-"))</f>
        <v>-</v>
      </c>
      <c r="BJ59" s="170" t="str">
        <f>IF(BH59="-","-",'1- Combustivel'!$F61)</f>
        <v>-</v>
      </c>
      <c r="BK59" s="259" t="str">
        <f t="shared" si="24"/>
        <v>-</v>
      </c>
      <c r="BL59" s="259" t="str">
        <f>IF(BJ59="-","-",'1- Combustivel'!$G61)</f>
        <v>-</v>
      </c>
      <c r="BM59" s="259" t="str">
        <f>IF(YEAR('1- Combustivel'!B61)=$BM$1,$BM$1,"-")</f>
        <v>-</v>
      </c>
      <c r="BN59" s="259" t="str">
        <f>IF(BM59="-","-",MONTH('1- Combustivel'!B61))</f>
        <v>-</v>
      </c>
      <c r="BO59" s="259" t="str">
        <f>IF(BM59="-","-",DAY('1- Combustivel'!B61))</f>
        <v>-</v>
      </c>
      <c r="BP59" s="259" t="str">
        <f>IF($BN59=BQ$1,'1- Combustivel'!$D61,"-")</f>
        <v>-</v>
      </c>
      <c r="BQ59" s="170" t="str">
        <f>IF($BN59=BQ$1,'1- Combustivel'!$E61,"-")</f>
        <v>-</v>
      </c>
      <c r="BR59" s="170" t="str">
        <f>IF(BQ59="-","-",'1- Combustivel'!$F61)</f>
        <v>-</v>
      </c>
      <c r="BS59" s="259" t="str">
        <f t="shared" si="25"/>
        <v>-</v>
      </c>
      <c r="BT59" s="259" t="str">
        <f>IF(BR59="-","-",'1- Combustivel'!$G61)</f>
        <v>-</v>
      </c>
    </row>
    <row r="60" spans="1:72" x14ac:dyDescent="0.25">
      <c r="A60" s="166">
        <v>58</v>
      </c>
      <c r="B60" s="166" t="str">
        <f>IF(YEAR('1- Combustivel'!B62)=$B$1,$B$1,"-")</f>
        <v>-</v>
      </c>
      <c r="C60" s="166" t="str">
        <f>IF(B60="-","-",MONTH('1- Combustivel'!B62))</f>
        <v>-</v>
      </c>
      <c r="D60" s="218" t="str">
        <f>IF(B60="-","-",DAY('1- Combustivel'!B62))</f>
        <v>-</v>
      </c>
      <c r="E60" s="259" t="str">
        <f>IF($C60=F$1,'1- Combustivel'!$D62,"-")</f>
        <v>-</v>
      </c>
      <c r="F60" s="170" t="str">
        <f>IF($C60=F$1,'1- Combustivel'!$E62,"-")</f>
        <v>-</v>
      </c>
      <c r="G60" s="170" t="str">
        <f>IF(F60="-","-",'1- Combustivel'!$F62)</f>
        <v>-</v>
      </c>
      <c r="H60" s="259" t="str">
        <f t="shared" si="13"/>
        <v>-</v>
      </c>
      <c r="I60" s="259" t="str">
        <f>IF(G60="-","-",'1- Combustivel'!$G62)</f>
        <v>-</v>
      </c>
      <c r="J60" s="259" t="str">
        <f>IF($C60=J$1,'1- Combustivel'!$D62,"-")</f>
        <v>-</v>
      </c>
      <c r="K60" s="170" t="str">
        <f>IF(M60="-","-",IF($C60=J$1,'1- Combustivel'!$E62,"-"))</f>
        <v>-</v>
      </c>
      <c r="L60" s="170" t="str">
        <f>IF(J60="-","-",'1- Combustivel'!$F62)</f>
        <v>-</v>
      </c>
      <c r="M60" s="259" t="str">
        <f t="shared" si="14"/>
        <v>-</v>
      </c>
      <c r="N60" s="259" t="str">
        <f>IF(L60="-","-",'1- Combustivel'!$G62)</f>
        <v>-</v>
      </c>
      <c r="O60" s="259" t="str">
        <f>IF($C60=O$1,'1- Combustivel'!$D62,"-")</f>
        <v>-</v>
      </c>
      <c r="P60" s="170" t="str">
        <f>IF(R60="-","-",IF($C60=O$1,'1- Combustivel'!$E62,"-"))</f>
        <v>-</v>
      </c>
      <c r="Q60" s="170" t="str">
        <f>IF(O60="-","-",'1- Combustivel'!$F62)</f>
        <v>-</v>
      </c>
      <c r="R60" s="259" t="str">
        <f t="shared" si="15"/>
        <v>-</v>
      </c>
      <c r="S60" s="259" t="str">
        <f>IF(Q60="-","-",'1- Combustivel'!$G62)</f>
        <v>-</v>
      </c>
      <c r="T60" s="259" t="str">
        <f>IF($C60=T$1,'1- Combustivel'!$D62,"-")</f>
        <v>-</v>
      </c>
      <c r="U60" s="170" t="str">
        <f>IF(W60="-","-",IF($C60=T$1,'1- Combustivel'!$E62,"-"))</f>
        <v>-</v>
      </c>
      <c r="V60" s="170" t="str">
        <f>IF(T60="-","-",'1- Combustivel'!$F62)</f>
        <v>-</v>
      </c>
      <c r="W60" s="259" t="str">
        <f t="shared" si="16"/>
        <v>-</v>
      </c>
      <c r="X60" s="259" t="str">
        <f>IF(V60="-","-",'1- Combustivel'!$G62)</f>
        <v>-</v>
      </c>
      <c r="Y60" s="259" t="str">
        <f>IF($C60=Y$1,'1- Combustivel'!$D62,"-")</f>
        <v>-</v>
      </c>
      <c r="Z60" s="170" t="str">
        <f>IF(AB60="-","-",IF($C60=Y$1,'1- Combustivel'!$E62,"-"))</f>
        <v>-</v>
      </c>
      <c r="AA60" s="170" t="str">
        <f>IF(Y60="-","-",'1- Combustivel'!$F62)</f>
        <v>-</v>
      </c>
      <c r="AB60" s="259" t="str">
        <f t="shared" si="17"/>
        <v>-</v>
      </c>
      <c r="AC60" s="259" t="str">
        <f>IF(AA60="-","-",'1- Combustivel'!$G62)</f>
        <v>-</v>
      </c>
      <c r="AD60" s="259" t="str">
        <f>IF($C60=AD$1,'1- Combustivel'!$D62,"-")</f>
        <v>-</v>
      </c>
      <c r="AE60" s="170" t="str">
        <f>IF(AG60="-","-",IF($C60=AD$1,'1- Combustivel'!$E62,"-"))</f>
        <v>-</v>
      </c>
      <c r="AF60" s="170" t="str">
        <f>IF(AD60="-","-",'1- Combustivel'!$F62)</f>
        <v>-</v>
      </c>
      <c r="AG60" s="259" t="str">
        <f t="shared" si="18"/>
        <v>-</v>
      </c>
      <c r="AH60" s="259" t="str">
        <f>IF(AF60="-","-",'1- Combustivel'!$G62)</f>
        <v>-</v>
      </c>
      <c r="AI60" s="259" t="str">
        <f>IF($C60=AI$1,'1- Combustivel'!$D62,"-")</f>
        <v>-</v>
      </c>
      <c r="AJ60" s="170" t="str">
        <f>IF(AL60="-","-",IF($C60=AI$1,'1- Combustivel'!$E62,"-"))</f>
        <v>-</v>
      </c>
      <c r="AK60" s="170" t="str">
        <f>IF(AI60="-","-",'1- Combustivel'!$F62)</f>
        <v>-</v>
      </c>
      <c r="AL60" s="259" t="str">
        <f t="shared" si="19"/>
        <v>-</v>
      </c>
      <c r="AM60" s="259" t="str">
        <f>IF(AK60="-","-",'1- Combustivel'!$G62)</f>
        <v>-</v>
      </c>
      <c r="AN60" s="259" t="str">
        <f>IF($C60=AN$1,'1- Combustivel'!$D62,"-")</f>
        <v>-</v>
      </c>
      <c r="AO60" s="170" t="str">
        <f>IF(AQ60="-","-",IF($C60=AN$1,'1- Combustivel'!$E62,"-"))</f>
        <v>-</v>
      </c>
      <c r="AP60" s="170" t="str">
        <f>IF(AN60="-","-",'1- Combustivel'!$F62)</f>
        <v>-</v>
      </c>
      <c r="AQ60" s="259" t="str">
        <f t="shared" si="20"/>
        <v>-</v>
      </c>
      <c r="AR60" s="259" t="str">
        <f>IF(AP60="-","-",'1- Combustivel'!$G62)</f>
        <v>-</v>
      </c>
      <c r="AS60" s="259" t="str">
        <f>IF($C60=AS$1,'1- Combustivel'!$D62,"-")</f>
        <v>-</v>
      </c>
      <c r="AT60" s="170" t="str">
        <f>IF(AV60="-","-",IF($C60=AS$1,'1- Combustivel'!$E62,"-"))</f>
        <v>-</v>
      </c>
      <c r="AU60" s="170" t="str">
        <f>IF(AS60="-","-",'1- Combustivel'!$F62)</f>
        <v>-</v>
      </c>
      <c r="AV60" s="259" t="str">
        <f t="shared" si="21"/>
        <v>-</v>
      </c>
      <c r="AW60" s="259" t="str">
        <f>IF(AU60="-","-",'1- Combustivel'!$G62)</f>
        <v>-</v>
      </c>
      <c r="AX60" s="259" t="str">
        <f>IF($C60=AX$1,'1- Combustivel'!$D62,"-")</f>
        <v>-</v>
      </c>
      <c r="AY60" s="170" t="str">
        <f>IF(BA60="-","-",IF($C60=AX$1,'1- Combustivel'!$E62,"-"))</f>
        <v>-</v>
      </c>
      <c r="AZ60" s="170" t="str">
        <f>IF(AX60="-","-",'1- Combustivel'!$F62)</f>
        <v>-</v>
      </c>
      <c r="BA60" s="259" t="str">
        <f t="shared" si="22"/>
        <v>-</v>
      </c>
      <c r="BB60" s="259" t="str">
        <f>IF(AZ60="-","-",'1- Combustivel'!$G62)</f>
        <v>-</v>
      </c>
      <c r="BC60" s="259" t="str">
        <f>IF($C60=BC$1,'1- Combustivel'!$D62,"-")</f>
        <v>-</v>
      </c>
      <c r="BD60" s="170" t="str">
        <f>IF(BF60="-","-",IF($C60=BC$1,'1- Combustivel'!$E62,"-"))</f>
        <v>-</v>
      </c>
      <c r="BE60" s="170" t="str">
        <f>IF(BC60="-","-",'1- Combustivel'!$F62)</f>
        <v>-</v>
      </c>
      <c r="BF60" s="259" t="str">
        <f t="shared" si="23"/>
        <v>-</v>
      </c>
      <c r="BG60" s="259" t="str">
        <f>IF(BE60="-","-",'1- Combustivel'!$G62)</f>
        <v>-</v>
      </c>
      <c r="BH60" s="259" t="str">
        <f>IF($C60=BH$1,'1- Combustivel'!$D62,"-")</f>
        <v>-</v>
      </c>
      <c r="BI60" s="170" t="str">
        <f>IF(BK60="-","-",IF($C60=BH$1,'1- Combustivel'!$E62,"-"))</f>
        <v>-</v>
      </c>
      <c r="BJ60" s="170" t="str">
        <f>IF(BH60="-","-",'1- Combustivel'!$F62)</f>
        <v>-</v>
      </c>
      <c r="BK60" s="259" t="str">
        <f t="shared" si="24"/>
        <v>-</v>
      </c>
      <c r="BL60" s="259" t="str">
        <f>IF(BJ60="-","-",'1- Combustivel'!$G62)</f>
        <v>-</v>
      </c>
      <c r="BM60" s="259" t="str">
        <f>IF(YEAR('1- Combustivel'!B62)=$BM$1,$BM$1,"-")</f>
        <v>-</v>
      </c>
      <c r="BN60" s="259" t="str">
        <f>IF(BM60="-","-",MONTH('1- Combustivel'!B62))</f>
        <v>-</v>
      </c>
      <c r="BO60" s="259" t="str">
        <f>IF(BM60="-","-",DAY('1- Combustivel'!B62))</f>
        <v>-</v>
      </c>
      <c r="BP60" s="259" t="str">
        <f>IF($BN60=BQ$1,'1- Combustivel'!$D62,"-")</f>
        <v>-</v>
      </c>
      <c r="BQ60" s="170" t="str">
        <f>IF($BN60=BQ$1,'1- Combustivel'!$E62,"-")</f>
        <v>-</v>
      </c>
      <c r="BR60" s="170" t="str">
        <f>IF(BQ60="-","-",'1- Combustivel'!$F62)</f>
        <v>-</v>
      </c>
      <c r="BS60" s="259" t="str">
        <f t="shared" si="25"/>
        <v>-</v>
      </c>
      <c r="BT60" s="259" t="str">
        <f>IF(BR60="-","-",'1- Combustivel'!$G62)</f>
        <v>-</v>
      </c>
    </row>
    <row r="61" spans="1:72" x14ac:dyDescent="0.25">
      <c r="A61" s="166">
        <v>59</v>
      </c>
      <c r="B61" s="166" t="str">
        <f>IF(YEAR('1- Combustivel'!B63)=$B$1,$B$1,"-")</f>
        <v>-</v>
      </c>
      <c r="C61" s="166" t="str">
        <f>IF(B61="-","-",MONTH('1- Combustivel'!B63))</f>
        <v>-</v>
      </c>
      <c r="D61" s="218" t="str">
        <f>IF(B61="-","-",DAY('1- Combustivel'!B63))</f>
        <v>-</v>
      </c>
      <c r="E61" s="259" t="str">
        <f>IF($C61=F$1,'1- Combustivel'!$D63,"-")</f>
        <v>-</v>
      </c>
      <c r="F61" s="170" t="str">
        <f>IF($C61=F$1,'1- Combustivel'!$E63,"-")</f>
        <v>-</v>
      </c>
      <c r="G61" s="170" t="str">
        <f>IF(F61="-","-",'1- Combustivel'!$F63)</f>
        <v>-</v>
      </c>
      <c r="H61" s="259" t="str">
        <f t="shared" si="13"/>
        <v>-</v>
      </c>
      <c r="I61" s="259" t="str">
        <f>IF(G61="-","-",'1- Combustivel'!$G63)</f>
        <v>-</v>
      </c>
      <c r="J61" s="259" t="str">
        <f>IF($C61=J$1,'1- Combustivel'!$D63,"-")</f>
        <v>-</v>
      </c>
      <c r="K61" s="170" t="str">
        <f>IF(M61="-","-",IF($C61=J$1,'1- Combustivel'!$E63,"-"))</f>
        <v>-</v>
      </c>
      <c r="L61" s="170" t="str">
        <f>IF(J61="-","-",'1- Combustivel'!$F63)</f>
        <v>-</v>
      </c>
      <c r="M61" s="259" t="str">
        <f t="shared" si="14"/>
        <v>-</v>
      </c>
      <c r="N61" s="259" t="str">
        <f>IF(L61="-","-",'1- Combustivel'!$G63)</f>
        <v>-</v>
      </c>
      <c r="O61" s="259" t="str">
        <f>IF($C61=O$1,'1- Combustivel'!$D63,"-")</f>
        <v>-</v>
      </c>
      <c r="P61" s="170" t="str">
        <f>IF(R61="-","-",IF($C61=O$1,'1- Combustivel'!$E63,"-"))</f>
        <v>-</v>
      </c>
      <c r="Q61" s="170" t="str">
        <f>IF(O61="-","-",'1- Combustivel'!$F63)</f>
        <v>-</v>
      </c>
      <c r="R61" s="259" t="str">
        <f t="shared" si="15"/>
        <v>-</v>
      </c>
      <c r="S61" s="259" t="str">
        <f>IF(Q61="-","-",'1- Combustivel'!$G63)</f>
        <v>-</v>
      </c>
      <c r="T61" s="259" t="str">
        <f>IF($C61=T$1,'1- Combustivel'!$D63,"-")</f>
        <v>-</v>
      </c>
      <c r="U61" s="170" t="str">
        <f>IF(W61="-","-",IF($C61=T$1,'1- Combustivel'!$E63,"-"))</f>
        <v>-</v>
      </c>
      <c r="V61" s="170" t="str">
        <f>IF(T61="-","-",'1- Combustivel'!$F63)</f>
        <v>-</v>
      </c>
      <c r="W61" s="259" t="str">
        <f t="shared" si="16"/>
        <v>-</v>
      </c>
      <c r="X61" s="259" t="str">
        <f>IF(V61="-","-",'1- Combustivel'!$G63)</f>
        <v>-</v>
      </c>
      <c r="Y61" s="259" t="str">
        <f>IF($C61=Y$1,'1- Combustivel'!$D63,"-")</f>
        <v>-</v>
      </c>
      <c r="Z61" s="170" t="str">
        <f>IF(AB61="-","-",IF($C61=Y$1,'1- Combustivel'!$E63,"-"))</f>
        <v>-</v>
      </c>
      <c r="AA61" s="170" t="str">
        <f>IF(Y61="-","-",'1- Combustivel'!$F63)</f>
        <v>-</v>
      </c>
      <c r="AB61" s="259" t="str">
        <f t="shared" si="17"/>
        <v>-</v>
      </c>
      <c r="AC61" s="259" t="str">
        <f>IF(AA61="-","-",'1- Combustivel'!$G63)</f>
        <v>-</v>
      </c>
      <c r="AD61" s="259" t="str">
        <f>IF($C61=AD$1,'1- Combustivel'!$D63,"-")</f>
        <v>-</v>
      </c>
      <c r="AE61" s="170" t="str">
        <f>IF(AG61="-","-",IF($C61=AD$1,'1- Combustivel'!$E63,"-"))</f>
        <v>-</v>
      </c>
      <c r="AF61" s="170" t="str">
        <f>IF(AD61="-","-",'1- Combustivel'!$F63)</f>
        <v>-</v>
      </c>
      <c r="AG61" s="259" t="str">
        <f t="shared" si="18"/>
        <v>-</v>
      </c>
      <c r="AH61" s="259" t="str">
        <f>IF(AF61="-","-",'1- Combustivel'!$G63)</f>
        <v>-</v>
      </c>
      <c r="AI61" s="259" t="str">
        <f>IF($C61=AI$1,'1- Combustivel'!$D63,"-")</f>
        <v>-</v>
      </c>
      <c r="AJ61" s="170" t="str">
        <f>IF(AL61="-","-",IF($C61=AI$1,'1- Combustivel'!$E63,"-"))</f>
        <v>-</v>
      </c>
      <c r="AK61" s="170" t="str">
        <f>IF(AI61="-","-",'1- Combustivel'!$F63)</f>
        <v>-</v>
      </c>
      <c r="AL61" s="259" t="str">
        <f t="shared" si="19"/>
        <v>-</v>
      </c>
      <c r="AM61" s="259" t="str">
        <f>IF(AK61="-","-",'1- Combustivel'!$G63)</f>
        <v>-</v>
      </c>
      <c r="AN61" s="259" t="str">
        <f>IF($C61=AN$1,'1- Combustivel'!$D63,"-")</f>
        <v>-</v>
      </c>
      <c r="AO61" s="170" t="str">
        <f>IF(AQ61="-","-",IF($C61=AN$1,'1- Combustivel'!$E63,"-"))</f>
        <v>-</v>
      </c>
      <c r="AP61" s="170" t="str">
        <f>IF(AN61="-","-",'1- Combustivel'!$F63)</f>
        <v>-</v>
      </c>
      <c r="AQ61" s="259" t="str">
        <f t="shared" si="20"/>
        <v>-</v>
      </c>
      <c r="AR61" s="259" t="str">
        <f>IF(AP61="-","-",'1- Combustivel'!$G63)</f>
        <v>-</v>
      </c>
      <c r="AS61" s="259" t="str">
        <f>IF($C61=AS$1,'1- Combustivel'!$D63,"-")</f>
        <v>-</v>
      </c>
      <c r="AT61" s="170" t="str">
        <f>IF(AV61="-","-",IF($C61=AS$1,'1- Combustivel'!$E63,"-"))</f>
        <v>-</v>
      </c>
      <c r="AU61" s="170" t="str">
        <f>IF(AS61="-","-",'1- Combustivel'!$F63)</f>
        <v>-</v>
      </c>
      <c r="AV61" s="259" t="str">
        <f t="shared" si="21"/>
        <v>-</v>
      </c>
      <c r="AW61" s="259" t="str">
        <f>IF(AU61="-","-",'1- Combustivel'!$G63)</f>
        <v>-</v>
      </c>
      <c r="AX61" s="259" t="str">
        <f>IF($C61=AX$1,'1- Combustivel'!$D63,"-")</f>
        <v>-</v>
      </c>
      <c r="AY61" s="170" t="str">
        <f>IF(BA61="-","-",IF($C61=AX$1,'1- Combustivel'!$E63,"-"))</f>
        <v>-</v>
      </c>
      <c r="AZ61" s="170" t="str">
        <f>IF(AX61="-","-",'1- Combustivel'!$F63)</f>
        <v>-</v>
      </c>
      <c r="BA61" s="259" t="str">
        <f t="shared" si="22"/>
        <v>-</v>
      </c>
      <c r="BB61" s="259" t="str">
        <f>IF(AZ61="-","-",'1- Combustivel'!$G63)</f>
        <v>-</v>
      </c>
      <c r="BC61" s="259" t="str">
        <f>IF($C61=BC$1,'1- Combustivel'!$D63,"-")</f>
        <v>-</v>
      </c>
      <c r="BD61" s="170" t="str">
        <f>IF(BF61="-","-",IF($C61=BC$1,'1- Combustivel'!$E63,"-"))</f>
        <v>-</v>
      </c>
      <c r="BE61" s="170" t="str">
        <f>IF(BC61="-","-",'1- Combustivel'!$F63)</f>
        <v>-</v>
      </c>
      <c r="BF61" s="259" t="str">
        <f t="shared" si="23"/>
        <v>-</v>
      </c>
      <c r="BG61" s="259" t="str">
        <f>IF(BE61="-","-",'1- Combustivel'!$G63)</f>
        <v>-</v>
      </c>
      <c r="BH61" s="259" t="str">
        <f>IF($C61=BH$1,'1- Combustivel'!$D63,"-")</f>
        <v>-</v>
      </c>
      <c r="BI61" s="170" t="str">
        <f>IF(BK61="-","-",IF($C61=BH$1,'1- Combustivel'!$E63,"-"))</f>
        <v>-</v>
      </c>
      <c r="BJ61" s="170" t="str">
        <f>IF(BH61="-","-",'1- Combustivel'!$F63)</f>
        <v>-</v>
      </c>
      <c r="BK61" s="259" t="str">
        <f t="shared" si="24"/>
        <v>-</v>
      </c>
      <c r="BL61" s="259" t="str">
        <f>IF(BJ61="-","-",'1- Combustivel'!$G63)</f>
        <v>-</v>
      </c>
      <c r="BM61" s="259" t="str">
        <f>IF(YEAR('1- Combustivel'!B63)=$BM$1,$BM$1,"-")</f>
        <v>-</v>
      </c>
      <c r="BN61" s="259" t="str">
        <f>IF(BM61="-","-",MONTH('1- Combustivel'!B63))</f>
        <v>-</v>
      </c>
      <c r="BO61" s="259" t="str">
        <f>IF(BM61="-","-",DAY('1- Combustivel'!B63))</f>
        <v>-</v>
      </c>
      <c r="BP61" s="259" t="str">
        <f>IF($BN61=BQ$1,'1- Combustivel'!$D63,"-")</f>
        <v>-</v>
      </c>
      <c r="BQ61" s="170" t="str">
        <f>IF($BN61=BQ$1,'1- Combustivel'!$E63,"-")</f>
        <v>-</v>
      </c>
      <c r="BR61" s="170" t="str">
        <f>IF(BQ61="-","-",'1- Combustivel'!$F63)</f>
        <v>-</v>
      </c>
      <c r="BS61" s="259" t="str">
        <f t="shared" si="25"/>
        <v>-</v>
      </c>
      <c r="BT61" s="259" t="str">
        <f>IF(BR61="-","-",'1- Combustivel'!$G63)</f>
        <v>-</v>
      </c>
    </row>
    <row r="62" spans="1:72" x14ac:dyDescent="0.25">
      <c r="A62" s="166">
        <v>60</v>
      </c>
      <c r="B62" s="166" t="str">
        <f>IF(YEAR('1- Combustivel'!B64)=$B$1,$B$1,"-")</f>
        <v>-</v>
      </c>
      <c r="C62" s="166" t="str">
        <f>IF(B62="-","-",MONTH('1- Combustivel'!B64))</f>
        <v>-</v>
      </c>
      <c r="D62" s="218" t="str">
        <f>IF(B62="-","-",DAY('1- Combustivel'!B64))</f>
        <v>-</v>
      </c>
      <c r="E62" s="259" t="str">
        <f>IF($C62=F$1,'1- Combustivel'!$D64,"-")</f>
        <v>-</v>
      </c>
      <c r="F62" s="170" t="str">
        <f>IF($C62=F$1,'1- Combustivel'!$E64,"-")</f>
        <v>-</v>
      </c>
      <c r="G62" s="170" t="str">
        <f>IF(F62="-","-",'1- Combustivel'!$F64)</f>
        <v>-</v>
      </c>
      <c r="H62" s="259" t="str">
        <f t="shared" si="13"/>
        <v>-</v>
      </c>
      <c r="I62" s="259" t="str">
        <f>IF(G62="-","-",'1- Combustivel'!$G64)</f>
        <v>-</v>
      </c>
      <c r="J62" s="259" t="str">
        <f>IF($C62=J$1,'1- Combustivel'!$D64,"-")</f>
        <v>-</v>
      </c>
      <c r="K62" s="170" t="str">
        <f>IF(M62="-","-",IF($C62=J$1,'1- Combustivel'!$E64,"-"))</f>
        <v>-</v>
      </c>
      <c r="L62" s="170" t="str">
        <f>IF(J62="-","-",'1- Combustivel'!$F64)</f>
        <v>-</v>
      </c>
      <c r="M62" s="259" t="str">
        <f t="shared" si="14"/>
        <v>-</v>
      </c>
      <c r="N62" s="259" t="str">
        <f>IF(L62="-","-",'1- Combustivel'!$G64)</f>
        <v>-</v>
      </c>
      <c r="O62" s="259" t="str">
        <f>IF($C62=O$1,'1- Combustivel'!$D64,"-")</f>
        <v>-</v>
      </c>
      <c r="P62" s="170" t="str">
        <f>IF(R62="-","-",IF($C62=O$1,'1- Combustivel'!$E64,"-"))</f>
        <v>-</v>
      </c>
      <c r="Q62" s="170" t="str">
        <f>IF(O62="-","-",'1- Combustivel'!$F64)</f>
        <v>-</v>
      </c>
      <c r="R62" s="259" t="str">
        <f t="shared" si="15"/>
        <v>-</v>
      </c>
      <c r="S62" s="259" t="str">
        <f>IF(Q62="-","-",'1- Combustivel'!$G64)</f>
        <v>-</v>
      </c>
      <c r="T62" s="259" t="str">
        <f>IF($C62=T$1,'1- Combustivel'!$D64,"-")</f>
        <v>-</v>
      </c>
      <c r="U62" s="170" t="str">
        <f>IF(W62="-","-",IF($C62=T$1,'1- Combustivel'!$E64,"-"))</f>
        <v>-</v>
      </c>
      <c r="V62" s="170" t="str">
        <f>IF(T62="-","-",'1- Combustivel'!$F64)</f>
        <v>-</v>
      </c>
      <c r="W62" s="259" t="str">
        <f t="shared" si="16"/>
        <v>-</v>
      </c>
      <c r="X62" s="259" t="str">
        <f>IF(V62="-","-",'1- Combustivel'!$G64)</f>
        <v>-</v>
      </c>
      <c r="Y62" s="259" t="str">
        <f>IF($C62=Y$1,'1- Combustivel'!$D64,"-")</f>
        <v>-</v>
      </c>
      <c r="Z62" s="170" t="str">
        <f>IF(AB62="-","-",IF($C62=Y$1,'1- Combustivel'!$E64,"-"))</f>
        <v>-</v>
      </c>
      <c r="AA62" s="170" t="str">
        <f>IF(Y62="-","-",'1- Combustivel'!$F64)</f>
        <v>-</v>
      </c>
      <c r="AB62" s="259" t="str">
        <f t="shared" si="17"/>
        <v>-</v>
      </c>
      <c r="AC62" s="259" t="str">
        <f>IF(AA62="-","-",'1- Combustivel'!$G64)</f>
        <v>-</v>
      </c>
      <c r="AD62" s="259" t="str">
        <f>IF($C62=AD$1,'1- Combustivel'!$D64,"-")</f>
        <v>-</v>
      </c>
      <c r="AE62" s="170" t="str">
        <f>IF(AG62="-","-",IF($C62=AD$1,'1- Combustivel'!$E64,"-"))</f>
        <v>-</v>
      </c>
      <c r="AF62" s="170" t="str">
        <f>IF(AD62="-","-",'1- Combustivel'!$F64)</f>
        <v>-</v>
      </c>
      <c r="AG62" s="259" t="str">
        <f t="shared" si="18"/>
        <v>-</v>
      </c>
      <c r="AH62" s="259" t="str">
        <f>IF(AF62="-","-",'1- Combustivel'!$G64)</f>
        <v>-</v>
      </c>
      <c r="AI62" s="259" t="str">
        <f>IF($C62=AI$1,'1- Combustivel'!$D64,"-")</f>
        <v>-</v>
      </c>
      <c r="AJ62" s="170" t="str">
        <f>IF(AL62="-","-",IF($C62=AI$1,'1- Combustivel'!$E64,"-"))</f>
        <v>-</v>
      </c>
      <c r="AK62" s="170" t="str">
        <f>IF(AI62="-","-",'1- Combustivel'!$F64)</f>
        <v>-</v>
      </c>
      <c r="AL62" s="259" t="str">
        <f t="shared" si="19"/>
        <v>-</v>
      </c>
      <c r="AM62" s="259" t="str">
        <f>IF(AK62="-","-",'1- Combustivel'!$G64)</f>
        <v>-</v>
      </c>
      <c r="AN62" s="259" t="str">
        <f>IF($C62=AN$1,'1- Combustivel'!$D64,"-")</f>
        <v>-</v>
      </c>
      <c r="AO62" s="170" t="str">
        <f>IF(AQ62="-","-",IF($C62=AN$1,'1- Combustivel'!$E64,"-"))</f>
        <v>-</v>
      </c>
      <c r="AP62" s="170" t="str">
        <f>IF(AN62="-","-",'1- Combustivel'!$F64)</f>
        <v>-</v>
      </c>
      <c r="AQ62" s="259" t="str">
        <f t="shared" si="20"/>
        <v>-</v>
      </c>
      <c r="AR62" s="259" t="str">
        <f>IF(AP62="-","-",'1- Combustivel'!$G64)</f>
        <v>-</v>
      </c>
      <c r="AS62" s="259" t="str">
        <f>IF($C62=AS$1,'1- Combustivel'!$D64,"-")</f>
        <v>-</v>
      </c>
      <c r="AT62" s="170" t="str">
        <f>IF(AV62="-","-",IF($C62=AS$1,'1- Combustivel'!$E64,"-"))</f>
        <v>-</v>
      </c>
      <c r="AU62" s="170" t="str">
        <f>IF(AS62="-","-",'1- Combustivel'!$F64)</f>
        <v>-</v>
      </c>
      <c r="AV62" s="259" t="str">
        <f t="shared" si="21"/>
        <v>-</v>
      </c>
      <c r="AW62" s="259" t="str">
        <f>IF(AU62="-","-",'1- Combustivel'!$G64)</f>
        <v>-</v>
      </c>
      <c r="AX62" s="259" t="str">
        <f>IF($C62=AX$1,'1- Combustivel'!$D64,"-")</f>
        <v>-</v>
      </c>
      <c r="AY62" s="170" t="str">
        <f>IF(BA62="-","-",IF($C62=AX$1,'1- Combustivel'!$E64,"-"))</f>
        <v>-</v>
      </c>
      <c r="AZ62" s="170" t="str">
        <f>IF(AX62="-","-",'1- Combustivel'!$F64)</f>
        <v>-</v>
      </c>
      <c r="BA62" s="259" t="str">
        <f t="shared" si="22"/>
        <v>-</v>
      </c>
      <c r="BB62" s="259" t="str">
        <f>IF(AZ62="-","-",'1- Combustivel'!$G64)</f>
        <v>-</v>
      </c>
      <c r="BC62" s="259" t="str">
        <f>IF($C62=BC$1,'1- Combustivel'!$D64,"-")</f>
        <v>-</v>
      </c>
      <c r="BD62" s="170" t="str">
        <f>IF(BF62="-","-",IF($C62=BC$1,'1- Combustivel'!$E64,"-"))</f>
        <v>-</v>
      </c>
      <c r="BE62" s="170" t="str">
        <f>IF(BC62="-","-",'1- Combustivel'!$F64)</f>
        <v>-</v>
      </c>
      <c r="BF62" s="259" t="str">
        <f t="shared" si="23"/>
        <v>-</v>
      </c>
      <c r="BG62" s="259" t="str">
        <f>IF(BE62="-","-",'1- Combustivel'!$G64)</f>
        <v>-</v>
      </c>
      <c r="BH62" s="259" t="str">
        <f>IF($C62=BH$1,'1- Combustivel'!$D64,"-")</f>
        <v>-</v>
      </c>
      <c r="BI62" s="170" t="str">
        <f>IF(BK62="-","-",IF($C62=BH$1,'1- Combustivel'!$E64,"-"))</f>
        <v>-</v>
      </c>
      <c r="BJ62" s="170" t="str">
        <f>IF(BH62="-","-",'1- Combustivel'!$F64)</f>
        <v>-</v>
      </c>
      <c r="BK62" s="259" t="str">
        <f t="shared" si="24"/>
        <v>-</v>
      </c>
      <c r="BL62" s="259" t="str">
        <f>IF(BJ62="-","-",'1- Combustivel'!$G64)</f>
        <v>-</v>
      </c>
      <c r="BM62" s="259" t="str">
        <f>IF(YEAR('1- Combustivel'!B64)=$BM$1,$BM$1,"-")</f>
        <v>-</v>
      </c>
      <c r="BN62" s="259" t="str">
        <f>IF(BM62="-","-",MONTH('1- Combustivel'!B64))</f>
        <v>-</v>
      </c>
      <c r="BO62" s="259" t="str">
        <f>IF(BM62="-","-",DAY('1- Combustivel'!B64))</f>
        <v>-</v>
      </c>
      <c r="BP62" s="259" t="str">
        <f>IF($BN62=BQ$1,'1- Combustivel'!$D64,"-")</f>
        <v>-</v>
      </c>
      <c r="BQ62" s="170" t="str">
        <f>IF($BN62=BQ$1,'1- Combustivel'!$E64,"-")</f>
        <v>-</v>
      </c>
      <c r="BR62" s="170" t="str">
        <f>IF(BQ62="-","-",'1- Combustivel'!$F64)</f>
        <v>-</v>
      </c>
      <c r="BS62" s="259" t="str">
        <f t="shared" si="25"/>
        <v>-</v>
      </c>
      <c r="BT62" s="259" t="str">
        <f>IF(BR62="-","-",'1- Combustivel'!$G64)</f>
        <v>-</v>
      </c>
    </row>
    <row r="63" spans="1:72" x14ac:dyDescent="0.25">
      <c r="A63" s="166">
        <v>61</v>
      </c>
      <c r="B63" s="166" t="str">
        <f>IF(YEAR('1- Combustivel'!B65)=$B$1,$B$1,"-")</f>
        <v>-</v>
      </c>
      <c r="C63" s="166" t="str">
        <f>IF(B63="-","-",MONTH('1- Combustivel'!B65))</f>
        <v>-</v>
      </c>
      <c r="D63" s="218" t="str">
        <f>IF(B63="-","-",DAY('1- Combustivel'!B65))</f>
        <v>-</v>
      </c>
      <c r="E63" s="259" t="str">
        <f>IF($C63=F$1,'1- Combustivel'!$D65,"-")</f>
        <v>-</v>
      </c>
      <c r="F63" s="170" t="str">
        <f>IF($C63=F$1,'1- Combustivel'!$E65,"-")</f>
        <v>-</v>
      </c>
      <c r="G63" s="170" t="str">
        <f>IF(F63="-","-",'1- Combustivel'!$F65)</f>
        <v>-</v>
      </c>
      <c r="H63" s="259" t="str">
        <f t="shared" si="13"/>
        <v>-</v>
      </c>
      <c r="I63" s="259" t="str">
        <f>IF(G63="-","-",'1- Combustivel'!$G65)</f>
        <v>-</v>
      </c>
      <c r="J63" s="259" t="str">
        <f>IF($C63=J$1,'1- Combustivel'!$D65,"-")</f>
        <v>-</v>
      </c>
      <c r="K63" s="170" t="str">
        <f>IF(M63="-","-",IF($C63=J$1,'1- Combustivel'!$E65,"-"))</f>
        <v>-</v>
      </c>
      <c r="L63" s="170" t="str">
        <f>IF(J63="-","-",'1- Combustivel'!$F65)</f>
        <v>-</v>
      </c>
      <c r="M63" s="259" t="str">
        <f t="shared" si="14"/>
        <v>-</v>
      </c>
      <c r="N63" s="259" t="str">
        <f>IF(L63="-","-",'1- Combustivel'!$G65)</f>
        <v>-</v>
      </c>
      <c r="O63" s="259" t="str">
        <f>IF($C63=O$1,'1- Combustivel'!$D65,"-")</f>
        <v>-</v>
      </c>
      <c r="P63" s="170" t="str">
        <f>IF(R63="-","-",IF($C63=O$1,'1- Combustivel'!$E65,"-"))</f>
        <v>-</v>
      </c>
      <c r="Q63" s="170" t="str">
        <f>IF(O63="-","-",'1- Combustivel'!$F65)</f>
        <v>-</v>
      </c>
      <c r="R63" s="259" t="str">
        <f t="shared" si="15"/>
        <v>-</v>
      </c>
      <c r="S63" s="259" t="str">
        <f>IF(Q63="-","-",'1- Combustivel'!$G65)</f>
        <v>-</v>
      </c>
      <c r="T63" s="259" t="str">
        <f>IF($C63=T$1,'1- Combustivel'!$D65,"-")</f>
        <v>-</v>
      </c>
      <c r="U63" s="170" t="str">
        <f>IF(W63="-","-",IF($C63=T$1,'1- Combustivel'!$E65,"-"))</f>
        <v>-</v>
      </c>
      <c r="V63" s="170" t="str">
        <f>IF(T63="-","-",'1- Combustivel'!$F65)</f>
        <v>-</v>
      </c>
      <c r="W63" s="259" t="str">
        <f t="shared" si="16"/>
        <v>-</v>
      </c>
      <c r="X63" s="259" t="str">
        <f>IF(V63="-","-",'1- Combustivel'!$G65)</f>
        <v>-</v>
      </c>
      <c r="Y63" s="259" t="str">
        <f>IF($C63=Y$1,'1- Combustivel'!$D65,"-")</f>
        <v>-</v>
      </c>
      <c r="Z63" s="170" t="str">
        <f>IF(AB63="-","-",IF($C63=Y$1,'1- Combustivel'!$E65,"-"))</f>
        <v>-</v>
      </c>
      <c r="AA63" s="170" t="str">
        <f>IF(Y63="-","-",'1- Combustivel'!$F65)</f>
        <v>-</v>
      </c>
      <c r="AB63" s="259" t="str">
        <f t="shared" si="17"/>
        <v>-</v>
      </c>
      <c r="AC63" s="259" t="str">
        <f>IF(AA63="-","-",'1- Combustivel'!$G65)</f>
        <v>-</v>
      </c>
      <c r="AD63" s="259" t="str">
        <f>IF($C63=AD$1,'1- Combustivel'!$D65,"-")</f>
        <v>-</v>
      </c>
      <c r="AE63" s="170" t="str">
        <f>IF(AG63="-","-",IF($C63=AD$1,'1- Combustivel'!$E65,"-"))</f>
        <v>-</v>
      </c>
      <c r="AF63" s="170" t="str">
        <f>IF(AD63="-","-",'1- Combustivel'!$F65)</f>
        <v>-</v>
      </c>
      <c r="AG63" s="259" t="str">
        <f t="shared" si="18"/>
        <v>-</v>
      </c>
      <c r="AH63" s="259" t="str">
        <f>IF(AF63="-","-",'1- Combustivel'!$G65)</f>
        <v>-</v>
      </c>
      <c r="AI63" s="259" t="str">
        <f>IF($C63=AI$1,'1- Combustivel'!$D65,"-")</f>
        <v>-</v>
      </c>
      <c r="AJ63" s="170" t="str">
        <f>IF(AL63="-","-",IF($C63=AI$1,'1- Combustivel'!$E65,"-"))</f>
        <v>-</v>
      </c>
      <c r="AK63" s="170" t="str">
        <f>IF(AI63="-","-",'1- Combustivel'!$F65)</f>
        <v>-</v>
      </c>
      <c r="AL63" s="259" t="str">
        <f t="shared" si="19"/>
        <v>-</v>
      </c>
      <c r="AM63" s="259" t="str">
        <f>IF(AK63="-","-",'1- Combustivel'!$G65)</f>
        <v>-</v>
      </c>
      <c r="AN63" s="259" t="str">
        <f>IF($C63=AN$1,'1- Combustivel'!$D65,"-")</f>
        <v>-</v>
      </c>
      <c r="AO63" s="170" t="str">
        <f>IF(AQ63="-","-",IF($C63=AN$1,'1- Combustivel'!$E65,"-"))</f>
        <v>-</v>
      </c>
      <c r="AP63" s="170" t="str">
        <f>IF(AN63="-","-",'1- Combustivel'!$F65)</f>
        <v>-</v>
      </c>
      <c r="AQ63" s="259" t="str">
        <f t="shared" si="20"/>
        <v>-</v>
      </c>
      <c r="AR63" s="259" t="str">
        <f>IF(AP63="-","-",'1- Combustivel'!$G65)</f>
        <v>-</v>
      </c>
      <c r="AS63" s="259" t="str">
        <f>IF($C63=AS$1,'1- Combustivel'!$D65,"-")</f>
        <v>-</v>
      </c>
      <c r="AT63" s="170" t="str">
        <f>IF(AV63="-","-",IF($C63=AS$1,'1- Combustivel'!$E65,"-"))</f>
        <v>-</v>
      </c>
      <c r="AU63" s="170" t="str">
        <f>IF(AS63="-","-",'1- Combustivel'!$F65)</f>
        <v>-</v>
      </c>
      <c r="AV63" s="259" t="str">
        <f t="shared" si="21"/>
        <v>-</v>
      </c>
      <c r="AW63" s="259" t="str">
        <f>IF(AU63="-","-",'1- Combustivel'!$G65)</f>
        <v>-</v>
      </c>
      <c r="AX63" s="259" t="str">
        <f>IF($C63=AX$1,'1- Combustivel'!$D65,"-")</f>
        <v>-</v>
      </c>
      <c r="AY63" s="170" t="str">
        <f>IF(BA63="-","-",IF($C63=AX$1,'1- Combustivel'!$E65,"-"))</f>
        <v>-</v>
      </c>
      <c r="AZ63" s="170" t="str">
        <f>IF(AX63="-","-",'1- Combustivel'!$F65)</f>
        <v>-</v>
      </c>
      <c r="BA63" s="259" t="str">
        <f t="shared" si="22"/>
        <v>-</v>
      </c>
      <c r="BB63" s="259" t="str">
        <f>IF(AZ63="-","-",'1- Combustivel'!$G65)</f>
        <v>-</v>
      </c>
      <c r="BC63" s="259" t="str">
        <f>IF($C63=BC$1,'1- Combustivel'!$D65,"-")</f>
        <v>-</v>
      </c>
      <c r="BD63" s="170" t="str">
        <f>IF(BF63="-","-",IF($C63=BC$1,'1- Combustivel'!$E65,"-"))</f>
        <v>-</v>
      </c>
      <c r="BE63" s="170" t="str">
        <f>IF(BC63="-","-",'1- Combustivel'!$F65)</f>
        <v>-</v>
      </c>
      <c r="BF63" s="259" t="str">
        <f t="shared" si="23"/>
        <v>-</v>
      </c>
      <c r="BG63" s="259" t="str">
        <f>IF(BE63="-","-",'1- Combustivel'!$G65)</f>
        <v>-</v>
      </c>
      <c r="BH63" s="259" t="str">
        <f>IF($C63=BH$1,'1- Combustivel'!$D65,"-")</f>
        <v>-</v>
      </c>
      <c r="BI63" s="170" t="str">
        <f>IF(BK63="-","-",IF($C63=BH$1,'1- Combustivel'!$E65,"-"))</f>
        <v>-</v>
      </c>
      <c r="BJ63" s="170" t="str">
        <f>IF(BH63="-","-",'1- Combustivel'!$F65)</f>
        <v>-</v>
      </c>
      <c r="BK63" s="259" t="str">
        <f t="shared" si="24"/>
        <v>-</v>
      </c>
      <c r="BL63" s="259" t="str">
        <f>IF(BJ63="-","-",'1- Combustivel'!$G65)</f>
        <v>-</v>
      </c>
      <c r="BM63" s="259" t="str">
        <f>IF(YEAR('1- Combustivel'!B65)=$BM$1,$BM$1,"-")</f>
        <v>-</v>
      </c>
      <c r="BN63" s="259" t="str">
        <f>IF(BM63="-","-",MONTH('1- Combustivel'!B65))</f>
        <v>-</v>
      </c>
      <c r="BO63" s="259" t="str">
        <f>IF(BM63="-","-",DAY('1- Combustivel'!B65))</f>
        <v>-</v>
      </c>
      <c r="BP63" s="259" t="str">
        <f>IF($BN63=BQ$1,'1- Combustivel'!$D65,"-")</f>
        <v>-</v>
      </c>
      <c r="BQ63" s="170" t="str">
        <f>IF($BN63=BQ$1,'1- Combustivel'!$E65,"-")</f>
        <v>-</v>
      </c>
      <c r="BR63" s="170" t="str">
        <f>IF(BQ63="-","-",'1- Combustivel'!$F65)</f>
        <v>-</v>
      </c>
      <c r="BS63" s="259" t="str">
        <f t="shared" si="25"/>
        <v>-</v>
      </c>
      <c r="BT63" s="259" t="str">
        <f>IF(BR63="-","-",'1- Combustivel'!$G65)</f>
        <v>-</v>
      </c>
    </row>
    <row r="64" spans="1:72" x14ac:dyDescent="0.25">
      <c r="A64" s="166">
        <v>62</v>
      </c>
      <c r="B64" s="166" t="str">
        <f>IF(YEAR('1- Combustivel'!B66)=$B$1,$B$1,"-")</f>
        <v>-</v>
      </c>
      <c r="C64" s="166" t="str">
        <f>IF(B64="-","-",MONTH('1- Combustivel'!B66))</f>
        <v>-</v>
      </c>
      <c r="D64" s="218" t="str">
        <f>IF(B64="-","-",DAY('1- Combustivel'!B66))</f>
        <v>-</v>
      </c>
      <c r="E64" s="259" t="str">
        <f>IF($C64=F$1,'1- Combustivel'!$D66,"-")</f>
        <v>-</v>
      </c>
      <c r="F64" s="170" t="str">
        <f>IF($C64=F$1,'1- Combustivel'!$E66,"-")</f>
        <v>-</v>
      </c>
      <c r="G64" s="170" t="str">
        <f>IF(F64="-","-",'1- Combustivel'!$F66)</f>
        <v>-</v>
      </c>
      <c r="H64" s="259" t="str">
        <f t="shared" si="13"/>
        <v>-</v>
      </c>
      <c r="I64" s="259" t="str">
        <f>IF(G64="-","-",'1- Combustivel'!$G66)</f>
        <v>-</v>
      </c>
      <c r="J64" s="259" t="str">
        <f>IF($C64=J$1,'1- Combustivel'!$D66,"-")</f>
        <v>-</v>
      </c>
      <c r="K64" s="170" t="str">
        <f>IF(M64="-","-",IF($C64=J$1,'1- Combustivel'!$E66,"-"))</f>
        <v>-</v>
      </c>
      <c r="L64" s="170" t="str">
        <f>IF(J64="-","-",'1- Combustivel'!$F66)</f>
        <v>-</v>
      </c>
      <c r="M64" s="259" t="str">
        <f t="shared" si="14"/>
        <v>-</v>
      </c>
      <c r="N64" s="259" t="str">
        <f>IF(L64="-","-",'1- Combustivel'!$G66)</f>
        <v>-</v>
      </c>
      <c r="O64" s="259" t="str">
        <f>IF($C64=O$1,'1- Combustivel'!$D66,"-")</f>
        <v>-</v>
      </c>
      <c r="P64" s="170" t="str">
        <f>IF(R64="-","-",IF($C64=O$1,'1- Combustivel'!$E66,"-"))</f>
        <v>-</v>
      </c>
      <c r="Q64" s="170" t="str">
        <f>IF(O64="-","-",'1- Combustivel'!$F66)</f>
        <v>-</v>
      </c>
      <c r="R64" s="259" t="str">
        <f t="shared" si="15"/>
        <v>-</v>
      </c>
      <c r="S64" s="259" t="str">
        <f>IF(Q64="-","-",'1- Combustivel'!$G66)</f>
        <v>-</v>
      </c>
      <c r="T64" s="259" t="str">
        <f>IF($C64=T$1,'1- Combustivel'!$D66,"-")</f>
        <v>-</v>
      </c>
      <c r="U64" s="170" t="str">
        <f>IF(W64="-","-",IF($C64=T$1,'1- Combustivel'!$E66,"-"))</f>
        <v>-</v>
      </c>
      <c r="V64" s="170" t="str">
        <f>IF(T64="-","-",'1- Combustivel'!$F66)</f>
        <v>-</v>
      </c>
      <c r="W64" s="259" t="str">
        <f t="shared" si="16"/>
        <v>-</v>
      </c>
      <c r="X64" s="259" t="str">
        <f>IF(V64="-","-",'1- Combustivel'!$G66)</f>
        <v>-</v>
      </c>
      <c r="Y64" s="259" t="str">
        <f>IF($C64=Y$1,'1- Combustivel'!$D66,"-")</f>
        <v>-</v>
      </c>
      <c r="Z64" s="170" t="str">
        <f>IF(AB64="-","-",IF($C64=Y$1,'1- Combustivel'!$E66,"-"))</f>
        <v>-</v>
      </c>
      <c r="AA64" s="170" t="str">
        <f>IF(Y64="-","-",'1- Combustivel'!$F66)</f>
        <v>-</v>
      </c>
      <c r="AB64" s="259" t="str">
        <f t="shared" si="17"/>
        <v>-</v>
      </c>
      <c r="AC64" s="259" t="str">
        <f>IF(AA64="-","-",'1- Combustivel'!$G66)</f>
        <v>-</v>
      </c>
      <c r="AD64" s="259" t="str">
        <f>IF($C64=AD$1,'1- Combustivel'!$D66,"-")</f>
        <v>-</v>
      </c>
      <c r="AE64" s="170" t="str">
        <f>IF(AG64="-","-",IF($C64=AD$1,'1- Combustivel'!$E66,"-"))</f>
        <v>-</v>
      </c>
      <c r="AF64" s="170" t="str">
        <f>IF(AD64="-","-",'1- Combustivel'!$F66)</f>
        <v>-</v>
      </c>
      <c r="AG64" s="259" t="str">
        <f t="shared" si="18"/>
        <v>-</v>
      </c>
      <c r="AH64" s="259" t="str">
        <f>IF(AF64="-","-",'1- Combustivel'!$G66)</f>
        <v>-</v>
      </c>
      <c r="AI64" s="259" t="str">
        <f>IF($C64=AI$1,'1- Combustivel'!$D66,"-")</f>
        <v>-</v>
      </c>
      <c r="AJ64" s="170" t="str">
        <f>IF(AL64="-","-",IF($C64=AI$1,'1- Combustivel'!$E66,"-"))</f>
        <v>-</v>
      </c>
      <c r="AK64" s="170" t="str">
        <f>IF(AI64="-","-",'1- Combustivel'!$F66)</f>
        <v>-</v>
      </c>
      <c r="AL64" s="259" t="str">
        <f t="shared" si="19"/>
        <v>-</v>
      </c>
      <c r="AM64" s="259" t="str">
        <f>IF(AK64="-","-",'1- Combustivel'!$G66)</f>
        <v>-</v>
      </c>
      <c r="AN64" s="259" t="str">
        <f>IF($C64=AN$1,'1- Combustivel'!$D66,"-")</f>
        <v>-</v>
      </c>
      <c r="AO64" s="170" t="str">
        <f>IF(AQ64="-","-",IF($C64=AN$1,'1- Combustivel'!$E66,"-"))</f>
        <v>-</v>
      </c>
      <c r="AP64" s="170" t="str">
        <f>IF(AN64="-","-",'1- Combustivel'!$F66)</f>
        <v>-</v>
      </c>
      <c r="AQ64" s="259" t="str">
        <f t="shared" si="20"/>
        <v>-</v>
      </c>
      <c r="AR64" s="259" t="str">
        <f>IF(AP64="-","-",'1- Combustivel'!$G66)</f>
        <v>-</v>
      </c>
      <c r="AS64" s="259" t="str">
        <f>IF($C64=AS$1,'1- Combustivel'!$D66,"-")</f>
        <v>-</v>
      </c>
      <c r="AT64" s="170" t="str">
        <f>IF(AV64="-","-",IF($C64=AS$1,'1- Combustivel'!$E66,"-"))</f>
        <v>-</v>
      </c>
      <c r="AU64" s="170" t="str">
        <f>IF(AS64="-","-",'1- Combustivel'!$F66)</f>
        <v>-</v>
      </c>
      <c r="AV64" s="259" t="str">
        <f t="shared" si="21"/>
        <v>-</v>
      </c>
      <c r="AW64" s="259" t="str">
        <f>IF(AU64="-","-",'1- Combustivel'!$G66)</f>
        <v>-</v>
      </c>
      <c r="AX64" s="259" t="str">
        <f>IF($C64=AX$1,'1- Combustivel'!$D66,"-")</f>
        <v>-</v>
      </c>
      <c r="AY64" s="170" t="str">
        <f>IF(BA64="-","-",IF($C64=AX$1,'1- Combustivel'!$E66,"-"))</f>
        <v>-</v>
      </c>
      <c r="AZ64" s="170" t="str">
        <f>IF(AX64="-","-",'1- Combustivel'!$F66)</f>
        <v>-</v>
      </c>
      <c r="BA64" s="259" t="str">
        <f t="shared" si="22"/>
        <v>-</v>
      </c>
      <c r="BB64" s="259" t="str">
        <f>IF(AZ64="-","-",'1- Combustivel'!$G66)</f>
        <v>-</v>
      </c>
      <c r="BC64" s="259" t="str">
        <f>IF($C64=BC$1,'1- Combustivel'!$D66,"-")</f>
        <v>-</v>
      </c>
      <c r="BD64" s="170" t="str">
        <f>IF(BF64="-","-",IF($C64=BC$1,'1- Combustivel'!$E66,"-"))</f>
        <v>-</v>
      </c>
      <c r="BE64" s="170" t="str">
        <f>IF(BC64="-","-",'1- Combustivel'!$F66)</f>
        <v>-</v>
      </c>
      <c r="BF64" s="259" t="str">
        <f t="shared" si="23"/>
        <v>-</v>
      </c>
      <c r="BG64" s="259" t="str">
        <f>IF(BE64="-","-",'1- Combustivel'!$G66)</f>
        <v>-</v>
      </c>
      <c r="BH64" s="259" t="str">
        <f>IF($C64=BH$1,'1- Combustivel'!$D66,"-")</f>
        <v>-</v>
      </c>
      <c r="BI64" s="170" t="str">
        <f>IF(BK64="-","-",IF($C64=BH$1,'1- Combustivel'!$E66,"-"))</f>
        <v>-</v>
      </c>
      <c r="BJ64" s="170" t="str">
        <f>IF(BH64="-","-",'1- Combustivel'!$F66)</f>
        <v>-</v>
      </c>
      <c r="BK64" s="259" t="str">
        <f t="shared" si="24"/>
        <v>-</v>
      </c>
      <c r="BL64" s="259" t="str">
        <f>IF(BJ64="-","-",'1- Combustivel'!$G66)</f>
        <v>-</v>
      </c>
      <c r="BM64" s="259" t="str">
        <f>IF(YEAR('1- Combustivel'!B66)=$BM$1,$BM$1,"-")</f>
        <v>-</v>
      </c>
      <c r="BN64" s="259" t="str">
        <f>IF(BM64="-","-",MONTH('1- Combustivel'!B66))</f>
        <v>-</v>
      </c>
      <c r="BO64" s="259" t="str">
        <f>IF(BM64="-","-",DAY('1- Combustivel'!B66))</f>
        <v>-</v>
      </c>
      <c r="BP64" s="259" t="str">
        <f>IF($BN64=BQ$1,'1- Combustivel'!$D66,"-")</f>
        <v>-</v>
      </c>
      <c r="BQ64" s="170" t="str">
        <f>IF($BN64=BQ$1,'1- Combustivel'!$E66,"-")</f>
        <v>-</v>
      </c>
      <c r="BR64" s="170" t="str">
        <f>IF(BQ64="-","-",'1- Combustivel'!$F66)</f>
        <v>-</v>
      </c>
      <c r="BS64" s="259" t="str">
        <f t="shared" si="25"/>
        <v>-</v>
      </c>
      <c r="BT64" s="259" t="str">
        <f>IF(BR64="-","-",'1- Combustivel'!$G66)</f>
        <v>-</v>
      </c>
    </row>
    <row r="65" spans="1:72" x14ac:dyDescent="0.25">
      <c r="A65" s="166">
        <v>63</v>
      </c>
      <c r="B65" s="166" t="str">
        <f>IF(YEAR('1- Combustivel'!B67)=$B$1,$B$1,"-")</f>
        <v>-</v>
      </c>
      <c r="C65" s="166" t="str">
        <f>IF(B65="-","-",MONTH('1- Combustivel'!B67))</f>
        <v>-</v>
      </c>
      <c r="D65" s="218" t="str">
        <f>IF(B65="-","-",DAY('1- Combustivel'!B67))</f>
        <v>-</v>
      </c>
      <c r="E65" s="259" t="str">
        <f>IF($C65=F$1,'1- Combustivel'!$D67,"-")</f>
        <v>-</v>
      </c>
      <c r="F65" s="170" t="str">
        <f>IF($C65=F$1,'1- Combustivel'!$E67,"-")</f>
        <v>-</v>
      </c>
      <c r="G65" s="170" t="str">
        <f>IF(F65="-","-",'1- Combustivel'!$F67)</f>
        <v>-</v>
      </c>
      <c r="H65" s="259" t="str">
        <f t="shared" si="13"/>
        <v>-</v>
      </c>
      <c r="I65" s="259" t="str">
        <f>IF(G65="-","-",'1- Combustivel'!$G67)</f>
        <v>-</v>
      </c>
      <c r="J65" s="259" t="str">
        <f>IF($C65=J$1,'1- Combustivel'!$D67,"-")</f>
        <v>-</v>
      </c>
      <c r="K65" s="170" t="str">
        <f>IF(M65="-","-",IF($C65=J$1,'1- Combustivel'!$E67,"-"))</f>
        <v>-</v>
      </c>
      <c r="L65" s="170" t="str">
        <f>IF(J65="-","-",'1- Combustivel'!$F67)</f>
        <v>-</v>
      </c>
      <c r="M65" s="259" t="str">
        <f t="shared" si="14"/>
        <v>-</v>
      </c>
      <c r="N65" s="259" t="str">
        <f>IF(L65="-","-",'1- Combustivel'!$G67)</f>
        <v>-</v>
      </c>
      <c r="O65" s="259" t="str">
        <f>IF($C65=O$1,'1- Combustivel'!$D67,"-")</f>
        <v>-</v>
      </c>
      <c r="P65" s="170" t="str">
        <f>IF(R65="-","-",IF($C65=O$1,'1- Combustivel'!$E67,"-"))</f>
        <v>-</v>
      </c>
      <c r="Q65" s="170" t="str">
        <f>IF(O65="-","-",'1- Combustivel'!$F67)</f>
        <v>-</v>
      </c>
      <c r="R65" s="259" t="str">
        <f t="shared" si="15"/>
        <v>-</v>
      </c>
      <c r="S65" s="259" t="str">
        <f>IF(Q65="-","-",'1- Combustivel'!$G67)</f>
        <v>-</v>
      </c>
      <c r="T65" s="259" t="str">
        <f>IF($C65=T$1,'1- Combustivel'!$D67,"-")</f>
        <v>-</v>
      </c>
      <c r="U65" s="170" t="str">
        <f>IF(W65="-","-",IF($C65=T$1,'1- Combustivel'!$E67,"-"))</f>
        <v>-</v>
      </c>
      <c r="V65" s="170" t="str">
        <f>IF(T65="-","-",'1- Combustivel'!$F67)</f>
        <v>-</v>
      </c>
      <c r="W65" s="259" t="str">
        <f t="shared" si="16"/>
        <v>-</v>
      </c>
      <c r="X65" s="259" t="str">
        <f>IF(V65="-","-",'1- Combustivel'!$G67)</f>
        <v>-</v>
      </c>
      <c r="Y65" s="259" t="str">
        <f>IF($C65=Y$1,'1- Combustivel'!$D67,"-")</f>
        <v>-</v>
      </c>
      <c r="Z65" s="170" t="str">
        <f>IF(AB65="-","-",IF($C65=Y$1,'1- Combustivel'!$E67,"-"))</f>
        <v>-</v>
      </c>
      <c r="AA65" s="170" t="str">
        <f>IF(Y65="-","-",'1- Combustivel'!$F67)</f>
        <v>-</v>
      </c>
      <c r="AB65" s="259" t="str">
        <f t="shared" si="17"/>
        <v>-</v>
      </c>
      <c r="AC65" s="259" t="str">
        <f>IF(AA65="-","-",'1- Combustivel'!$G67)</f>
        <v>-</v>
      </c>
      <c r="AD65" s="259" t="str">
        <f>IF($C65=AD$1,'1- Combustivel'!$D67,"-")</f>
        <v>-</v>
      </c>
      <c r="AE65" s="170" t="str">
        <f>IF(AG65="-","-",IF($C65=AD$1,'1- Combustivel'!$E67,"-"))</f>
        <v>-</v>
      </c>
      <c r="AF65" s="170" t="str">
        <f>IF(AD65="-","-",'1- Combustivel'!$F67)</f>
        <v>-</v>
      </c>
      <c r="AG65" s="259" t="str">
        <f t="shared" si="18"/>
        <v>-</v>
      </c>
      <c r="AH65" s="259" t="str">
        <f>IF(AF65="-","-",'1- Combustivel'!$G67)</f>
        <v>-</v>
      </c>
      <c r="AI65" s="259" t="str">
        <f>IF($C65=AI$1,'1- Combustivel'!$D67,"-")</f>
        <v>-</v>
      </c>
      <c r="AJ65" s="170" t="str">
        <f>IF(AL65="-","-",IF($C65=AI$1,'1- Combustivel'!$E67,"-"))</f>
        <v>-</v>
      </c>
      <c r="AK65" s="170" t="str">
        <f>IF(AI65="-","-",'1- Combustivel'!$F67)</f>
        <v>-</v>
      </c>
      <c r="AL65" s="259" t="str">
        <f t="shared" si="19"/>
        <v>-</v>
      </c>
      <c r="AM65" s="259" t="str">
        <f>IF(AK65="-","-",'1- Combustivel'!$G67)</f>
        <v>-</v>
      </c>
      <c r="AN65" s="259" t="str">
        <f>IF($C65=AN$1,'1- Combustivel'!$D67,"-")</f>
        <v>-</v>
      </c>
      <c r="AO65" s="170" t="str">
        <f>IF(AQ65="-","-",IF($C65=AN$1,'1- Combustivel'!$E67,"-"))</f>
        <v>-</v>
      </c>
      <c r="AP65" s="170" t="str">
        <f>IF(AN65="-","-",'1- Combustivel'!$F67)</f>
        <v>-</v>
      </c>
      <c r="AQ65" s="259" t="str">
        <f t="shared" si="20"/>
        <v>-</v>
      </c>
      <c r="AR65" s="259" t="str">
        <f>IF(AP65="-","-",'1- Combustivel'!$G67)</f>
        <v>-</v>
      </c>
      <c r="AS65" s="259" t="str">
        <f>IF($C65=AS$1,'1- Combustivel'!$D67,"-")</f>
        <v>-</v>
      </c>
      <c r="AT65" s="170" t="str">
        <f>IF(AV65="-","-",IF($C65=AS$1,'1- Combustivel'!$E67,"-"))</f>
        <v>-</v>
      </c>
      <c r="AU65" s="170" t="str">
        <f>IF(AS65="-","-",'1- Combustivel'!$F67)</f>
        <v>-</v>
      </c>
      <c r="AV65" s="259" t="str">
        <f t="shared" si="21"/>
        <v>-</v>
      </c>
      <c r="AW65" s="259" t="str">
        <f>IF(AU65="-","-",'1- Combustivel'!$G67)</f>
        <v>-</v>
      </c>
      <c r="AX65" s="259" t="str">
        <f>IF($C65=AX$1,'1- Combustivel'!$D67,"-")</f>
        <v>-</v>
      </c>
      <c r="AY65" s="170" t="str">
        <f>IF(BA65="-","-",IF($C65=AX$1,'1- Combustivel'!$E67,"-"))</f>
        <v>-</v>
      </c>
      <c r="AZ65" s="170" t="str">
        <f>IF(AX65="-","-",'1- Combustivel'!$F67)</f>
        <v>-</v>
      </c>
      <c r="BA65" s="259" t="str">
        <f t="shared" si="22"/>
        <v>-</v>
      </c>
      <c r="BB65" s="259" t="str">
        <f>IF(AZ65="-","-",'1- Combustivel'!$G67)</f>
        <v>-</v>
      </c>
      <c r="BC65" s="259" t="str">
        <f>IF($C65=BC$1,'1- Combustivel'!$D67,"-")</f>
        <v>-</v>
      </c>
      <c r="BD65" s="170" t="str">
        <f>IF(BF65="-","-",IF($C65=BC$1,'1- Combustivel'!$E67,"-"))</f>
        <v>-</v>
      </c>
      <c r="BE65" s="170" t="str">
        <f>IF(BC65="-","-",'1- Combustivel'!$F67)</f>
        <v>-</v>
      </c>
      <c r="BF65" s="259" t="str">
        <f t="shared" si="23"/>
        <v>-</v>
      </c>
      <c r="BG65" s="259" t="str">
        <f>IF(BE65="-","-",'1- Combustivel'!$G67)</f>
        <v>-</v>
      </c>
      <c r="BH65" s="259" t="str">
        <f>IF($C65=BH$1,'1- Combustivel'!$D67,"-")</f>
        <v>-</v>
      </c>
      <c r="BI65" s="170" t="str">
        <f>IF(BK65="-","-",IF($C65=BH$1,'1- Combustivel'!$E67,"-"))</f>
        <v>-</v>
      </c>
      <c r="BJ65" s="170" t="str">
        <f>IF(BH65="-","-",'1- Combustivel'!$F67)</f>
        <v>-</v>
      </c>
      <c r="BK65" s="259" t="str">
        <f t="shared" si="24"/>
        <v>-</v>
      </c>
      <c r="BL65" s="259" t="str">
        <f>IF(BJ65="-","-",'1- Combustivel'!$G67)</f>
        <v>-</v>
      </c>
      <c r="BM65" s="259" t="str">
        <f>IF(YEAR('1- Combustivel'!B67)=$BM$1,$BM$1,"-")</f>
        <v>-</v>
      </c>
      <c r="BN65" s="259" t="str">
        <f>IF(BM65="-","-",MONTH('1- Combustivel'!B67))</f>
        <v>-</v>
      </c>
      <c r="BO65" s="259" t="str">
        <f>IF(BM65="-","-",DAY('1- Combustivel'!B67))</f>
        <v>-</v>
      </c>
      <c r="BP65" s="259" t="str">
        <f>IF($BN65=BQ$1,'1- Combustivel'!$D67,"-")</f>
        <v>-</v>
      </c>
      <c r="BQ65" s="170" t="str">
        <f>IF($BN65=BQ$1,'1- Combustivel'!$E67,"-")</f>
        <v>-</v>
      </c>
      <c r="BR65" s="170" t="str">
        <f>IF(BQ65="-","-",'1- Combustivel'!$F67)</f>
        <v>-</v>
      </c>
      <c r="BS65" s="259" t="str">
        <f t="shared" si="25"/>
        <v>-</v>
      </c>
      <c r="BT65" s="259" t="str">
        <f>IF(BR65="-","-",'1- Combustivel'!$G67)</f>
        <v>-</v>
      </c>
    </row>
    <row r="66" spans="1:72" x14ac:dyDescent="0.25">
      <c r="A66" s="166">
        <v>64</v>
      </c>
      <c r="B66" s="166" t="str">
        <f>IF(YEAR('1- Combustivel'!B68)=$B$1,$B$1,"-")</f>
        <v>-</v>
      </c>
      <c r="C66" s="166" t="str">
        <f>IF(B66="-","-",MONTH('1- Combustivel'!B68))</f>
        <v>-</v>
      </c>
      <c r="D66" s="218" t="str">
        <f>IF(B66="-","-",DAY('1- Combustivel'!B68))</f>
        <v>-</v>
      </c>
      <c r="E66" s="259" t="str">
        <f>IF($C66=F$1,'1- Combustivel'!$D68,"-")</f>
        <v>-</v>
      </c>
      <c r="F66" s="170" t="str">
        <f>IF($C66=F$1,'1- Combustivel'!$E68,"-")</f>
        <v>-</v>
      </c>
      <c r="G66" s="170" t="str">
        <f>IF(F66="-","-",'1- Combustivel'!$F68)</f>
        <v>-</v>
      </c>
      <c r="H66" s="259" t="str">
        <f t="shared" si="13"/>
        <v>-</v>
      </c>
      <c r="I66" s="259" t="str">
        <f>IF(G66="-","-",'1- Combustivel'!$G68)</f>
        <v>-</v>
      </c>
      <c r="J66" s="259" t="str">
        <f>IF($C66=J$1,'1- Combustivel'!$D68,"-")</f>
        <v>-</v>
      </c>
      <c r="K66" s="170" t="str">
        <f>IF(M66="-","-",IF($C66=J$1,'1- Combustivel'!$E68,"-"))</f>
        <v>-</v>
      </c>
      <c r="L66" s="170" t="str">
        <f>IF(J66="-","-",'1- Combustivel'!$F68)</f>
        <v>-</v>
      </c>
      <c r="M66" s="259" t="str">
        <f t="shared" si="14"/>
        <v>-</v>
      </c>
      <c r="N66" s="259" t="str">
        <f>IF(L66="-","-",'1- Combustivel'!$G68)</f>
        <v>-</v>
      </c>
      <c r="O66" s="259" t="str">
        <f>IF($C66=O$1,'1- Combustivel'!$D68,"-")</f>
        <v>-</v>
      </c>
      <c r="P66" s="170" t="str">
        <f>IF(R66="-","-",IF($C66=O$1,'1- Combustivel'!$E68,"-"))</f>
        <v>-</v>
      </c>
      <c r="Q66" s="170" t="str">
        <f>IF(O66="-","-",'1- Combustivel'!$F68)</f>
        <v>-</v>
      </c>
      <c r="R66" s="259" t="str">
        <f t="shared" si="15"/>
        <v>-</v>
      </c>
      <c r="S66" s="259" t="str">
        <f>IF(Q66="-","-",'1- Combustivel'!$G68)</f>
        <v>-</v>
      </c>
      <c r="T66" s="259" t="str">
        <f>IF($C66=T$1,'1- Combustivel'!$D68,"-")</f>
        <v>-</v>
      </c>
      <c r="U66" s="170" t="str">
        <f>IF(W66="-","-",IF($C66=T$1,'1- Combustivel'!$E68,"-"))</f>
        <v>-</v>
      </c>
      <c r="V66" s="170" t="str">
        <f>IF(T66="-","-",'1- Combustivel'!$F68)</f>
        <v>-</v>
      </c>
      <c r="W66" s="259" t="str">
        <f t="shared" si="16"/>
        <v>-</v>
      </c>
      <c r="X66" s="259" t="str">
        <f>IF(V66="-","-",'1- Combustivel'!$G68)</f>
        <v>-</v>
      </c>
      <c r="Y66" s="259" t="str">
        <f>IF($C66=Y$1,'1- Combustivel'!$D68,"-")</f>
        <v>-</v>
      </c>
      <c r="Z66" s="170" t="str">
        <f>IF(AB66="-","-",IF($C66=Y$1,'1- Combustivel'!$E68,"-"))</f>
        <v>-</v>
      </c>
      <c r="AA66" s="170" t="str">
        <f>IF(Y66="-","-",'1- Combustivel'!$F68)</f>
        <v>-</v>
      </c>
      <c r="AB66" s="259" t="str">
        <f t="shared" si="17"/>
        <v>-</v>
      </c>
      <c r="AC66" s="259" t="str">
        <f>IF(AA66="-","-",'1- Combustivel'!$G68)</f>
        <v>-</v>
      </c>
      <c r="AD66" s="259" t="str">
        <f>IF($C66=AD$1,'1- Combustivel'!$D68,"-")</f>
        <v>-</v>
      </c>
      <c r="AE66" s="170" t="str">
        <f>IF(AG66="-","-",IF($C66=AD$1,'1- Combustivel'!$E68,"-"))</f>
        <v>-</v>
      </c>
      <c r="AF66" s="170" t="str">
        <f>IF(AD66="-","-",'1- Combustivel'!$F68)</f>
        <v>-</v>
      </c>
      <c r="AG66" s="259" t="str">
        <f t="shared" si="18"/>
        <v>-</v>
      </c>
      <c r="AH66" s="259" t="str">
        <f>IF(AF66="-","-",'1- Combustivel'!$G68)</f>
        <v>-</v>
      </c>
      <c r="AI66" s="259" t="str">
        <f>IF($C66=AI$1,'1- Combustivel'!$D68,"-")</f>
        <v>-</v>
      </c>
      <c r="AJ66" s="170" t="str">
        <f>IF(AL66="-","-",IF($C66=AI$1,'1- Combustivel'!$E68,"-"))</f>
        <v>-</v>
      </c>
      <c r="AK66" s="170" t="str">
        <f>IF(AI66="-","-",'1- Combustivel'!$F68)</f>
        <v>-</v>
      </c>
      <c r="AL66" s="259" t="str">
        <f t="shared" si="19"/>
        <v>-</v>
      </c>
      <c r="AM66" s="259" t="str">
        <f>IF(AK66="-","-",'1- Combustivel'!$G68)</f>
        <v>-</v>
      </c>
      <c r="AN66" s="259" t="str">
        <f>IF($C66=AN$1,'1- Combustivel'!$D68,"-")</f>
        <v>-</v>
      </c>
      <c r="AO66" s="170" t="str">
        <f>IF(AQ66="-","-",IF($C66=AN$1,'1- Combustivel'!$E68,"-"))</f>
        <v>-</v>
      </c>
      <c r="AP66" s="170" t="str">
        <f>IF(AN66="-","-",'1- Combustivel'!$F68)</f>
        <v>-</v>
      </c>
      <c r="AQ66" s="259" t="str">
        <f t="shared" si="20"/>
        <v>-</v>
      </c>
      <c r="AR66" s="259" t="str">
        <f>IF(AP66="-","-",'1- Combustivel'!$G68)</f>
        <v>-</v>
      </c>
      <c r="AS66" s="259" t="str">
        <f>IF($C66=AS$1,'1- Combustivel'!$D68,"-")</f>
        <v>-</v>
      </c>
      <c r="AT66" s="170" t="str">
        <f>IF(AV66="-","-",IF($C66=AS$1,'1- Combustivel'!$E68,"-"))</f>
        <v>-</v>
      </c>
      <c r="AU66" s="170" t="str">
        <f>IF(AS66="-","-",'1- Combustivel'!$F68)</f>
        <v>-</v>
      </c>
      <c r="AV66" s="259" t="str">
        <f t="shared" si="21"/>
        <v>-</v>
      </c>
      <c r="AW66" s="259" t="str">
        <f>IF(AU66="-","-",'1- Combustivel'!$G68)</f>
        <v>-</v>
      </c>
      <c r="AX66" s="259" t="str">
        <f>IF($C66=AX$1,'1- Combustivel'!$D68,"-")</f>
        <v>-</v>
      </c>
      <c r="AY66" s="170" t="str">
        <f>IF(BA66="-","-",IF($C66=AX$1,'1- Combustivel'!$E68,"-"))</f>
        <v>-</v>
      </c>
      <c r="AZ66" s="170" t="str">
        <f>IF(AX66="-","-",'1- Combustivel'!$F68)</f>
        <v>-</v>
      </c>
      <c r="BA66" s="259" t="str">
        <f t="shared" si="22"/>
        <v>-</v>
      </c>
      <c r="BB66" s="259" t="str">
        <f>IF(AZ66="-","-",'1- Combustivel'!$G68)</f>
        <v>-</v>
      </c>
      <c r="BC66" s="259" t="str">
        <f>IF($C66=BC$1,'1- Combustivel'!$D68,"-")</f>
        <v>-</v>
      </c>
      <c r="BD66" s="170" t="str">
        <f>IF(BF66="-","-",IF($C66=BC$1,'1- Combustivel'!$E68,"-"))</f>
        <v>-</v>
      </c>
      <c r="BE66" s="170" t="str">
        <f>IF(BC66="-","-",'1- Combustivel'!$F68)</f>
        <v>-</v>
      </c>
      <c r="BF66" s="259" t="str">
        <f t="shared" si="23"/>
        <v>-</v>
      </c>
      <c r="BG66" s="259" t="str">
        <f>IF(BE66="-","-",'1- Combustivel'!$G68)</f>
        <v>-</v>
      </c>
      <c r="BH66" s="259" t="str">
        <f>IF($C66=BH$1,'1- Combustivel'!$D68,"-")</f>
        <v>-</v>
      </c>
      <c r="BI66" s="170" t="str">
        <f>IF(BK66="-","-",IF($C66=BH$1,'1- Combustivel'!$E68,"-"))</f>
        <v>-</v>
      </c>
      <c r="BJ66" s="170" t="str">
        <f>IF(BH66="-","-",'1- Combustivel'!$F68)</f>
        <v>-</v>
      </c>
      <c r="BK66" s="259" t="str">
        <f t="shared" si="24"/>
        <v>-</v>
      </c>
      <c r="BL66" s="259" t="str">
        <f>IF(BJ66="-","-",'1- Combustivel'!$G68)</f>
        <v>-</v>
      </c>
      <c r="BM66" s="259" t="str">
        <f>IF(YEAR('1- Combustivel'!B68)=$BM$1,$BM$1,"-")</f>
        <v>-</v>
      </c>
      <c r="BN66" s="259" t="str">
        <f>IF(BM66="-","-",MONTH('1- Combustivel'!B68))</f>
        <v>-</v>
      </c>
      <c r="BO66" s="259" t="str">
        <f>IF(BM66="-","-",DAY('1- Combustivel'!B68))</f>
        <v>-</v>
      </c>
      <c r="BP66" s="259" t="str">
        <f>IF($BN66=BQ$1,'1- Combustivel'!$D68,"-")</f>
        <v>-</v>
      </c>
      <c r="BQ66" s="170" t="str">
        <f>IF($BN66=BQ$1,'1- Combustivel'!$E68,"-")</f>
        <v>-</v>
      </c>
      <c r="BR66" s="170" t="str">
        <f>IF(BQ66="-","-",'1- Combustivel'!$F68)</f>
        <v>-</v>
      </c>
      <c r="BS66" s="259" t="str">
        <f t="shared" si="25"/>
        <v>-</v>
      </c>
      <c r="BT66" s="259" t="str">
        <f>IF(BR66="-","-",'1- Combustivel'!$G68)</f>
        <v>-</v>
      </c>
    </row>
    <row r="67" spans="1:72" x14ac:dyDescent="0.25">
      <c r="A67" s="166">
        <v>65</v>
      </c>
      <c r="B67" s="166" t="str">
        <f>IF(YEAR('1- Combustivel'!B69)=$B$1,$B$1,"-")</f>
        <v>-</v>
      </c>
      <c r="C67" s="166" t="str">
        <f>IF(B67="-","-",MONTH('1- Combustivel'!B69))</f>
        <v>-</v>
      </c>
      <c r="D67" s="218" t="str">
        <f>IF(B67="-","-",DAY('1- Combustivel'!B69))</f>
        <v>-</v>
      </c>
      <c r="E67" s="259" t="str">
        <f>IF($C67=F$1,'1- Combustivel'!$D69,"-")</f>
        <v>-</v>
      </c>
      <c r="F67" s="170" t="str">
        <f>IF($C67=F$1,'1- Combustivel'!$E69,"-")</f>
        <v>-</v>
      </c>
      <c r="G67" s="170" t="str">
        <f>IF(F67="-","-",'1- Combustivel'!$F69)</f>
        <v>-</v>
      </c>
      <c r="H67" s="259" t="str">
        <f t="shared" si="13"/>
        <v>-</v>
      </c>
      <c r="I67" s="259" t="str">
        <f>IF(G67="-","-",'1- Combustivel'!$G69)</f>
        <v>-</v>
      </c>
      <c r="J67" s="259" t="str">
        <f>IF($C67=J$1,'1- Combustivel'!$D69,"-")</f>
        <v>-</v>
      </c>
      <c r="K67" s="170" t="str">
        <f>IF(M67="-","-",IF($C67=J$1,'1- Combustivel'!$E69,"-"))</f>
        <v>-</v>
      </c>
      <c r="L67" s="170" t="str">
        <f>IF(J67="-","-",'1- Combustivel'!$F69)</f>
        <v>-</v>
      </c>
      <c r="M67" s="259" t="str">
        <f t="shared" si="14"/>
        <v>-</v>
      </c>
      <c r="N67" s="259" t="str">
        <f>IF(L67="-","-",'1- Combustivel'!$G69)</f>
        <v>-</v>
      </c>
      <c r="O67" s="259" t="str">
        <f>IF($C67=O$1,'1- Combustivel'!$D69,"-")</f>
        <v>-</v>
      </c>
      <c r="P67" s="170" t="str">
        <f>IF(R67="-","-",IF($C67=O$1,'1- Combustivel'!$E69,"-"))</f>
        <v>-</v>
      </c>
      <c r="Q67" s="170" t="str">
        <f>IF(O67="-","-",'1- Combustivel'!$F69)</f>
        <v>-</v>
      </c>
      <c r="R67" s="259" t="str">
        <f t="shared" si="15"/>
        <v>-</v>
      </c>
      <c r="S67" s="259" t="str">
        <f>IF(Q67="-","-",'1- Combustivel'!$G69)</f>
        <v>-</v>
      </c>
      <c r="T67" s="259" t="str">
        <f>IF($C67=T$1,'1- Combustivel'!$D69,"-")</f>
        <v>-</v>
      </c>
      <c r="U67" s="170" t="str">
        <f>IF(W67="-","-",IF($C67=T$1,'1- Combustivel'!$E69,"-"))</f>
        <v>-</v>
      </c>
      <c r="V67" s="170" t="str">
        <f>IF(T67="-","-",'1- Combustivel'!$F69)</f>
        <v>-</v>
      </c>
      <c r="W67" s="259" t="str">
        <f t="shared" si="16"/>
        <v>-</v>
      </c>
      <c r="X67" s="259" t="str">
        <f>IF(V67="-","-",'1- Combustivel'!$G69)</f>
        <v>-</v>
      </c>
      <c r="Y67" s="259" t="str">
        <f>IF($C67=Y$1,'1- Combustivel'!$D69,"-")</f>
        <v>-</v>
      </c>
      <c r="Z67" s="170" t="str">
        <f>IF(AB67="-","-",IF($C67=Y$1,'1- Combustivel'!$E69,"-"))</f>
        <v>-</v>
      </c>
      <c r="AA67" s="170" t="str">
        <f>IF(Y67="-","-",'1- Combustivel'!$F69)</f>
        <v>-</v>
      </c>
      <c r="AB67" s="259" t="str">
        <f t="shared" si="17"/>
        <v>-</v>
      </c>
      <c r="AC67" s="259" t="str">
        <f>IF(AA67="-","-",'1- Combustivel'!$G69)</f>
        <v>-</v>
      </c>
      <c r="AD67" s="259" t="str">
        <f>IF($C67=AD$1,'1- Combustivel'!$D69,"-")</f>
        <v>-</v>
      </c>
      <c r="AE67" s="170" t="str">
        <f>IF(AG67="-","-",IF($C67=AD$1,'1- Combustivel'!$E69,"-"))</f>
        <v>-</v>
      </c>
      <c r="AF67" s="170" t="str">
        <f>IF(AD67="-","-",'1- Combustivel'!$F69)</f>
        <v>-</v>
      </c>
      <c r="AG67" s="259" t="str">
        <f t="shared" si="18"/>
        <v>-</v>
      </c>
      <c r="AH67" s="259" t="str">
        <f>IF(AF67="-","-",'1- Combustivel'!$G69)</f>
        <v>-</v>
      </c>
      <c r="AI67" s="259" t="str">
        <f>IF($C67=AI$1,'1- Combustivel'!$D69,"-")</f>
        <v>-</v>
      </c>
      <c r="AJ67" s="170" t="str">
        <f>IF(AL67="-","-",IF($C67=AI$1,'1- Combustivel'!$E69,"-"))</f>
        <v>-</v>
      </c>
      <c r="AK67" s="170" t="str">
        <f>IF(AI67="-","-",'1- Combustivel'!$F69)</f>
        <v>-</v>
      </c>
      <c r="AL67" s="259" t="str">
        <f t="shared" si="19"/>
        <v>-</v>
      </c>
      <c r="AM67" s="259" t="str">
        <f>IF(AK67="-","-",'1- Combustivel'!$G69)</f>
        <v>-</v>
      </c>
      <c r="AN67" s="259" t="str">
        <f>IF($C67=AN$1,'1- Combustivel'!$D69,"-")</f>
        <v>-</v>
      </c>
      <c r="AO67" s="170" t="str">
        <f>IF(AQ67="-","-",IF($C67=AN$1,'1- Combustivel'!$E69,"-"))</f>
        <v>-</v>
      </c>
      <c r="AP67" s="170" t="str">
        <f>IF(AN67="-","-",'1- Combustivel'!$F69)</f>
        <v>-</v>
      </c>
      <c r="AQ67" s="259" t="str">
        <f t="shared" si="20"/>
        <v>-</v>
      </c>
      <c r="AR67" s="259" t="str">
        <f>IF(AP67="-","-",'1- Combustivel'!$G69)</f>
        <v>-</v>
      </c>
      <c r="AS67" s="259" t="str">
        <f>IF($C67=AS$1,'1- Combustivel'!$D69,"-")</f>
        <v>-</v>
      </c>
      <c r="AT67" s="170" t="str">
        <f>IF(AV67="-","-",IF($C67=AS$1,'1- Combustivel'!$E69,"-"))</f>
        <v>-</v>
      </c>
      <c r="AU67" s="170" t="str">
        <f>IF(AS67="-","-",'1- Combustivel'!$F69)</f>
        <v>-</v>
      </c>
      <c r="AV67" s="259" t="str">
        <f t="shared" si="21"/>
        <v>-</v>
      </c>
      <c r="AW67" s="259" t="str">
        <f>IF(AU67="-","-",'1- Combustivel'!$G69)</f>
        <v>-</v>
      </c>
      <c r="AX67" s="259" t="str">
        <f>IF($C67=AX$1,'1- Combustivel'!$D69,"-")</f>
        <v>-</v>
      </c>
      <c r="AY67" s="170" t="str">
        <f>IF(BA67="-","-",IF($C67=AX$1,'1- Combustivel'!$E69,"-"))</f>
        <v>-</v>
      </c>
      <c r="AZ67" s="170" t="str">
        <f>IF(AX67="-","-",'1- Combustivel'!$F69)</f>
        <v>-</v>
      </c>
      <c r="BA67" s="259" t="str">
        <f t="shared" si="22"/>
        <v>-</v>
      </c>
      <c r="BB67" s="259" t="str">
        <f>IF(AZ67="-","-",'1- Combustivel'!$G69)</f>
        <v>-</v>
      </c>
      <c r="BC67" s="259" t="str">
        <f>IF($C67=BC$1,'1- Combustivel'!$D69,"-")</f>
        <v>-</v>
      </c>
      <c r="BD67" s="170" t="str">
        <f>IF(BF67="-","-",IF($C67=BC$1,'1- Combustivel'!$E69,"-"))</f>
        <v>-</v>
      </c>
      <c r="BE67" s="170" t="str">
        <f>IF(BC67="-","-",'1- Combustivel'!$F69)</f>
        <v>-</v>
      </c>
      <c r="BF67" s="259" t="str">
        <f t="shared" si="23"/>
        <v>-</v>
      </c>
      <c r="BG67" s="259" t="str">
        <f>IF(BE67="-","-",'1- Combustivel'!$G69)</f>
        <v>-</v>
      </c>
      <c r="BH67" s="259" t="str">
        <f>IF($C67=BH$1,'1- Combustivel'!$D69,"-")</f>
        <v>-</v>
      </c>
      <c r="BI67" s="170" t="str">
        <f>IF(BK67="-","-",IF($C67=BH$1,'1- Combustivel'!$E69,"-"))</f>
        <v>-</v>
      </c>
      <c r="BJ67" s="170" t="str">
        <f>IF(BH67="-","-",'1- Combustivel'!$F69)</f>
        <v>-</v>
      </c>
      <c r="BK67" s="259" t="str">
        <f t="shared" si="24"/>
        <v>-</v>
      </c>
      <c r="BL67" s="259" t="str">
        <f>IF(BJ67="-","-",'1- Combustivel'!$G69)</f>
        <v>-</v>
      </c>
      <c r="BM67" s="259" t="str">
        <f>IF(YEAR('1- Combustivel'!B69)=$BM$1,$BM$1,"-")</f>
        <v>-</v>
      </c>
      <c r="BN67" s="259" t="str">
        <f>IF(BM67="-","-",MONTH('1- Combustivel'!B69))</f>
        <v>-</v>
      </c>
      <c r="BO67" s="259" t="str">
        <f>IF(BM67="-","-",DAY('1- Combustivel'!B69))</f>
        <v>-</v>
      </c>
      <c r="BP67" s="259" t="str">
        <f>IF($BN67=BQ$1,'1- Combustivel'!$D69,"-")</f>
        <v>-</v>
      </c>
      <c r="BQ67" s="170" t="str">
        <f>IF($BN67=BQ$1,'1- Combustivel'!$E69,"-")</f>
        <v>-</v>
      </c>
      <c r="BR67" s="170" t="str">
        <f>IF(BQ67="-","-",'1- Combustivel'!$F69)</f>
        <v>-</v>
      </c>
      <c r="BS67" s="259" t="str">
        <f t="shared" si="25"/>
        <v>-</v>
      </c>
      <c r="BT67" s="259" t="str">
        <f>IF(BR67="-","-",'1- Combustivel'!$G69)</f>
        <v>-</v>
      </c>
    </row>
    <row r="68" spans="1:72" x14ac:dyDescent="0.25">
      <c r="A68" s="166">
        <v>66</v>
      </c>
      <c r="B68" s="166" t="str">
        <f>IF(YEAR('1- Combustivel'!B70)=$B$1,$B$1,"-")</f>
        <v>-</v>
      </c>
      <c r="C68" s="166" t="str">
        <f>IF(B68="-","-",MONTH('1- Combustivel'!B70))</f>
        <v>-</v>
      </c>
      <c r="D68" s="218" t="str">
        <f>IF(B68="-","-",DAY('1- Combustivel'!B70))</f>
        <v>-</v>
      </c>
      <c r="E68" s="259" t="str">
        <f>IF($C68=F$1,'1- Combustivel'!$D70,"-")</f>
        <v>-</v>
      </c>
      <c r="F68" s="170" t="str">
        <f>IF($C68=F$1,'1- Combustivel'!$E70,"-")</f>
        <v>-</v>
      </c>
      <c r="G68" s="170" t="str">
        <f>IF(F68="-","-",'1- Combustivel'!$F70)</f>
        <v>-</v>
      </c>
      <c r="H68" s="259" t="str">
        <f t="shared" si="13"/>
        <v>-</v>
      </c>
      <c r="I68" s="259" t="str">
        <f>IF(G68="-","-",'1- Combustivel'!$G70)</f>
        <v>-</v>
      </c>
      <c r="J68" s="259" t="str">
        <f>IF($C68=J$1,'1- Combustivel'!$D70,"-")</f>
        <v>-</v>
      </c>
      <c r="K68" s="170" t="str">
        <f>IF(M68="-","-",IF($C68=J$1,'1- Combustivel'!$E70,"-"))</f>
        <v>-</v>
      </c>
      <c r="L68" s="170" t="str">
        <f>IF(J68="-","-",'1- Combustivel'!$F70)</f>
        <v>-</v>
      </c>
      <c r="M68" s="259" t="str">
        <f t="shared" si="14"/>
        <v>-</v>
      </c>
      <c r="N68" s="259" t="str">
        <f>IF(L68="-","-",'1- Combustivel'!$G70)</f>
        <v>-</v>
      </c>
      <c r="O68" s="259" t="str">
        <f>IF($C68=O$1,'1- Combustivel'!$D70,"-")</f>
        <v>-</v>
      </c>
      <c r="P68" s="170" t="str">
        <f>IF(R68="-","-",IF($C68=O$1,'1- Combustivel'!$E70,"-"))</f>
        <v>-</v>
      </c>
      <c r="Q68" s="170" t="str">
        <f>IF(O68="-","-",'1- Combustivel'!$F70)</f>
        <v>-</v>
      </c>
      <c r="R68" s="259" t="str">
        <f t="shared" si="15"/>
        <v>-</v>
      </c>
      <c r="S68" s="259" t="str">
        <f>IF(Q68="-","-",'1- Combustivel'!$G70)</f>
        <v>-</v>
      </c>
      <c r="T68" s="259" t="str">
        <f>IF($C68=T$1,'1- Combustivel'!$D70,"-")</f>
        <v>-</v>
      </c>
      <c r="U68" s="170" t="str">
        <f>IF(W68="-","-",IF($C68=T$1,'1- Combustivel'!$E70,"-"))</f>
        <v>-</v>
      </c>
      <c r="V68" s="170" t="str">
        <f>IF(T68="-","-",'1- Combustivel'!$F70)</f>
        <v>-</v>
      </c>
      <c r="W68" s="259" t="str">
        <f t="shared" si="16"/>
        <v>-</v>
      </c>
      <c r="X68" s="259" t="str">
        <f>IF(V68="-","-",'1- Combustivel'!$G70)</f>
        <v>-</v>
      </c>
      <c r="Y68" s="259" t="str">
        <f>IF($C68=Y$1,'1- Combustivel'!$D70,"-")</f>
        <v>-</v>
      </c>
      <c r="Z68" s="170" t="str">
        <f>IF(AB68="-","-",IF($C68=Y$1,'1- Combustivel'!$E70,"-"))</f>
        <v>-</v>
      </c>
      <c r="AA68" s="170" t="str">
        <f>IF(Y68="-","-",'1- Combustivel'!$F70)</f>
        <v>-</v>
      </c>
      <c r="AB68" s="259" t="str">
        <f t="shared" si="17"/>
        <v>-</v>
      </c>
      <c r="AC68" s="259" t="str">
        <f>IF(AA68="-","-",'1- Combustivel'!$G70)</f>
        <v>-</v>
      </c>
      <c r="AD68" s="259" t="str">
        <f>IF($C68=AD$1,'1- Combustivel'!$D70,"-")</f>
        <v>-</v>
      </c>
      <c r="AE68" s="170" t="str">
        <f>IF(AG68="-","-",IF($C68=AD$1,'1- Combustivel'!$E70,"-"))</f>
        <v>-</v>
      </c>
      <c r="AF68" s="170" t="str">
        <f>IF(AD68="-","-",'1- Combustivel'!$F70)</f>
        <v>-</v>
      </c>
      <c r="AG68" s="259" t="str">
        <f t="shared" si="18"/>
        <v>-</v>
      </c>
      <c r="AH68" s="259" t="str">
        <f>IF(AF68="-","-",'1- Combustivel'!$G70)</f>
        <v>-</v>
      </c>
      <c r="AI68" s="259" t="str">
        <f>IF($C68=AI$1,'1- Combustivel'!$D70,"-")</f>
        <v>-</v>
      </c>
      <c r="AJ68" s="170" t="str">
        <f>IF(AL68="-","-",IF($C68=AI$1,'1- Combustivel'!$E70,"-"))</f>
        <v>-</v>
      </c>
      <c r="AK68" s="170" t="str">
        <f>IF(AI68="-","-",'1- Combustivel'!$F70)</f>
        <v>-</v>
      </c>
      <c r="AL68" s="259" t="str">
        <f t="shared" si="19"/>
        <v>-</v>
      </c>
      <c r="AM68" s="259" t="str">
        <f>IF(AK68="-","-",'1- Combustivel'!$G70)</f>
        <v>-</v>
      </c>
      <c r="AN68" s="259" t="str">
        <f>IF($C68=AN$1,'1- Combustivel'!$D70,"-")</f>
        <v>-</v>
      </c>
      <c r="AO68" s="170" t="str">
        <f>IF(AQ68="-","-",IF($C68=AN$1,'1- Combustivel'!$E70,"-"))</f>
        <v>-</v>
      </c>
      <c r="AP68" s="170" t="str">
        <f>IF(AN68="-","-",'1- Combustivel'!$F70)</f>
        <v>-</v>
      </c>
      <c r="AQ68" s="259" t="str">
        <f t="shared" si="20"/>
        <v>-</v>
      </c>
      <c r="AR68" s="259" t="str">
        <f>IF(AP68="-","-",'1- Combustivel'!$G70)</f>
        <v>-</v>
      </c>
      <c r="AS68" s="259" t="str">
        <f>IF($C68=AS$1,'1- Combustivel'!$D70,"-")</f>
        <v>-</v>
      </c>
      <c r="AT68" s="170" t="str">
        <f>IF(AV68="-","-",IF($C68=AS$1,'1- Combustivel'!$E70,"-"))</f>
        <v>-</v>
      </c>
      <c r="AU68" s="170" t="str">
        <f>IF(AS68="-","-",'1- Combustivel'!$F70)</f>
        <v>-</v>
      </c>
      <c r="AV68" s="259" t="str">
        <f t="shared" si="21"/>
        <v>-</v>
      </c>
      <c r="AW68" s="259" t="str">
        <f>IF(AU68="-","-",'1- Combustivel'!$G70)</f>
        <v>-</v>
      </c>
      <c r="AX68" s="259" t="str">
        <f>IF($C68=AX$1,'1- Combustivel'!$D70,"-")</f>
        <v>-</v>
      </c>
      <c r="AY68" s="170" t="str">
        <f>IF(BA68="-","-",IF($C68=AX$1,'1- Combustivel'!$E70,"-"))</f>
        <v>-</v>
      </c>
      <c r="AZ68" s="170" t="str">
        <f>IF(AX68="-","-",'1- Combustivel'!$F70)</f>
        <v>-</v>
      </c>
      <c r="BA68" s="259" t="str">
        <f t="shared" si="22"/>
        <v>-</v>
      </c>
      <c r="BB68" s="259" t="str">
        <f>IF(AZ68="-","-",'1- Combustivel'!$G70)</f>
        <v>-</v>
      </c>
      <c r="BC68" s="259" t="str">
        <f>IF($C68=BC$1,'1- Combustivel'!$D70,"-")</f>
        <v>-</v>
      </c>
      <c r="BD68" s="170" t="str">
        <f>IF(BF68="-","-",IF($C68=BC$1,'1- Combustivel'!$E70,"-"))</f>
        <v>-</v>
      </c>
      <c r="BE68" s="170" t="str">
        <f>IF(BC68="-","-",'1- Combustivel'!$F70)</f>
        <v>-</v>
      </c>
      <c r="BF68" s="259" t="str">
        <f t="shared" si="23"/>
        <v>-</v>
      </c>
      <c r="BG68" s="259" t="str">
        <f>IF(BE68="-","-",'1- Combustivel'!$G70)</f>
        <v>-</v>
      </c>
      <c r="BH68" s="259" t="str">
        <f>IF($C68=BH$1,'1- Combustivel'!$D70,"-")</f>
        <v>-</v>
      </c>
      <c r="BI68" s="170" t="str">
        <f>IF(BK68="-","-",IF($C68=BH$1,'1- Combustivel'!$E70,"-"))</f>
        <v>-</v>
      </c>
      <c r="BJ68" s="170" t="str">
        <f>IF(BH68="-","-",'1- Combustivel'!$F70)</f>
        <v>-</v>
      </c>
      <c r="BK68" s="259" t="str">
        <f t="shared" si="24"/>
        <v>-</v>
      </c>
      <c r="BL68" s="259" t="str">
        <f>IF(BJ68="-","-",'1- Combustivel'!$G70)</f>
        <v>-</v>
      </c>
      <c r="BM68" s="259" t="str">
        <f>IF(YEAR('1- Combustivel'!B70)=$BM$1,$BM$1,"-")</f>
        <v>-</v>
      </c>
      <c r="BN68" s="259" t="str">
        <f>IF(BM68="-","-",MONTH('1- Combustivel'!B70))</f>
        <v>-</v>
      </c>
      <c r="BO68" s="259" t="str">
        <f>IF(BM68="-","-",DAY('1- Combustivel'!B70))</f>
        <v>-</v>
      </c>
      <c r="BP68" s="259" t="str">
        <f>IF($BN68=BQ$1,'1- Combustivel'!$D70,"-")</f>
        <v>-</v>
      </c>
      <c r="BQ68" s="170" t="str">
        <f>IF($BN68=BQ$1,'1- Combustivel'!$E70,"-")</f>
        <v>-</v>
      </c>
      <c r="BR68" s="170" t="str">
        <f>IF(BQ68="-","-",'1- Combustivel'!$F70)</f>
        <v>-</v>
      </c>
      <c r="BS68" s="259" t="str">
        <f t="shared" si="25"/>
        <v>-</v>
      </c>
      <c r="BT68" s="259" t="str">
        <f>IF(BR68="-","-",'1- Combustivel'!$G70)</f>
        <v>-</v>
      </c>
    </row>
    <row r="69" spans="1:72" x14ac:dyDescent="0.25">
      <c r="A69" s="166">
        <v>67</v>
      </c>
      <c r="B69" s="166" t="str">
        <f>IF(YEAR('1- Combustivel'!B71)=$B$1,$B$1,"-")</f>
        <v>-</v>
      </c>
      <c r="C69" s="166" t="str">
        <f>IF(B69="-","-",MONTH('1- Combustivel'!B71))</f>
        <v>-</v>
      </c>
      <c r="D69" s="218" t="str">
        <f>IF(B69="-","-",DAY('1- Combustivel'!B71))</f>
        <v>-</v>
      </c>
      <c r="E69" s="259" t="str">
        <f>IF($C69=F$1,'1- Combustivel'!$D71,"-")</f>
        <v>-</v>
      </c>
      <c r="F69" s="170" t="str">
        <f>IF($C69=F$1,'1- Combustivel'!$E71,"-")</f>
        <v>-</v>
      </c>
      <c r="G69" s="170" t="str">
        <f>IF(F69="-","-",'1- Combustivel'!$F71)</f>
        <v>-</v>
      </c>
      <c r="H69" s="259" t="str">
        <f t="shared" ref="H69:H132" si="26">IF(ISERR(IF(I70="-",SMALL(N$4:N$300,1)-I69,I70-I69)),"-",IF(I70="-",SMALL(N$4:N$300,1)-I69,I70-I69))</f>
        <v>-</v>
      </c>
      <c r="I69" s="259" t="str">
        <f>IF(G69="-","-",'1- Combustivel'!$G71)</f>
        <v>-</v>
      </c>
      <c r="J69" s="259" t="str">
        <f>IF($C69=J$1,'1- Combustivel'!$D71,"-")</f>
        <v>-</v>
      </c>
      <c r="K69" s="170" t="str">
        <f>IF(M69="-","-",IF($C69=J$1,'1- Combustivel'!$E71,"-"))</f>
        <v>-</v>
      </c>
      <c r="L69" s="170" t="str">
        <f>IF(J69="-","-",'1- Combustivel'!$F71)</f>
        <v>-</v>
      </c>
      <c r="M69" s="259" t="str">
        <f t="shared" ref="M69:M132" si="27">IF(ISERR(IF(N70="-",SMALL(S$4:S$300,1)-N69,N70-N69)),"-",IF(N70="-",SMALL(S$4:S$300,1)-N69,N70-N69))</f>
        <v>-</v>
      </c>
      <c r="N69" s="259" t="str">
        <f>IF(L69="-","-",'1- Combustivel'!$G71)</f>
        <v>-</v>
      </c>
      <c r="O69" s="259" t="str">
        <f>IF($C69=O$1,'1- Combustivel'!$D71,"-")</f>
        <v>-</v>
      </c>
      <c r="P69" s="170" t="str">
        <f>IF(R69="-","-",IF($C69=O$1,'1- Combustivel'!$E71,"-"))</f>
        <v>-</v>
      </c>
      <c r="Q69" s="170" t="str">
        <f>IF(O69="-","-",'1- Combustivel'!$F71)</f>
        <v>-</v>
      </c>
      <c r="R69" s="259" t="str">
        <f t="shared" ref="R69:R132" si="28">IF(ISERR(IF(S70="-",SMALL(X$4:X$300,1)-S69,S70-S69)),"-",IF(S70="-",SMALL(X$4:X$300,1)-S69,S70-S69))</f>
        <v>-</v>
      </c>
      <c r="S69" s="259" t="str">
        <f>IF(Q69="-","-",'1- Combustivel'!$G71)</f>
        <v>-</v>
      </c>
      <c r="T69" s="259" t="str">
        <f>IF($C69=T$1,'1- Combustivel'!$D71,"-")</f>
        <v>-</v>
      </c>
      <c r="U69" s="170" t="str">
        <f>IF(W69="-","-",IF($C69=T$1,'1- Combustivel'!$E71,"-"))</f>
        <v>-</v>
      </c>
      <c r="V69" s="170" t="str">
        <f>IF(T69="-","-",'1- Combustivel'!$F71)</f>
        <v>-</v>
      </c>
      <c r="W69" s="259" t="str">
        <f t="shared" ref="W69:W132" si="29">IF(ISERR(IF(X70="-",SMALL(AC$4:AC$300,1)-X69,X70-X69)),"-",IF(X70="-",SMALL(AC$4:AC$300,1)-X69,X70-X69))</f>
        <v>-</v>
      </c>
      <c r="X69" s="259" t="str">
        <f>IF(V69="-","-",'1- Combustivel'!$G71)</f>
        <v>-</v>
      </c>
      <c r="Y69" s="259" t="str">
        <f>IF($C69=Y$1,'1- Combustivel'!$D71,"-")</f>
        <v>-</v>
      </c>
      <c r="Z69" s="170" t="str">
        <f>IF(AB69="-","-",IF($C69=Y$1,'1- Combustivel'!$E71,"-"))</f>
        <v>-</v>
      </c>
      <c r="AA69" s="170" t="str">
        <f>IF(Y69="-","-",'1- Combustivel'!$F71)</f>
        <v>-</v>
      </c>
      <c r="AB69" s="259" t="str">
        <f t="shared" ref="AB69:AB132" si="30">IF(ISERR(IF(AC70="-",SMALL(AH$4:AH$300,1)-AC69,AC70-AC69)),"-",IF(AC70="-",SMALL(AH$4:AH$300,1)-AC69,AC70-AC69))</f>
        <v>-</v>
      </c>
      <c r="AC69" s="259" t="str">
        <f>IF(AA69="-","-",'1- Combustivel'!$G71)</f>
        <v>-</v>
      </c>
      <c r="AD69" s="259" t="str">
        <f>IF($C69=AD$1,'1- Combustivel'!$D71,"-")</f>
        <v>-</v>
      </c>
      <c r="AE69" s="170" t="str">
        <f>IF(AG69="-","-",IF($C69=AD$1,'1- Combustivel'!$E71,"-"))</f>
        <v>-</v>
      </c>
      <c r="AF69" s="170" t="str">
        <f>IF(AD69="-","-",'1- Combustivel'!$F71)</f>
        <v>-</v>
      </c>
      <c r="AG69" s="259" t="str">
        <f t="shared" ref="AG69:AG132" si="31">IF(ISERR(IF(AH70="-",SMALL(AM$4:AM$300,1)-AH69,AH70-AH69)),"-",IF(AH70="-",SMALL(AM$4:AM$300,1)-AH69,AH70-AH69))</f>
        <v>-</v>
      </c>
      <c r="AH69" s="259" t="str">
        <f>IF(AF69="-","-",'1- Combustivel'!$G71)</f>
        <v>-</v>
      </c>
      <c r="AI69" s="259" t="str">
        <f>IF($C69=AI$1,'1- Combustivel'!$D71,"-")</f>
        <v>-</v>
      </c>
      <c r="AJ69" s="170" t="str">
        <f>IF(AL69="-","-",IF($C69=AI$1,'1- Combustivel'!$E71,"-"))</f>
        <v>-</v>
      </c>
      <c r="AK69" s="170" t="str">
        <f>IF(AI69="-","-",'1- Combustivel'!$F71)</f>
        <v>-</v>
      </c>
      <c r="AL69" s="259" t="str">
        <f t="shared" ref="AL69:AL132" si="32">IF(ISERR(IF(AM70="-",SMALL(AR$4:AR$300,1)-AM69,AM70-AM69)),"-",IF(AM70="-",SMALL(AR$4:AR$300,1)-AM69,AM70-AM69))</f>
        <v>-</v>
      </c>
      <c r="AM69" s="259" t="str">
        <f>IF(AK69="-","-",'1- Combustivel'!$G71)</f>
        <v>-</v>
      </c>
      <c r="AN69" s="259" t="str">
        <f>IF($C69=AN$1,'1- Combustivel'!$D71,"-")</f>
        <v>-</v>
      </c>
      <c r="AO69" s="170" t="str">
        <f>IF(AQ69="-","-",IF($C69=AN$1,'1- Combustivel'!$E71,"-"))</f>
        <v>-</v>
      </c>
      <c r="AP69" s="170" t="str">
        <f>IF(AN69="-","-",'1- Combustivel'!$F71)</f>
        <v>-</v>
      </c>
      <c r="AQ69" s="259" t="str">
        <f t="shared" ref="AQ69:AQ132" si="33">IF(ISERR(IF(AR70="-",SMALL(AW$4:AW$300,1)-AR69,AR70-AR69)),"-",IF(AR70="-",SMALL(AW$4:AW$300,1)-AR69,AR70-AR69))</f>
        <v>-</v>
      </c>
      <c r="AR69" s="259" t="str">
        <f>IF(AP69="-","-",'1- Combustivel'!$G71)</f>
        <v>-</v>
      </c>
      <c r="AS69" s="259" t="str">
        <f>IF($C69=AS$1,'1- Combustivel'!$D71,"-")</f>
        <v>-</v>
      </c>
      <c r="AT69" s="170" t="str">
        <f>IF(AV69="-","-",IF($C69=AS$1,'1- Combustivel'!$E71,"-"))</f>
        <v>-</v>
      </c>
      <c r="AU69" s="170" t="str">
        <f>IF(AS69="-","-",'1- Combustivel'!$F71)</f>
        <v>-</v>
      </c>
      <c r="AV69" s="259" t="str">
        <f t="shared" ref="AV69:AV132" si="34">IF(ISERR(IF(AW70="-",SMALL(BB$4:BB$300,1)-AW69,AW70-AW69)),"-",IF(AW70="-",SMALL(BB$4:BB$300,1)-AW69,AW70-AW69))</f>
        <v>-</v>
      </c>
      <c r="AW69" s="259" t="str">
        <f>IF(AU69="-","-",'1- Combustivel'!$G71)</f>
        <v>-</v>
      </c>
      <c r="AX69" s="259" t="str">
        <f>IF($C69=AX$1,'1- Combustivel'!$D71,"-")</f>
        <v>-</v>
      </c>
      <c r="AY69" s="170" t="str">
        <f>IF(BA69="-","-",IF($C69=AX$1,'1- Combustivel'!$E71,"-"))</f>
        <v>-</v>
      </c>
      <c r="AZ69" s="170" t="str">
        <f>IF(AX69="-","-",'1- Combustivel'!$F71)</f>
        <v>-</v>
      </c>
      <c r="BA69" s="259" t="str">
        <f t="shared" ref="BA69:BA132" si="35">IF(ISERR(IF(BB70="-",SMALL(BG$4:BG$300,1)-BB69,BB70-BB69)),"-",IF(BB70="-",SMALL(BG$4:BG$300,1)-BB69,BB70-BB69))</f>
        <v>-</v>
      </c>
      <c r="BB69" s="259" t="str">
        <f>IF(AZ69="-","-",'1- Combustivel'!$G71)</f>
        <v>-</v>
      </c>
      <c r="BC69" s="259" t="str">
        <f>IF($C69=BC$1,'1- Combustivel'!$D71,"-")</f>
        <v>-</v>
      </c>
      <c r="BD69" s="170" t="str">
        <f>IF(BF69="-","-",IF($C69=BC$1,'1- Combustivel'!$E71,"-"))</f>
        <v>-</v>
      </c>
      <c r="BE69" s="170" t="str">
        <f>IF(BC69="-","-",'1- Combustivel'!$F71)</f>
        <v>-</v>
      </c>
      <c r="BF69" s="259" t="str">
        <f t="shared" ref="BF69:BF132" si="36">IF(ISERR(IF(BG70="-",SMALL(BL$4:BL$300,1)-BG69,BG70-BG69)),"-",IF(BG70="-",SMALL(BL$4:BL$300,1)-BG69,BG70-BG69))</f>
        <v>-</v>
      </c>
      <c r="BG69" s="259" t="str">
        <f>IF(BE69="-","-",'1- Combustivel'!$G71)</f>
        <v>-</v>
      </c>
      <c r="BH69" s="259" t="str">
        <f>IF($C69=BH$1,'1- Combustivel'!$D71,"-")</f>
        <v>-</v>
      </c>
      <c r="BI69" s="170" t="str">
        <f>IF(BK69="-","-",IF($C69=BH$1,'1- Combustivel'!$E71,"-"))</f>
        <v>-</v>
      </c>
      <c r="BJ69" s="170" t="str">
        <f>IF(BH69="-","-",'1- Combustivel'!$F71)</f>
        <v>-</v>
      </c>
      <c r="BK69" s="259" t="str">
        <f t="shared" ref="BK69:BK132" si="37">IF(ISERR(IF(BL70="-",SMALL(BT$4:BT$300,1)-BL69,BL70-BL69)),"-",IF(BL70="-",SMALL(BT$4:BT$300,1)-BL69,BL70-BL69))</f>
        <v>-</v>
      </c>
      <c r="BL69" s="259" t="str">
        <f>IF(BJ69="-","-",'1- Combustivel'!$G71)</f>
        <v>-</v>
      </c>
      <c r="BM69" s="259" t="str">
        <f>IF(YEAR('1- Combustivel'!B71)=$BM$1,$BM$1,"-")</f>
        <v>-</v>
      </c>
      <c r="BN69" s="259" t="str">
        <f>IF(BM69="-","-",MONTH('1- Combustivel'!B71))</f>
        <v>-</v>
      </c>
      <c r="BO69" s="259" t="str">
        <f>IF(BM69="-","-",DAY('1- Combustivel'!B71))</f>
        <v>-</v>
      </c>
      <c r="BP69" s="259" t="str">
        <f>IF($BN69=BQ$1,'1- Combustivel'!$D71,"-")</f>
        <v>-</v>
      </c>
      <c r="BQ69" s="170" t="str">
        <f>IF($BN69=BQ$1,'1- Combustivel'!$E71,"-")</f>
        <v>-</v>
      </c>
      <c r="BR69" s="170" t="str">
        <f>IF(BQ69="-","-",'1- Combustivel'!$F71)</f>
        <v>-</v>
      </c>
      <c r="BS69" s="259" t="str">
        <f t="shared" ref="BS69:BS132" si="38">IF(ISERR(IF(BT70="-",SMALL(BY$4:BY$300,1)-BT69,BT70-BT69)),"-",IF(BT70="-",SMALL(BY$4:BY$300,1)-BT69,BT70-BT69))</f>
        <v>-</v>
      </c>
      <c r="BT69" s="259" t="str">
        <f>IF(BR69="-","-",'1- Combustivel'!$G71)</f>
        <v>-</v>
      </c>
    </row>
    <row r="70" spans="1:72" x14ac:dyDescent="0.25">
      <c r="A70" s="166">
        <v>68</v>
      </c>
      <c r="B70" s="166" t="str">
        <f>IF(YEAR('1- Combustivel'!B72)=$B$1,$B$1,"-")</f>
        <v>-</v>
      </c>
      <c r="C70" s="166" t="str">
        <f>IF(B70="-","-",MONTH('1- Combustivel'!B72))</f>
        <v>-</v>
      </c>
      <c r="D70" s="218" t="str">
        <f>IF(B70="-","-",DAY('1- Combustivel'!B72))</f>
        <v>-</v>
      </c>
      <c r="E70" s="259" t="str">
        <f>IF($C70=F$1,'1- Combustivel'!$D72,"-")</f>
        <v>-</v>
      </c>
      <c r="F70" s="170" t="str">
        <f>IF($C70=F$1,'1- Combustivel'!$E72,"-")</f>
        <v>-</v>
      </c>
      <c r="G70" s="170" t="str">
        <f>IF(F70="-","-",'1- Combustivel'!$F72)</f>
        <v>-</v>
      </c>
      <c r="H70" s="259" t="str">
        <f t="shared" si="26"/>
        <v>-</v>
      </c>
      <c r="I70" s="259" t="str">
        <f>IF(G70="-","-",'1- Combustivel'!$G72)</f>
        <v>-</v>
      </c>
      <c r="J70" s="259" t="str">
        <f>IF($C70=J$1,'1- Combustivel'!$D72,"-")</f>
        <v>-</v>
      </c>
      <c r="K70" s="170" t="str">
        <f>IF(M70="-","-",IF($C70=J$1,'1- Combustivel'!$E72,"-"))</f>
        <v>-</v>
      </c>
      <c r="L70" s="170" t="str">
        <f>IF(J70="-","-",'1- Combustivel'!$F72)</f>
        <v>-</v>
      </c>
      <c r="M70" s="259" t="str">
        <f t="shared" si="27"/>
        <v>-</v>
      </c>
      <c r="N70" s="259" t="str">
        <f>IF(L70="-","-",'1- Combustivel'!$G72)</f>
        <v>-</v>
      </c>
      <c r="O70" s="259" t="str">
        <f>IF($C70=O$1,'1- Combustivel'!$D72,"-")</f>
        <v>-</v>
      </c>
      <c r="P70" s="170" t="str">
        <f>IF(R70="-","-",IF($C70=O$1,'1- Combustivel'!$E72,"-"))</f>
        <v>-</v>
      </c>
      <c r="Q70" s="170" t="str">
        <f>IF(O70="-","-",'1- Combustivel'!$F72)</f>
        <v>-</v>
      </c>
      <c r="R70" s="259" t="str">
        <f t="shared" si="28"/>
        <v>-</v>
      </c>
      <c r="S70" s="259" t="str">
        <f>IF(Q70="-","-",'1- Combustivel'!$G72)</f>
        <v>-</v>
      </c>
      <c r="T70" s="259" t="str">
        <f>IF($C70=T$1,'1- Combustivel'!$D72,"-")</f>
        <v>-</v>
      </c>
      <c r="U70" s="170" t="str">
        <f>IF(W70="-","-",IF($C70=T$1,'1- Combustivel'!$E72,"-"))</f>
        <v>-</v>
      </c>
      <c r="V70" s="170" t="str">
        <f>IF(T70="-","-",'1- Combustivel'!$F72)</f>
        <v>-</v>
      </c>
      <c r="W70" s="259" t="str">
        <f t="shared" si="29"/>
        <v>-</v>
      </c>
      <c r="X70" s="259" t="str">
        <f>IF(V70="-","-",'1- Combustivel'!$G72)</f>
        <v>-</v>
      </c>
      <c r="Y70" s="259" t="str">
        <f>IF($C70=Y$1,'1- Combustivel'!$D72,"-")</f>
        <v>-</v>
      </c>
      <c r="Z70" s="170" t="str">
        <f>IF(AB70="-","-",IF($C70=Y$1,'1- Combustivel'!$E72,"-"))</f>
        <v>-</v>
      </c>
      <c r="AA70" s="170" t="str">
        <f>IF(Y70="-","-",'1- Combustivel'!$F72)</f>
        <v>-</v>
      </c>
      <c r="AB70" s="259" t="str">
        <f t="shared" si="30"/>
        <v>-</v>
      </c>
      <c r="AC70" s="259" t="str">
        <f>IF(AA70="-","-",'1- Combustivel'!$G72)</f>
        <v>-</v>
      </c>
      <c r="AD70" s="259" t="str">
        <f>IF($C70=AD$1,'1- Combustivel'!$D72,"-")</f>
        <v>-</v>
      </c>
      <c r="AE70" s="170" t="str">
        <f>IF(AG70="-","-",IF($C70=AD$1,'1- Combustivel'!$E72,"-"))</f>
        <v>-</v>
      </c>
      <c r="AF70" s="170" t="str">
        <f>IF(AD70="-","-",'1- Combustivel'!$F72)</f>
        <v>-</v>
      </c>
      <c r="AG70" s="259" t="str">
        <f t="shared" si="31"/>
        <v>-</v>
      </c>
      <c r="AH70" s="259" t="str">
        <f>IF(AF70="-","-",'1- Combustivel'!$G72)</f>
        <v>-</v>
      </c>
      <c r="AI70" s="259" t="str">
        <f>IF($C70=AI$1,'1- Combustivel'!$D72,"-")</f>
        <v>-</v>
      </c>
      <c r="AJ70" s="170" t="str">
        <f>IF(AL70="-","-",IF($C70=AI$1,'1- Combustivel'!$E72,"-"))</f>
        <v>-</v>
      </c>
      <c r="AK70" s="170" t="str">
        <f>IF(AI70="-","-",'1- Combustivel'!$F72)</f>
        <v>-</v>
      </c>
      <c r="AL70" s="259" t="str">
        <f t="shared" si="32"/>
        <v>-</v>
      </c>
      <c r="AM70" s="259" t="str">
        <f>IF(AK70="-","-",'1- Combustivel'!$G72)</f>
        <v>-</v>
      </c>
      <c r="AN70" s="259" t="str">
        <f>IF($C70=AN$1,'1- Combustivel'!$D72,"-")</f>
        <v>-</v>
      </c>
      <c r="AO70" s="170" t="str">
        <f>IF(AQ70="-","-",IF($C70=AN$1,'1- Combustivel'!$E72,"-"))</f>
        <v>-</v>
      </c>
      <c r="AP70" s="170" t="str">
        <f>IF(AN70="-","-",'1- Combustivel'!$F72)</f>
        <v>-</v>
      </c>
      <c r="AQ70" s="259" t="str">
        <f t="shared" si="33"/>
        <v>-</v>
      </c>
      <c r="AR70" s="259" t="str">
        <f>IF(AP70="-","-",'1- Combustivel'!$G72)</f>
        <v>-</v>
      </c>
      <c r="AS70" s="259" t="str">
        <f>IF($C70=AS$1,'1- Combustivel'!$D72,"-")</f>
        <v>-</v>
      </c>
      <c r="AT70" s="170" t="str">
        <f>IF(AV70="-","-",IF($C70=AS$1,'1- Combustivel'!$E72,"-"))</f>
        <v>-</v>
      </c>
      <c r="AU70" s="170" t="str">
        <f>IF(AS70="-","-",'1- Combustivel'!$F72)</f>
        <v>-</v>
      </c>
      <c r="AV70" s="259" t="str">
        <f t="shared" si="34"/>
        <v>-</v>
      </c>
      <c r="AW70" s="259" t="str">
        <f>IF(AU70="-","-",'1- Combustivel'!$G72)</f>
        <v>-</v>
      </c>
      <c r="AX70" s="259" t="str">
        <f>IF($C70=AX$1,'1- Combustivel'!$D72,"-")</f>
        <v>-</v>
      </c>
      <c r="AY70" s="170" t="str">
        <f>IF(BA70="-","-",IF($C70=AX$1,'1- Combustivel'!$E72,"-"))</f>
        <v>-</v>
      </c>
      <c r="AZ70" s="170" t="str">
        <f>IF(AX70="-","-",'1- Combustivel'!$F72)</f>
        <v>-</v>
      </c>
      <c r="BA70" s="259" t="str">
        <f t="shared" si="35"/>
        <v>-</v>
      </c>
      <c r="BB70" s="259" t="str">
        <f>IF(AZ70="-","-",'1- Combustivel'!$G72)</f>
        <v>-</v>
      </c>
      <c r="BC70" s="259" t="str">
        <f>IF($C70=BC$1,'1- Combustivel'!$D72,"-")</f>
        <v>-</v>
      </c>
      <c r="BD70" s="170" t="str">
        <f>IF(BF70="-","-",IF($C70=BC$1,'1- Combustivel'!$E72,"-"))</f>
        <v>-</v>
      </c>
      <c r="BE70" s="170" t="str">
        <f>IF(BC70="-","-",'1- Combustivel'!$F72)</f>
        <v>-</v>
      </c>
      <c r="BF70" s="259" t="str">
        <f t="shared" si="36"/>
        <v>-</v>
      </c>
      <c r="BG70" s="259" t="str">
        <f>IF(BE70="-","-",'1- Combustivel'!$G72)</f>
        <v>-</v>
      </c>
      <c r="BH70" s="259" t="str">
        <f>IF($C70=BH$1,'1- Combustivel'!$D72,"-")</f>
        <v>-</v>
      </c>
      <c r="BI70" s="170" t="str">
        <f>IF(BK70="-","-",IF($C70=BH$1,'1- Combustivel'!$E72,"-"))</f>
        <v>-</v>
      </c>
      <c r="BJ70" s="170" t="str">
        <f>IF(BH70="-","-",'1- Combustivel'!$F72)</f>
        <v>-</v>
      </c>
      <c r="BK70" s="259" t="str">
        <f t="shared" si="37"/>
        <v>-</v>
      </c>
      <c r="BL70" s="259" t="str">
        <f>IF(BJ70="-","-",'1- Combustivel'!$G72)</f>
        <v>-</v>
      </c>
      <c r="BM70" s="259" t="str">
        <f>IF(YEAR('1- Combustivel'!B72)=$BM$1,$BM$1,"-")</f>
        <v>-</v>
      </c>
      <c r="BN70" s="259" t="str">
        <f>IF(BM70="-","-",MONTH('1- Combustivel'!B72))</f>
        <v>-</v>
      </c>
      <c r="BO70" s="259" t="str">
        <f>IF(BM70="-","-",DAY('1- Combustivel'!B72))</f>
        <v>-</v>
      </c>
      <c r="BP70" s="259" t="str">
        <f>IF($BN70=BQ$1,'1- Combustivel'!$D72,"-")</f>
        <v>-</v>
      </c>
      <c r="BQ70" s="170" t="str">
        <f>IF($BN70=BQ$1,'1- Combustivel'!$E72,"-")</f>
        <v>-</v>
      </c>
      <c r="BR70" s="170" t="str">
        <f>IF(BQ70="-","-",'1- Combustivel'!$F72)</f>
        <v>-</v>
      </c>
      <c r="BS70" s="259" t="str">
        <f t="shared" si="38"/>
        <v>-</v>
      </c>
      <c r="BT70" s="259" t="str">
        <f>IF(BR70="-","-",'1- Combustivel'!$G72)</f>
        <v>-</v>
      </c>
    </row>
    <row r="71" spans="1:72" x14ac:dyDescent="0.25">
      <c r="A71" s="166">
        <v>69</v>
      </c>
      <c r="B71" s="166" t="str">
        <f>IF(YEAR('1- Combustivel'!B73)=$B$1,$B$1,"-")</f>
        <v>-</v>
      </c>
      <c r="C71" s="166" t="str">
        <f>IF(B71="-","-",MONTH('1- Combustivel'!B73))</f>
        <v>-</v>
      </c>
      <c r="D71" s="218" t="str">
        <f>IF(B71="-","-",DAY('1- Combustivel'!B73))</f>
        <v>-</v>
      </c>
      <c r="E71" s="259" t="str">
        <f>IF($C71=F$1,'1- Combustivel'!$D73,"-")</f>
        <v>-</v>
      </c>
      <c r="F71" s="170" t="str">
        <f>IF($C71=F$1,'1- Combustivel'!$E73,"-")</f>
        <v>-</v>
      </c>
      <c r="G71" s="170" t="str">
        <f>IF(F71="-","-",'1- Combustivel'!$F73)</f>
        <v>-</v>
      </c>
      <c r="H71" s="259" t="str">
        <f t="shared" si="26"/>
        <v>-</v>
      </c>
      <c r="I71" s="259" t="str">
        <f>IF(G71="-","-",'1- Combustivel'!$G73)</f>
        <v>-</v>
      </c>
      <c r="J71" s="259" t="str">
        <f>IF($C71=J$1,'1- Combustivel'!$D73,"-")</f>
        <v>-</v>
      </c>
      <c r="K71" s="170" t="str">
        <f>IF(M71="-","-",IF($C71=J$1,'1- Combustivel'!$E73,"-"))</f>
        <v>-</v>
      </c>
      <c r="L71" s="170" t="str">
        <f>IF(J71="-","-",'1- Combustivel'!$F73)</f>
        <v>-</v>
      </c>
      <c r="M71" s="259" t="str">
        <f t="shared" si="27"/>
        <v>-</v>
      </c>
      <c r="N71" s="259" t="str">
        <f>IF(L71="-","-",'1- Combustivel'!$G73)</f>
        <v>-</v>
      </c>
      <c r="O71" s="259" t="str">
        <f>IF($C71=O$1,'1- Combustivel'!$D73,"-")</f>
        <v>-</v>
      </c>
      <c r="P71" s="170" t="str">
        <f>IF(R71="-","-",IF($C71=O$1,'1- Combustivel'!$E73,"-"))</f>
        <v>-</v>
      </c>
      <c r="Q71" s="170" t="str">
        <f>IF(O71="-","-",'1- Combustivel'!$F73)</f>
        <v>-</v>
      </c>
      <c r="R71" s="259" t="str">
        <f t="shared" si="28"/>
        <v>-</v>
      </c>
      <c r="S71" s="259" t="str">
        <f>IF(Q71="-","-",'1- Combustivel'!$G73)</f>
        <v>-</v>
      </c>
      <c r="T71" s="259" t="str">
        <f>IF($C71=T$1,'1- Combustivel'!$D73,"-")</f>
        <v>-</v>
      </c>
      <c r="U71" s="170" t="str">
        <f>IF(W71="-","-",IF($C71=T$1,'1- Combustivel'!$E73,"-"))</f>
        <v>-</v>
      </c>
      <c r="V71" s="170" t="str">
        <f>IF(T71="-","-",'1- Combustivel'!$F73)</f>
        <v>-</v>
      </c>
      <c r="W71" s="259" t="str">
        <f t="shared" si="29"/>
        <v>-</v>
      </c>
      <c r="X71" s="259" t="str">
        <f>IF(V71="-","-",'1- Combustivel'!$G73)</f>
        <v>-</v>
      </c>
      <c r="Y71" s="259" t="str">
        <f>IF($C71=Y$1,'1- Combustivel'!$D73,"-")</f>
        <v>-</v>
      </c>
      <c r="Z71" s="170" t="str">
        <f>IF(AB71="-","-",IF($C71=Y$1,'1- Combustivel'!$E73,"-"))</f>
        <v>-</v>
      </c>
      <c r="AA71" s="170" t="str">
        <f>IF(Y71="-","-",'1- Combustivel'!$F73)</f>
        <v>-</v>
      </c>
      <c r="AB71" s="259" t="str">
        <f t="shared" si="30"/>
        <v>-</v>
      </c>
      <c r="AC71" s="259" t="str">
        <f>IF(AA71="-","-",'1- Combustivel'!$G73)</f>
        <v>-</v>
      </c>
      <c r="AD71" s="259" t="str">
        <f>IF($C71=AD$1,'1- Combustivel'!$D73,"-")</f>
        <v>-</v>
      </c>
      <c r="AE71" s="170" t="str">
        <f>IF(AG71="-","-",IF($C71=AD$1,'1- Combustivel'!$E73,"-"))</f>
        <v>-</v>
      </c>
      <c r="AF71" s="170" t="str">
        <f>IF(AD71="-","-",'1- Combustivel'!$F73)</f>
        <v>-</v>
      </c>
      <c r="AG71" s="259" t="str">
        <f t="shared" si="31"/>
        <v>-</v>
      </c>
      <c r="AH71" s="259" t="str">
        <f>IF(AF71="-","-",'1- Combustivel'!$G73)</f>
        <v>-</v>
      </c>
      <c r="AI71" s="259" t="str">
        <f>IF($C71=AI$1,'1- Combustivel'!$D73,"-")</f>
        <v>-</v>
      </c>
      <c r="AJ71" s="170" t="str">
        <f>IF(AL71="-","-",IF($C71=AI$1,'1- Combustivel'!$E73,"-"))</f>
        <v>-</v>
      </c>
      <c r="AK71" s="170" t="str">
        <f>IF(AI71="-","-",'1- Combustivel'!$F73)</f>
        <v>-</v>
      </c>
      <c r="AL71" s="259" t="str">
        <f t="shared" si="32"/>
        <v>-</v>
      </c>
      <c r="AM71" s="259" t="str">
        <f>IF(AK71="-","-",'1- Combustivel'!$G73)</f>
        <v>-</v>
      </c>
      <c r="AN71" s="259" t="str">
        <f>IF($C71=AN$1,'1- Combustivel'!$D73,"-")</f>
        <v>-</v>
      </c>
      <c r="AO71" s="170" t="str">
        <f>IF(AQ71="-","-",IF($C71=AN$1,'1- Combustivel'!$E73,"-"))</f>
        <v>-</v>
      </c>
      <c r="AP71" s="170" t="str">
        <f>IF(AN71="-","-",'1- Combustivel'!$F73)</f>
        <v>-</v>
      </c>
      <c r="AQ71" s="259" t="str">
        <f t="shared" si="33"/>
        <v>-</v>
      </c>
      <c r="AR71" s="259" t="str">
        <f>IF(AP71="-","-",'1- Combustivel'!$G73)</f>
        <v>-</v>
      </c>
      <c r="AS71" s="259" t="str">
        <f>IF($C71=AS$1,'1- Combustivel'!$D73,"-")</f>
        <v>-</v>
      </c>
      <c r="AT71" s="170" t="str">
        <f>IF(AV71="-","-",IF($C71=AS$1,'1- Combustivel'!$E73,"-"))</f>
        <v>-</v>
      </c>
      <c r="AU71" s="170" t="str">
        <f>IF(AS71="-","-",'1- Combustivel'!$F73)</f>
        <v>-</v>
      </c>
      <c r="AV71" s="259" t="str">
        <f t="shared" si="34"/>
        <v>-</v>
      </c>
      <c r="AW71" s="259" t="str">
        <f>IF(AU71="-","-",'1- Combustivel'!$G73)</f>
        <v>-</v>
      </c>
      <c r="AX71" s="259" t="str">
        <f>IF($C71=AX$1,'1- Combustivel'!$D73,"-")</f>
        <v>-</v>
      </c>
      <c r="AY71" s="170" t="str">
        <f>IF(BA71="-","-",IF($C71=AX$1,'1- Combustivel'!$E73,"-"))</f>
        <v>-</v>
      </c>
      <c r="AZ71" s="170" t="str">
        <f>IF(AX71="-","-",'1- Combustivel'!$F73)</f>
        <v>-</v>
      </c>
      <c r="BA71" s="259" t="str">
        <f t="shared" si="35"/>
        <v>-</v>
      </c>
      <c r="BB71" s="259" t="str">
        <f>IF(AZ71="-","-",'1- Combustivel'!$G73)</f>
        <v>-</v>
      </c>
      <c r="BC71" s="259" t="str">
        <f>IF($C71=BC$1,'1- Combustivel'!$D73,"-")</f>
        <v>-</v>
      </c>
      <c r="BD71" s="170" t="str">
        <f>IF(BF71="-","-",IF($C71=BC$1,'1- Combustivel'!$E73,"-"))</f>
        <v>-</v>
      </c>
      <c r="BE71" s="170" t="str">
        <f>IF(BC71="-","-",'1- Combustivel'!$F73)</f>
        <v>-</v>
      </c>
      <c r="BF71" s="259" t="str">
        <f t="shared" si="36"/>
        <v>-</v>
      </c>
      <c r="BG71" s="259" t="str">
        <f>IF(BE71="-","-",'1- Combustivel'!$G73)</f>
        <v>-</v>
      </c>
      <c r="BH71" s="259" t="str">
        <f>IF($C71=BH$1,'1- Combustivel'!$D73,"-")</f>
        <v>-</v>
      </c>
      <c r="BI71" s="170" t="str">
        <f>IF(BK71="-","-",IF($C71=BH$1,'1- Combustivel'!$E73,"-"))</f>
        <v>-</v>
      </c>
      <c r="BJ71" s="170" t="str">
        <f>IF(BH71="-","-",'1- Combustivel'!$F73)</f>
        <v>-</v>
      </c>
      <c r="BK71" s="259" t="str">
        <f t="shared" si="37"/>
        <v>-</v>
      </c>
      <c r="BL71" s="259" t="str">
        <f>IF(BJ71="-","-",'1- Combustivel'!$G73)</f>
        <v>-</v>
      </c>
      <c r="BM71" s="259" t="str">
        <f>IF(YEAR('1- Combustivel'!B73)=$BM$1,$BM$1,"-")</f>
        <v>-</v>
      </c>
      <c r="BN71" s="259" t="str">
        <f>IF(BM71="-","-",MONTH('1- Combustivel'!B73))</f>
        <v>-</v>
      </c>
      <c r="BO71" s="259" t="str">
        <f>IF(BM71="-","-",DAY('1- Combustivel'!B73))</f>
        <v>-</v>
      </c>
      <c r="BP71" s="259" t="str">
        <f>IF($BN71=BQ$1,'1- Combustivel'!$D73,"-")</f>
        <v>-</v>
      </c>
      <c r="BQ71" s="170" t="str">
        <f>IF($BN71=BQ$1,'1- Combustivel'!$E73,"-")</f>
        <v>-</v>
      </c>
      <c r="BR71" s="170" t="str">
        <f>IF(BQ71="-","-",'1- Combustivel'!$F73)</f>
        <v>-</v>
      </c>
      <c r="BS71" s="259" t="str">
        <f t="shared" si="38"/>
        <v>-</v>
      </c>
      <c r="BT71" s="259" t="str">
        <f>IF(BR71="-","-",'1- Combustivel'!$G73)</f>
        <v>-</v>
      </c>
    </row>
    <row r="72" spans="1:72" x14ac:dyDescent="0.25">
      <c r="A72" s="166">
        <v>70</v>
      </c>
      <c r="B72" s="166" t="str">
        <f>IF(YEAR('1- Combustivel'!B74)=$B$1,$B$1,"-")</f>
        <v>-</v>
      </c>
      <c r="C72" s="166" t="str">
        <f>IF(B72="-","-",MONTH('1- Combustivel'!B74))</f>
        <v>-</v>
      </c>
      <c r="D72" s="218" t="str">
        <f>IF(B72="-","-",DAY('1- Combustivel'!B74))</f>
        <v>-</v>
      </c>
      <c r="E72" s="259" t="str">
        <f>IF($C72=F$1,'1- Combustivel'!$D74,"-")</f>
        <v>-</v>
      </c>
      <c r="F72" s="170" t="str">
        <f>IF($C72=F$1,'1- Combustivel'!$E74,"-")</f>
        <v>-</v>
      </c>
      <c r="G72" s="170" t="str">
        <f>IF(F72="-","-",'1- Combustivel'!$F74)</f>
        <v>-</v>
      </c>
      <c r="H72" s="259" t="str">
        <f t="shared" si="26"/>
        <v>-</v>
      </c>
      <c r="I72" s="259" t="str">
        <f>IF(G72="-","-",'1- Combustivel'!$G74)</f>
        <v>-</v>
      </c>
      <c r="J72" s="259" t="str">
        <f>IF($C72=J$1,'1- Combustivel'!$D74,"-")</f>
        <v>-</v>
      </c>
      <c r="K72" s="170" t="str">
        <f>IF(M72="-","-",IF($C72=J$1,'1- Combustivel'!$E74,"-"))</f>
        <v>-</v>
      </c>
      <c r="L72" s="170" t="str">
        <f>IF(J72="-","-",'1- Combustivel'!$F74)</f>
        <v>-</v>
      </c>
      <c r="M72" s="259" t="str">
        <f t="shared" si="27"/>
        <v>-</v>
      </c>
      <c r="N72" s="259" t="str">
        <f>IF(L72="-","-",'1- Combustivel'!$G74)</f>
        <v>-</v>
      </c>
      <c r="O72" s="259" t="str">
        <f>IF($C72=O$1,'1- Combustivel'!$D74,"-")</f>
        <v>-</v>
      </c>
      <c r="P72" s="170" t="str">
        <f>IF(R72="-","-",IF($C72=O$1,'1- Combustivel'!$E74,"-"))</f>
        <v>-</v>
      </c>
      <c r="Q72" s="170" t="str">
        <f>IF(O72="-","-",'1- Combustivel'!$F74)</f>
        <v>-</v>
      </c>
      <c r="R72" s="259" t="str">
        <f t="shared" si="28"/>
        <v>-</v>
      </c>
      <c r="S72" s="259" t="str">
        <f>IF(Q72="-","-",'1- Combustivel'!$G74)</f>
        <v>-</v>
      </c>
      <c r="T72" s="259" t="str">
        <f>IF($C72=T$1,'1- Combustivel'!$D74,"-")</f>
        <v>-</v>
      </c>
      <c r="U72" s="170" t="str">
        <f>IF(W72="-","-",IF($C72=T$1,'1- Combustivel'!$E74,"-"))</f>
        <v>-</v>
      </c>
      <c r="V72" s="170" t="str">
        <f>IF(T72="-","-",'1- Combustivel'!$F74)</f>
        <v>-</v>
      </c>
      <c r="W72" s="259" t="str">
        <f t="shared" si="29"/>
        <v>-</v>
      </c>
      <c r="X72" s="259" t="str">
        <f>IF(V72="-","-",'1- Combustivel'!$G74)</f>
        <v>-</v>
      </c>
      <c r="Y72" s="259" t="str">
        <f>IF($C72=Y$1,'1- Combustivel'!$D74,"-")</f>
        <v>-</v>
      </c>
      <c r="Z72" s="170" t="str">
        <f>IF(AB72="-","-",IF($C72=Y$1,'1- Combustivel'!$E74,"-"))</f>
        <v>-</v>
      </c>
      <c r="AA72" s="170" t="str">
        <f>IF(Y72="-","-",'1- Combustivel'!$F74)</f>
        <v>-</v>
      </c>
      <c r="AB72" s="259" t="str">
        <f t="shared" si="30"/>
        <v>-</v>
      </c>
      <c r="AC72" s="259" t="str">
        <f>IF(AA72="-","-",'1- Combustivel'!$G74)</f>
        <v>-</v>
      </c>
      <c r="AD72" s="259" t="str">
        <f>IF($C72=AD$1,'1- Combustivel'!$D74,"-")</f>
        <v>-</v>
      </c>
      <c r="AE72" s="170" t="str">
        <f>IF(AG72="-","-",IF($C72=AD$1,'1- Combustivel'!$E74,"-"))</f>
        <v>-</v>
      </c>
      <c r="AF72" s="170" t="str">
        <f>IF(AD72="-","-",'1- Combustivel'!$F74)</f>
        <v>-</v>
      </c>
      <c r="AG72" s="259" t="str">
        <f t="shared" si="31"/>
        <v>-</v>
      </c>
      <c r="AH72" s="259" t="str">
        <f>IF(AF72="-","-",'1- Combustivel'!$G74)</f>
        <v>-</v>
      </c>
      <c r="AI72" s="259" t="str">
        <f>IF($C72=AI$1,'1- Combustivel'!$D74,"-")</f>
        <v>-</v>
      </c>
      <c r="AJ72" s="170" t="str">
        <f>IF(AL72="-","-",IF($C72=AI$1,'1- Combustivel'!$E74,"-"))</f>
        <v>-</v>
      </c>
      <c r="AK72" s="170" t="str">
        <f>IF(AI72="-","-",'1- Combustivel'!$F74)</f>
        <v>-</v>
      </c>
      <c r="AL72" s="259" t="str">
        <f t="shared" si="32"/>
        <v>-</v>
      </c>
      <c r="AM72" s="259" t="str">
        <f>IF(AK72="-","-",'1- Combustivel'!$G74)</f>
        <v>-</v>
      </c>
      <c r="AN72" s="259" t="str">
        <f>IF($C72=AN$1,'1- Combustivel'!$D74,"-")</f>
        <v>-</v>
      </c>
      <c r="AO72" s="170" t="str">
        <f>IF(AQ72="-","-",IF($C72=AN$1,'1- Combustivel'!$E74,"-"))</f>
        <v>-</v>
      </c>
      <c r="AP72" s="170" t="str">
        <f>IF(AN72="-","-",'1- Combustivel'!$F74)</f>
        <v>-</v>
      </c>
      <c r="AQ72" s="259" t="str">
        <f t="shared" si="33"/>
        <v>-</v>
      </c>
      <c r="AR72" s="259" t="str">
        <f>IF(AP72="-","-",'1- Combustivel'!$G74)</f>
        <v>-</v>
      </c>
      <c r="AS72" s="259" t="str">
        <f>IF($C72=AS$1,'1- Combustivel'!$D74,"-")</f>
        <v>-</v>
      </c>
      <c r="AT72" s="170" t="str">
        <f>IF(AV72="-","-",IF($C72=AS$1,'1- Combustivel'!$E74,"-"))</f>
        <v>-</v>
      </c>
      <c r="AU72" s="170" t="str">
        <f>IF(AS72="-","-",'1- Combustivel'!$F74)</f>
        <v>-</v>
      </c>
      <c r="AV72" s="259" t="str">
        <f t="shared" si="34"/>
        <v>-</v>
      </c>
      <c r="AW72" s="259" t="str">
        <f>IF(AU72="-","-",'1- Combustivel'!$G74)</f>
        <v>-</v>
      </c>
      <c r="AX72" s="259" t="str">
        <f>IF($C72=AX$1,'1- Combustivel'!$D74,"-")</f>
        <v>-</v>
      </c>
      <c r="AY72" s="170" t="str">
        <f>IF(BA72="-","-",IF($C72=AX$1,'1- Combustivel'!$E74,"-"))</f>
        <v>-</v>
      </c>
      <c r="AZ72" s="170" t="str">
        <f>IF(AX72="-","-",'1- Combustivel'!$F74)</f>
        <v>-</v>
      </c>
      <c r="BA72" s="259" t="str">
        <f t="shared" si="35"/>
        <v>-</v>
      </c>
      <c r="BB72" s="259" t="str">
        <f>IF(AZ72="-","-",'1- Combustivel'!$G74)</f>
        <v>-</v>
      </c>
      <c r="BC72" s="259" t="str">
        <f>IF($C72=BC$1,'1- Combustivel'!$D74,"-")</f>
        <v>-</v>
      </c>
      <c r="BD72" s="170" t="str">
        <f>IF(BF72="-","-",IF($C72=BC$1,'1- Combustivel'!$E74,"-"))</f>
        <v>-</v>
      </c>
      <c r="BE72" s="170" t="str">
        <f>IF(BC72="-","-",'1- Combustivel'!$F74)</f>
        <v>-</v>
      </c>
      <c r="BF72" s="259" t="str">
        <f t="shared" si="36"/>
        <v>-</v>
      </c>
      <c r="BG72" s="259" t="str">
        <f>IF(BE72="-","-",'1- Combustivel'!$G74)</f>
        <v>-</v>
      </c>
      <c r="BH72" s="259" t="str">
        <f>IF($C72=BH$1,'1- Combustivel'!$D74,"-")</f>
        <v>-</v>
      </c>
      <c r="BI72" s="170" t="str">
        <f>IF(BK72="-","-",IF($C72=BH$1,'1- Combustivel'!$E74,"-"))</f>
        <v>-</v>
      </c>
      <c r="BJ72" s="170" t="str">
        <f>IF(BH72="-","-",'1- Combustivel'!$F74)</f>
        <v>-</v>
      </c>
      <c r="BK72" s="259" t="str">
        <f t="shared" si="37"/>
        <v>-</v>
      </c>
      <c r="BL72" s="259" t="str">
        <f>IF(BJ72="-","-",'1- Combustivel'!$G74)</f>
        <v>-</v>
      </c>
      <c r="BM72" s="259" t="str">
        <f>IF(YEAR('1- Combustivel'!B74)=$BM$1,$BM$1,"-")</f>
        <v>-</v>
      </c>
      <c r="BN72" s="259" t="str">
        <f>IF(BM72="-","-",MONTH('1- Combustivel'!B74))</f>
        <v>-</v>
      </c>
      <c r="BO72" s="259" t="str">
        <f>IF(BM72="-","-",DAY('1- Combustivel'!B74))</f>
        <v>-</v>
      </c>
      <c r="BP72" s="259" t="str">
        <f>IF($BN72=BQ$1,'1- Combustivel'!$D74,"-")</f>
        <v>-</v>
      </c>
      <c r="BQ72" s="170" t="str">
        <f>IF($BN72=BQ$1,'1- Combustivel'!$E74,"-")</f>
        <v>-</v>
      </c>
      <c r="BR72" s="170" t="str">
        <f>IF(BQ72="-","-",'1- Combustivel'!$F74)</f>
        <v>-</v>
      </c>
      <c r="BS72" s="259" t="str">
        <f t="shared" si="38"/>
        <v>-</v>
      </c>
      <c r="BT72" s="259" t="str">
        <f>IF(BR72="-","-",'1- Combustivel'!$G74)</f>
        <v>-</v>
      </c>
    </row>
    <row r="73" spans="1:72" x14ac:dyDescent="0.25">
      <c r="A73" s="166">
        <v>71</v>
      </c>
      <c r="B73" s="166" t="str">
        <f>IF(YEAR('1- Combustivel'!B75)=$B$1,$B$1,"-")</f>
        <v>-</v>
      </c>
      <c r="C73" s="166" t="str">
        <f>IF(B73="-","-",MONTH('1- Combustivel'!B75))</f>
        <v>-</v>
      </c>
      <c r="D73" s="218" t="str">
        <f>IF(B73="-","-",DAY('1- Combustivel'!B75))</f>
        <v>-</v>
      </c>
      <c r="E73" s="259" t="str">
        <f>IF($C73=F$1,'1- Combustivel'!$D75,"-")</f>
        <v>-</v>
      </c>
      <c r="F73" s="170" t="str">
        <f>IF($C73=F$1,'1- Combustivel'!$E75,"-")</f>
        <v>-</v>
      </c>
      <c r="G73" s="170" t="str">
        <f>IF(F73="-","-",'1- Combustivel'!$F75)</f>
        <v>-</v>
      </c>
      <c r="H73" s="259" t="str">
        <f t="shared" si="26"/>
        <v>-</v>
      </c>
      <c r="I73" s="259" t="str">
        <f>IF(G73="-","-",'1- Combustivel'!$G75)</f>
        <v>-</v>
      </c>
      <c r="J73" s="259" t="str">
        <f>IF($C73=J$1,'1- Combustivel'!$D75,"-")</f>
        <v>-</v>
      </c>
      <c r="K73" s="170" t="str">
        <f>IF(M73="-","-",IF($C73=J$1,'1- Combustivel'!$E75,"-"))</f>
        <v>-</v>
      </c>
      <c r="L73" s="170" t="str">
        <f>IF(J73="-","-",'1- Combustivel'!$F75)</f>
        <v>-</v>
      </c>
      <c r="M73" s="259" t="str">
        <f t="shared" si="27"/>
        <v>-</v>
      </c>
      <c r="N73" s="259" t="str">
        <f>IF(L73="-","-",'1- Combustivel'!$G75)</f>
        <v>-</v>
      </c>
      <c r="O73" s="259" t="str">
        <f>IF($C73=O$1,'1- Combustivel'!$D75,"-")</f>
        <v>-</v>
      </c>
      <c r="P73" s="170" t="str">
        <f>IF(R73="-","-",IF($C73=O$1,'1- Combustivel'!$E75,"-"))</f>
        <v>-</v>
      </c>
      <c r="Q73" s="170" t="str">
        <f>IF(O73="-","-",'1- Combustivel'!$F75)</f>
        <v>-</v>
      </c>
      <c r="R73" s="259" t="str">
        <f t="shared" si="28"/>
        <v>-</v>
      </c>
      <c r="S73" s="259" t="str">
        <f>IF(Q73="-","-",'1- Combustivel'!$G75)</f>
        <v>-</v>
      </c>
      <c r="T73" s="259" t="str">
        <f>IF($C73=T$1,'1- Combustivel'!$D75,"-")</f>
        <v>-</v>
      </c>
      <c r="U73" s="170" t="str">
        <f>IF(W73="-","-",IF($C73=T$1,'1- Combustivel'!$E75,"-"))</f>
        <v>-</v>
      </c>
      <c r="V73" s="170" t="str">
        <f>IF(T73="-","-",'1- Combustivel'!$F75)</f>
        <v>-</v>
      </c>
      <c r="W73" s="259" t="str">
        <f t="shared" si="29"/>
        <v>-</v>
      </c>
      <c r="X73" s="259" t="str">
        <f>IF(V73="-","-",'1- Combustivel'!$G75)</f>
        <v>-</v>
      </c>
      <c r="Y73" s="259" t="str">
        <f>IF($C73=Y$1,'1- Combustivel'!$D75,"-")</f>
        <v>-</v>
      </c>
      <c r="Z73" s="170" t="str">
        <f>IF(AB73="-","-",IF($C73=Y$1,'1- Combustivel'!$E75,"-"))</f>
        <v>-</v>
      </c>
      <c r="AA73" s="170" t="str">
        <f>IF(Y73="-","-",'1- Combustivel'!$F75)</f>
        <v>-</v>
      </c>
      <c r="AB73" s="259" t="str">
        <f t="shared" si="30"/>
        <v>-</v>
      </c>
      <c r="AC73" s="259" t="str">
        <f>IF(AA73="-","-",'1- Combustivel'!$G75)</f>
        <v>-</v>
      </c>
      <c r="AD73" s="259" t="str">
        <f>IF($C73=AD$1,'1- Combustivel'!$D75,"-")</f>
        <v>-</v>
      </c>
      <c r="AE73" s="170" t="str">
        <f>IF(AG73="-","-",IF($C73=AD$1,'1- Combustivel'!$E75,"-"))</f>
        <v>-</v>
      </c>
      <c r="AF73" s="170" t="str">
        <f>IF(AD73="-","-",'1- Combustivel'!$F75)</f>
        <v>-</v>
      </c>
      <c r="AG73" s="259" t="str">
        <f t="shared" si="31"/>
        <v>-</v>
      </c>
      <c r="AH73" s="259" t="str">
        <f>IF(AF73="-","-",'1- Combustivel'!$G75)</f>
        <v>-</v>
      </c>
      <c r="AI73" s="259" t="str">
        <f>IF($C73=AI$1,'1- Combustivel'!$D75,"-")</f>
        <v>-</v>
      </c>
      <c r="AJ73" s="170" t="str">
        <f>IF(AL73="-","-",IF($C73=AI$1,'1- Combustivel'!$E75,"-"))</f>
        <v>-</v>
      </c>
      <c r="AK73" s="170" t="str">
        <f>IF(AI73="-","-",'1- Combustivel'!$F75)</f>
        <v>-</v>
      </c>
      <c r="AL73" s="259" t="str">
        <f t="shared" si="32"/>
        <v>-</v>
      </c>
      <c r="AM73" s="259" t="str">
        <f>IF(AK73="-","-",'1- Combustivel'!$G75)</f>
        <v>-</v>
      </c>
      <c r="AN73" s="259" t="str">
        <f>IF($C73=AN$1,'1- Combustivel'!$D75,"-")</f>
        <v>-</v>
      </c>
      <c r="AO73" s="170" t="str">
        <f>IF(AQ73="-","-",IF($C73=AN$1,'1- Combustivel'!$E75,"-"))</f>
        <v>-</v>
      </c>
      <c r="AP73" s="170" t="str">
        <f>IF(AN73="-","-",'1- Combustivel'!$F75)</f>
        <v>-</v>
      </c>
      <c r="AQ73" s="259" t="str">
        <f t="shared" si="33"/>
        <v>-</v>
      </c>
      <c r="AR73" s="259" t="str">
        <f>IF(AP73="-","-",'1- Combustivel'!$G75)</f>
        <v>-</v>
      </c>
      <c r="AS73" s="259" t="str">
        <f>IF($C73=AS$1,'1- Combustivel'!$D75,"-")</f>
        <v>-</v>
      </c>
      <c r="AT73" s="170" t="str">
        <f>IF(AV73="-","-",IF($C73=AS$1,'1- Combustivel'!$E75,"-"))</f>
        <v>-</v>
      </c>
      <c r="AU73" s="170" t="str">
        <f>IF(AS73="-","-",'1- Combustivel'!$F75)</f>
        <v>-</v>
      </c>
      <c r="AV73" s="259" t="str">
        <f t="shared" si="34"/>
        <v>-</v>
      </c>
      <c r="AW73" s="259" t="str">
        <f>IF(AU73="-","-",'1- Combustivel'!$G75)</f>
        <v>-</v>
      </c>
      <c r="AX73" s="259" t="str">
        <f>IF($C73=AX$1,'1- Combustivel'!$D75,"-")</f>
        <v>-</v>
      </c>
      <c r="AY73" s="170" t="str">
        <f>IF(BA73="-","-",IF($C73=AX$1,'1- Combustivel'!$E75,"-"))</f>
        <v>-</v>
      </c>
      <c r="AZ73" s="170" t="str">
        <f>IF(AX73="-","-",'1- Combustivel'!$F75)</f>
        <v>-</v>
      </c>
      <c r="BA73" s="259" t="str">
        <f t="shared" si="35"/>
        <v>-</v>
      </c>
      <c r="BB73" s="259" t="str">
        <f>IF(AZ73="-","-",'1- Combustivel'!$G75)</f>
        <v>-</v>
      </c>
      <c r="BC73" s="259" t="str">
        <f>IF($C73=BC$1,'1- Combustivel'!$D75,"-")</f>
        <v>-</v>
      </c>
      <c r="BD73" s="170" t="str">
        <f>IF(BF73="-","-",IF($C73=BC$1,'1- Combustivel'!$E75,"-"))</f>
        <v>-</v>
      </c>
      <c r="BE73" s="170" t="str">
        <f>IF(BC73="-","-",'1- Combustivel'!$F75)</f>
        <v>-</v>
      </c>
      <c r="BF73" s="259" t="str">
        <f t="shared" si="36"/>
        <v>-</v>
      </c>
      <c r="BG73" s="259" t="str">
        <f>IF(BE73="-","-",'1- Combustivel'!$G75)</f>
        <v>-</v>
      </c>
      <c r="BH73" s="259" t="str">
        <f>IF($C73=BH$1,'1- Combustivel'!$D75,"-")</f>
        <v>-</v>
      </c>
      <c r="BI73" s="170" t="str">
        <f>IF(BK73="-","-",IF($C73=BH$1,'1- Combustivel'!$E75,"-"))</f>
        <v>-</v>
      </c>
      <c r="BJ73" s="170" t="str">
        <f>IF(BH73="-","-",'1- Combustivel'!$F75)</f>
        <v>-</v>
      </c>
      <c r="BK73" s="259" t="str">
        <f t="shared" si="37"/>
        <v>-</v>
      </c>
      <c r="BL73" s="259" t="str">
        <f>IF(BJ73="-","-",'1- Combustivel'!$G75)</f>
        <v>-</v>
      </c>
      <c r="BM73" s="259" t="str">
        <f>IF(YEAR('1- Combustivel'!B75)=$BM$1,$BM$1,"-")</f>
        <v>-</v>
      </c>
      <c r="BN73" s="259" t="str">
        <f>IF(BM73="-","-",MONTH('1- Combustivel'!B75))</f>
        <v>-</v>
      </c>
      <c r="BO73" s="259" t="str">
        <f>IF(BM73="-","-",DAY('1- Combustivel'!B75))</f>
        <v>-</v>
      </c>
      <c r="BP73" s="259" t="str">
        <f>IF($BN73=BQ$1,'1- Combustivel'!$D75,"-")</f>
        <v>-</v>
      </c>
      <c r="BQ73" s="170" t="str">
        <f>IF($BN73=BQ$1,'1- Combustivel'!$E75,"-")</f>
        <v>-</v>
      </c>
      <c r="BR73" s="170" t="str">
        <f>IF(BQ73="-","-",'1- Combustivel'!$F75)</f>
        <v>-</v>
      </c>
      <c r="BS73" s="259" t="str">
        <f t="shared" si="38"/>
        <v>-</v>
      </c>
      <c r="BT73" s="259" t="str">
        <f>IF(BR73="-","-",'1- Combustivel'!$G75)</f>
        <v>-</v>
      </c>
    </row>
    <row r="74" spans="1:72" x14ac:dyDescent="0.25">
      <c r="A74" s="166">
        <v>72</v>
      </c>
      <c r="B74" s="166" t="str">
        <f>IF(YEAR('1- Combustivel'!B76)=$B$1,$B$1,"-")</f>
        <v>-</v>
      </c>
      <c r="C74" s="166" t="str">
        <f>IF(B74="-","-",MONTH('1- Combustivel'!B76))</f>
        <v>-</v>
      </c>
      <c r="D74" s="218" t="str">
        <f>IF(B74="-","-",DAY('1- Combustivel'!B76))</f>
        <v>-</v>
      </c>
      <c r="E74" s="259" t="str">
        <f>IF($C74=F$1,'1- Combustivel'!$D76,"-")</f>
        <v>-</v>
      </c>
      <c r="F74" s="170" t="str">
        <f>IF($C74=F$1,'1- Combustivel'!$E76,"-")</f>
        <v>-</v>
      </c>
      <c r="G74" s="170" t="str">
        <f>IF(F74="-","-",'1- Combustivel'!$F76)</f>
        <v>-</v>
      </c>
      <c r="H74" s="259" t="str">
        <f t="shared" si="26"/>
        <v>-</v>
      </c>
      <c r="I74" s="259" t="str">
        <f>IF(G74="-","-",'1- Combustivel'!$G76)</f>
        <v>-</v>
      </c>
      <c r="J74" s="259" t="str">
        <f>IF($C74=J$1,'1- Combustivel'!$D76,"-")</f>
        <v>-</v>
      </c>
      <c r="K74" s="170" t="str">
        <f>IF(M74="-","-",IF($C74=J$1,'1- Combustivel'!$E76,"-"))</f>
        <v>-</v>
      </c>
      <c r="L74" s="170" t="str">
        <f>IF(J74="-","-",'1- Combustivel'!$F76)</f>
        <v>-</v>
      </c>
      <c r="M74" s="259" t="str">
        <f t="shared" si="27"/>
        <v>-</v>
      </c>
      <c r="N74" s="259" t="str">
        <f>IF(L74="-","-",'1- Combustivel'!$G76)</f>
        <v>-</v>
      </c>
      <c r="O74" s="259" t="str">
        <f>IF($C74=O$1,'1- Combustivel'!$D76,"-")</f>
        <v>-</v>
      </c>
      <c r="P74" s="170" t="str">
        <f>IF(R74="-","-",IF($C74=O$1,'1- Combustivel'!$E76,"-"))</f>
        <v>-</v>
      </c>
      <c r="Q74" s="170" t="str">
        <f>IF(O74="-","-",'1- Combustivel'!$F76)</f>
        <v>-</v>
      </c>
      <c r="R74" s="259" t="str">
        <f t="shared" si="28"/>
        <v>-</v>
      </c>
      <c r="S74" s="259" t="str">
        <f>IF(Q74="-","-",'1- Combustivel'!$G76)</f>
        <v>-</v>
      </c>
      <c r="T74" s="259" t="str">
        <f>IF($C74=T$1,'1- Combustivel'!$D76,"-")</f>
        <v>-</v>
      </c>
      <c r="U74" s="170" t="str">
        <f>IF(W74="-","-",IF($C74=T$1,'1- Combustivel'!$E76,"-"))</f>
        <v>-</v>
      </c>
      <c r="V74" s="170" t="str">
        <f>IF(T74="-","-",'1- Combustivel'!$F76)</f>
        <v>-</v>
      </c>
      <c r="W74" s="259" t="str">
        <f t="shared" si="29"/>
        <v>-</v>
      </c>
      <c r="X74" s="259" t="str">
        <f>IF(V74="-","-",'1- Combustivel'!$G76)</f>
        <v>-</v>
      </c>
      <c r="Y74" s="259" t="str">
        <f>IF($C74=Y$1,'1- Combustivel'!$D76,"-")</f>
        <v>-</v>
      </c>
      <c r="Z74" s="170" t="str">
        <f>IF(AB74="-","-",IF($C74=Y$1,'1- Combustivel'!$E76,"-"))</f>
        <v>-</v>
      </c>
      <c r="AA74" s="170" t="str">
        <f>IF(Y74="-","-",'1- Combustivel'!$F76)</f>
        <v>-</v>
      </c>
      <c r="AB74" s="259" t="str">
        <f t="shared" si="30"/>
        <v>-</v>
      </c>
      <c r="AC74" s="259" t="str">
        <f>IF(AA74="-","-",'1- Combustivel'!$G76)</f>
        <v>-</v>
      </c>
      <c r="AD74" s="259" t="str">
        <f>IF($C74=AD$1,'1- Combustivel'!$D76,"-")</f>
        <v>-</v>
      </c>
      <c r="AE74" s="170" t="str">
        <f>IF(AG74="-","-",IF($C74=AD$1,'1- Combustivel'!$E76,"-"))</f>
        <v>-</v>
      </c>
      <c r="AF74" s="170" t="str">
        <f>IF(AD74="-","-",'1- Combustivel'!$F76)</f>
        <v>-</v>
      </c>
      <c r="AG74" s="259" t="str">
        <f t="shared" si="31"/>
        <v>-</v>
      </c>
      <c r="AH74" s="259" t="str">
        <f>IF(AF74="-","-",'1- Combustivel'!$G76)</f>
        <v>-</v>
      </c>
      <c r="AI74" s="259" t="str">
        <f>IF($C74=AI$1,'1- Combustivel'!$D76,"-")</f>
        <v>-</v>
      </c>
      <c r="AJ74" s="170" t="str">
        <f>IF(AL74="-","-",IF($C74=AI$1,'1- Combustivel'!$E76,"-"))</f>
        <v>-</v>
      </c>
      <c r="AK74" s="170" t="str">
        <f>IF(AI74="-","-",'1- Combustivel'!$F76)</f>
        <v>-</v>
      </c>
      <c r="AL74" s="259" t="str">
        <f t="shared" si="32"/>
        <v>-</v>
      </c>
      <c r="AM74" s="259" t="str">
        <f>IF(AK74="-","-",'1- Combustivel'!$G76)</f>
        <v>-</v>
      </c>
      <c r="AN74" s="259" t="str">
        <f>IF($C74=AN$1,'1- Combustivel'!$D76,"-")</f>
        <v>-</v>
      </c>
      <c r="AO74" s="170" t="str">
        <f>IF(AQ74="-","-",IF($C74=AN$1,'1- Combustivel'!$E76,"-"))</f>
        <v>-</v>
      </c>
      <c r="AP74" s="170" t="str">
        <f>IF(AN74="-","-",'1- Combustivel'!$F76)</f>
        <v>-</v>
      </c>
      <c r="AQ74" s="259" t="str">
        <f t="shared" si="33"/>
        <v>-</v>
      </c>
      <c r="AR74" s="259" t="str">
        <f>IF(AP74="-","-",'1- Combustivel'!$G76)</f>
        <v>-</v>
      </c>
      <c r="AS74" s="259" t="str">
        <f>IF($C74=AS$1,'1- Combustivel'!$D76,"-")</f>
        <v>-</v>
      </c>
      <c r="AT74" s="170" t="str">
        <f>IF(AV74="-","-",IF($C74=AS$1,'1- Combustivel'!$E76,"-"))</f>
        <v>-</v>
      </c>
      <c r="AU74" s="170" t="str">
        <f>IF(AS74="-","-",'1- Combustivel'!$F76)</f>
        <v>-</v>
      </c>
      <c r="AV74" s="259" t="str">
        <f t="shared" si="34"/>
        <v>-</v>
      </c>
      <c r="AW74" s="259" t="str">
        <f>IF(AU74="-","-",'1- Combustivel'!$G76)</f>
        <v>-</v>
      </c>
      <c r="AX74" s="259" t="str">
        <f>IF($C74=AX$1,'1- Combustivel'!$D76,"-")</f>
        <v>-</v>
      </c>
      <c r="AY74" s="170" t="str">
        <f>IF(BA74="-","-",IF($C74=AX$1,'1- Combustivel'!$E76,"-"))</f>
        <v>-</v>
      </c>
      <c r="AZ74" s="170" t="str">
        <f>IF(AX74="-","-",'1- Combustivel'!$F76)</f>
        <v>-</v>
      </c>
      <c r="BA74" s="259" t="str">
        <f t="shared" si="35"/>
        <v>-</v>
      </c>
      <c r="BB74" s="259" t="str">
        <f>IF(AZ74="-","-",'1- Combustivel'!$G76)</f>
        <v>-</v>
      </c>
      <c r="BC74" s="259" t="str">
        <f>IF($C74=BC$1,'1- Combustivel'!$D76,"-")</f>
        <v>-</v>
      </c>
      <c r="BD74" s="170" t="str">
        <f>IF(BF74="-","-",IF($C74=BC$1,'1- Combustivel'!$E76,"-"))</f>
        <v>-</v>
      </c>
      <c r="BE74" s="170" t="str">
        <f>IF(BC74="-","-",'1- Combustivel'!$F76)</f>
        <v>-</v>
      </c>
      <c r="BF74" s="259" t="str">
        <f t="shared" si="36"/>
        <v>-</v>
      </c>
      <c r="BG74" s="259" t="str">
        <f>IF(BE74="-","-",'1- Combustivel'!$G76)</f>
        <v>-</v>
      </c>
      <c r="BH74" s="259" t="str">
        <f>IF($C74=BH$1,'1- Combustivel'!$D76,"-")</f>
        <v>-</v>
      </c>
      <c r="BI74" s="170" t="str">
        <f>IF(BK74="-","-",IF($C74=BH$1,'1- Combustivel'!$E76,"-"))</f>
        <v>-</v>
      </c>
      <c r="BJ74" s="170" t="str">
        <f>IF(BH74="-","-",'1- Combustivel'!$F76)</f>
        <v>-</v>
      </c>
      <c r="BK74" s="259" t="str">
        <f t="shared" si="37"/>
        <v>-</v>
      </c>
      <c r="BL74" s="259" t="str">
        <f>IF(BJ74="-","-",'1- Combustivel'!$G76)</f>
        <v>-</v>
      </c>
      <c r="BM74" s="259" t="str">
        <f>IF(YEAR('1- Combustivel'!B76)=$BM$1,$BM$1,"-")</f>
        <v>-</v>
      </c>
      <c r="BN74" s="259" t="str">
        <f>IF(BM74="-","-",MONTH('1- Combustivel'!B76))</f>
        <v>-</v>
      </c>
      <c r="BO74" s="259" t="str">
        <f>IF(BM74="-","-",DAY('1- Combustivel'!B76))</f>
        <v>-</v>
      </c>
      <c r="BP74" s="259" t="str">
        <f>IF($BN74=BQ$1,'1- Combustivel'!$D76,"-")</f>
        <v>-</v>
      </c>
      <c r="BQ74" s="170" t="str">
        <f>IF($BN74=BQ$1,'1- Combustivel'!$E76,"-")</f>
        <v>-</v>
      </c>
      <c r="BR74" s="170" t="str">
        <f>IF(BQ74="-","-",'1- Combustivel'!$F76)</f>
        <v>-</v>
      </c>
      <c r="BS74" s="259" t="str">
        <f t="shared" si="38"/>
        <v>-</v>
      </c>
      <c r="BT74" s="259" t="str">
        <f>IF(BR74="-","-",'1- Combustivel'!$G76)</f>
        <v>-</v>
      </c>
    </row>
    <row r="75" spans="1:72" x14ac:dyDescent="0.25">
      <c r="A75" s="166">
        <v>73</v>
      </c>
      <c r="B75" s="166" t="str">
        <f>IF(YEAR('1- Combustivel'!B77)=$B$1,$B$1,"-")</f>
        <v>-</v>
      </c>
      <c r="C75" s="166" t="str">
        <f>IF(B75="-","-",MONTH('1- Combustivel'!B77))</f>
        <v>-</v>
      </c>
      <c r="D75" s="218" t="str">
        <f>IF(B75="-","-",DAY('1- Combustivel'!B77))</f>
        <v>-</v>
      </c>
      <c r="E75" s="259" t="str">
        <f>IF($C75=F$1,'1- Combustivel'!$D77,"-")</f>
        <v>-</v>
      </c>
      <c r="F75" s="170" t="str">
        <f>IF($C75=F$1,'1- Combustivel'!$E77,"-")</f>
        <v>-</v>
      </c>
      <c r="G75" s="170" t="str">
        <f>IF(F75="-","-",'1- Combustivel'!$F77)</f>
        <v>-</v>
      </c>
      <c r="H75" s="259" t="str">
        <f t="shared" si="26"/>
        <v>-</v>
      </c>
      <c r="I75" s="259" t="str">
        <f>IF(G75="-","-",'1- Combustivel'!$G77)</f>
        <v>-</v>
      </c>
      <c r="J75" s="259" t="str">
        <f>IF($C75=J$1,'1- Combustivel'!$D77,"-")</f>
        <v>-</v>
      </c>
      <c r="K75" s="170" t="str">
        <f>IF(M75="-","-",IF($C75=J$1,'1- Combustivel'!$E77,"-"))</f>
        <v>-</v>
      </c>
      <c r="L75" s="170" t="str">
        <f>IF(J75="-","-",'1- Combustivel'!$F77)</f>
        <v>-</v>
      </c>
      <c r="M75" s="259" t="str">
        <f t="shared" si="27"/>
        <v>-</v>
      </c>
      <c r="N75" s="259" t="str">
        <f>IF(L75="-","-",'1- Combustivel'!$G77)</f>
        <v>-</v>
      </c>
      <c r="O75" s="259" t="str">
        <f>IF($C75=O$1,'1- Combustivel'!$D77,"-")</f>
        <v>-</v>
      </c>
      <c r="P75" s="170" t="str">
        <f>IF(R75="-","-",IF($C75=O$1,'1- Combustivel'!$E77,"-"))</f>
        <v>-</v>
      </c>
      <c r="Q75" s="170" t="str">
        <f>IF(O75="-","-",'1- Combustivel'!$F77)</f>
        <v>-</v>
      </c>
      <c r="R75" s="259" t="str">
        <f t="shared" si="28"/>
        <v>-</v>
      </c>
      <c r="S75" s="259" t="str">
        <f>IF(Q75="-","-",'1- Combustivel'!$G77)</f>
        <v>-</v>
      </c>
      <c r="T75" s="259" t="str">
        <f>IF($C75=T$1,'1- Combustivel'!$D77,"-")</f>
        <v>-</v>
      </c>
      <c r="U75" s="170" t="str">
        <f>IF(W75="-","-",IF($C75=T$1,'1- Combustivel'!$E77,"-"))</f>
        <v>-</v>
      </c>
      <c r="V75" s="170" t="str">
        <f>IF(T75="-","-",'1- Combustivel'!$F77)</f>
        <v>-</v>
      </c>
      <c r="W75" s="259" t="str">
        <f t="shared" si="29"/>
        <v>-</v>
      </c>
      <c r="X75" s="259" t="str">
        <f>IF(V75="-","-",'1- Combustivel'!$G77)</f>
        <v>-</v>
      </c>
      <c r="Y75" s="259" t="str">
        <f>IF($C75=Y$1,'1- Combustivel'!$D77,"-")</f>
        <v>-</v>
      </c>
      <c r="Z75" s="170" t="str">
        <f>IF(AB75="-","-",IF($C75=Y$1,'1- Combustivel'!$E77,"-"))</f>
        <v>-</v>
      </c>
      <c r="AA75" s="170" t="str">
        <f>IF(Y75="-","-",'1- Combustivel'!$F77)</f>
        <v>-</v>
      </c>
      <c r="AB75" s="259" t="str">
        <f t="shared" si="30"/>
        <v>-</v>
      </c>
      <c r="AC75" s="259" t="str">
        <f>IF(AA75="-","-",'1- Combustivel'!$G77)</f>
        <v>-</v>
      </c>
      <c r="AD75" s="259" t="str">
        <f>IF($C75=AD$1,'1- Combustivel'!$D77,"-")</f>
        <v>-</v>
      </c>
      <c r="AE75" s="170" t="str">
        <f>IF(AG75="-","-",IF($C75=AD$1,'1- Combustivel'!$E77,"-"))</f>
        <v>-</v>
      </c>
      <c r="AF75" s="170" t="str">
        <f>IF(AD75="-","-",'1- Combustivel'!$F77)</f>
        <v>-</v>
      </c>
      <c r="AG75" s="259" t="str">
        <f t="shared" si="31"/>
        <v>-</v>
      </c>
      <c r="AH75" s="259" t="str">
        <f>IF(AF75="-","-",'1- Combustivel'!$G77)</f>
        <v>-</v>
      </c>
      <c r="AI75" s="259" t="str">
        <f>IF($C75=AI$1,'1- Combustivel'!$D77,"-")</f>
        <v>-</v>
      </c>
      <c r="AJ75" s="170" t="str">
        <f>IF(AL75="-","-",IF($C75=AI$1,'1- Combustivel'!$E77,"-"))</f>
        <v>-</v>
      </c>
      <c r="AK75" s="170" t="str">
        <f>IF(AI75="-","-",'1- Combustivel'!$F77)</f>
        <v>-</v>
      </c>
      <c r="AL75" s="259" t="str">
        <f t="shared" si="32"/>
        <v>-</v>
      </c>
      <c r="AM75" s="259" t="str">
        <f>IF(AK75="-","-",'1- Combustivel'!$G77)</f>
        <v>-</v>
      </c>
      <c r="AN75" s="259" t="str">
        <f>IF($C75=AN$1,'1- Combustivel'!$D77,"-")</f>
        <v>-</v>
      </c>
      <c r="AO75" s="170" t="str">
        <f>IF(AQ75="-","-",IF($C75=AN$1,'1- Combustivel'!$E77,"-"))</f>
        <v>-</v>
      </c>
      <c r="AP75" s="170" t="str">
        <f>IF(AN75="-","-",'1- Combustivel'!$F77)</f>
        <v>-</v>
      </c>
      <c r="AQ75" s="259" t="str">
        <f t="shared" si="33"/>
        <v>-</v>
      </c>
      <c r="AR75" s="259" t="str">
        <f>IF(AP75="-","-",'1- Combustivel'!$G77)</f>
        <v>-</v>
      </c>
      <c r="AS75" s="259" t="str">
        <f>IF($C75=AS$1,'1- Combustivel'!$D77,"-")</f>
        <v>-</v>
      </c>
      <c r="AT75" s="170" t="str">
        <f>IF(AV75="-","-",IF($C75=AS$1,'1- Combustivel'!$E77,"-"))</f>
        <v>-</v>
      </c>
      <c r="AU75" s="170" t="str">
        <f>IF(AS75="-","-",'1- Combustivel'!$F77)</f>
        <v>-</v>
      </c>
      <c r="AV75" s="259" t="str">
        <f t="shared" si="34"/>
        <v>-</v>
      </c>
      <c r="AW75" s="259" t="str">
        <f>IF(AU75="-","-",'1- Combustivel'!$G77)</f>
        <v>-</v>
      </c>
      <c r="AX75" s="259" t="str">
        <f>IF($C75=AX$1,'1- Combustivel'!$D77,"-")</f>
        <v>-</v>
      </c>
      <c r="AY75" s="170" t="str">
        <f>IF(BA75="-","-",IF($C75=AX$1,'1- Combustivel'!$E77,"-"))</f>
        <v>-</v>
      </c>
      <c r="AZ75" s="170" t="str">
        <f>IF(AX75="-","-",'1- Combustivel'!$F77)</f>
        <v>-</v>
      </c>
      <c r="BA75" s="259" t="str">
        <f t="shared" si="35"/>
        <v>-</v>
      </c>
      <c r="BB75" s="259" t="str">
        <f>IF(AZ75="-","-",'1- Combustivel'!$G77)</f>
        <v>-</v>
      </c>
      <c r="BC75" s="259" t="str">
        <f>IF($C75=BC$1,'1- Combustivel'!$D77,"-")</f>
        <v>-</v>
      </c>
      <c r="BD75" s="170" t="str">
        <f>IF(BF75="-","-",IF($C75=BC$1,'1- Combustivel'!$E77,"-"))</f>
        <v>-</v>
      </c>
      <c r="BE75" s="170" t="str">
        <f>IF(BC75="-","-",'1- Combustivel'!$F77)</f>
        <v>-</v>
      </c>
      <c r="BF75" s="259" t="str">
        <f t="shared" si="36"/>
        <v>-</v>
      </c>
      <c r="BG75" s="259" t="str">
        <f>IF(BE75="-","-",'1- Combustivel'!$G77)</f>
        <v>-</v>
      </c>
      <c r="BH75" s="259" t="str">
        <f>IF($C75=BH$1,'1- Combustivel'!$D77,"-")</f>
        <v>-</v>
      </c>
      <c r="BI75" s="170" t="str">
        <f>IF(BK75="-","-",IF($C75=BH$1,'1- Combustivel'!$E77,"-"))</f>
        <v>-</v>
      </c>
      <c r="BJ75" s="170" t="str">
        <f>IF(BH75="-","-",'1- Combustivel'!$F77)</f>
        <v>-</v>
      </c>
      <c r="BK75" s="259" t="str">
        <f t="shared" si="37"/>
        <v>-</v>
      </c>
      <c r="BL75" s="259" t="str">
        <f>IF(BJ75="-","-",'1- Combustivel'!$G77)</f>
        <v>-</v>
      </c>
      <c r="BM75" s="259" t="str">
        <f>IF(YEAR('1- Combustivel'!B77)=$BM$1,$BM$1,"-")</f>
        <v>-</v>
      </c>
      <c r="BN75" s="259" t="str">
        <f>IF(BM75="-","-",MONTH('1- Combustivel'!B77))</f>
        <v>-</v>
      </c>
      <c r="BO75" s="259" t="str">
        <f>IF(BM75="-","-",DAY('1- Combustivel'!B77))</f>
        <v>-</v>
      </c>
      <c r="BP75" s="259" t="str">
        <f>IF($BN75=BQ$1,'1- Combustivel'!$D77,"-")</f>
        <v>-</v>
      </c>
      <c r="BQ75" s="170" t="str">
        <f>IF($BN75=BQ$1,'1- Combustivel'!$E77,"-")</f>
        <v>-</v>
      </c>
      <c r="BR75" s="170" t="str">
        <f>IF(BQ75="-","-",'1- Combustivel'!$F77)</f>
        <v>-</v>
      </c>
      <c r="BS75" s="259" t="str">
        <f t="shared" si="38"/>
        <v>-</v>
      </c>
      <c r="BT75" s="259" t="str">
        <f>IF(BR75="-","-",'1- Combustivel'!$G77)</f>
        <v>-</v>
      </c>
    </row>
    <row r="76" spans="1:72" x14ac:dyDescent="0.25">
      <c r="A76" s="166">
        <v>74</v>
      </c>
      <c r="B76" s="166" t="str">
        <f>IF(YEAR('1- Combustivel'!B78)=$B$1,$B$1,"-")</f>
        <v>-</v>
      </c>
      <c r="C76" s="166" t="str">
        <f>IF(B76="-","-",MONTH('1- Combustivel'!B78))</f>
        <v>-</v>
      </c>
      <c r="D76" s="218" t="str">
        <f>IF(B76="-","-",DAY('1- Combustivel'!B78))</f>
        <v>-</v>
      </c>
      <c r="E76" s="259" t="str">
        <f>IF($C76=F$1,'1- Combustivel'!$D78,"-")</f>
        <v>-</v>
      </c>
      <c r="F76" s="170" t="str">
        <f>IF($C76=F$1,'1- Combustivel'!$E78,"-")</f>
        <v>-</v>
      </c>
      <c r="G76" s="170" t="str">
        <f>IF(F76="-","-",'1- Combustivel'!$F78)</f>
        <v>-</v>
      </c>
      <c r="H76" s="259" t="str">
        <f t="shared" si="26"/>
        <v>-</v>
      </c>
      <c r="I76" s="259" t="str">
        <f>IF(G76="-","-",'1- Combustivel'!$G78)</f>
        <v>-</v>
      </c>
      <c r="J76" s="259" t="str">
        <f>IF($C76=J$1,'1- Combustivel'!$D78,"-")</f>
        <v>-</v>
      </c>
      <c r="K76" s="170" t="str">
        <f>IF(M76="-","-",IF($C76=J$1,'1- Combustivel'!$E78,"-"))</f>
        <v>-</v>
      </c>
      <c r="L76" s="170" t="str">
        <f>IF(J76="-","-",'1- Combustivel'!$F78)</f>
        <v>-</v>
      </c>
      <c r="M76" s="259" t="str">
        <f t="shared" si="27"/>
        <v>-</v>
      </c>
      <c r="N76" s="259" t="str">
        <f>IF(L76="-","-",'1- Combustivel'!$G78)</f>
        <v>-</v>
      </c>
      <c r="O76" s="259" t="str">
        <f>IF($C76=O$1,'1- Combustivel'!$D78,"-")</f>
        <v>-</v>
      </c>
      <c r="P76" s="170" t="str">
        <f>IF(R76="-","-",IF($C76=O$1,'1- Combustivel'!$E78,"-"))</f>
        <v>-</v>
      </c>
      <c r="Q76" s="170" t="str">
        <f>IF(O76="-","-",'1- Combustivel'!$F78)</f>
        <v>-</v>
      </c>
      <c r="R76" s="259" t="str">
        <f t="shared" si="28"/>
        <v>-</v>
      </c>
      <c r="S76" s="259" t="str">
        <f>IF(Q76="-","-",'1- Combustivel'!$G78)</f>
        <v>-</v>
      </c>
      <c r="T76" s="259" t="str">
        <f>IF($C76=T$1,'1- Combustivel'!$D78,"-")</f>
        <v>-</v>
      </c>
      <c r="U76" s="170" t="str">
        <f>IF(W76="-","-",IF($C76=T$1,'1- Combustivel'!$E78,"-"))</f>
        <v>-</v>
      </c>
      <c r="V76" s="170" t="str">
        <f>IF(T76="-","-",'1- Combustivel'!$F78)</f>
        <v>-</v>
      </c>
      <c r="W76" s="259" t="str">
        <f t="shared" si="29"/>
        <v>-</v>
      </c>
      <c r="X76" s="259" t="str">
        <f>IF(V76="-","-",'1- Combustivel'!$G78)</f>
        <v>-</v>
      </c>
      <c r="Y76" s="259" t="str">
        <f>IF($C76=Y$1,'1- Combustivel'!$D78,"-")</f>
        <v>-</v>
      </c>
      <c r="Z76" s="170" t="str">
        <f>IF(AB76="-","-",IF($C76=Y$1,'1- Combustivel'!$E78,"-"))</f>
        <v>-</v>
      </c>
      <c r="AA76" s="170" t="str">
        <f>IF(Y76="-","-",'1- Combustivel'!$F78)</f>
        <v>-</v>
      </c>
      <c r="AB76" s="259" t="str">
        <f t="shared" si="30"/>
        <v>-</v>
      </c>
      <c r="AC76" s="259" t="str">
        <f>IF(AA76="-","-",'1- Combustivel'!$G78)</f>
        <v>-</v>
      </c>
      <c r="AD76" s="259" t="str">
        <f>IF($C76=AD$1,'1- Combustivel'!$D78,"-")</f>
        <v>-</v>
      </c>
      <c r="AE76" s="170" t="str">
        <f>IF(AG76="-","-",IF($C76=AD$1,'1- Combustivel'!$E78,"-"))</f>
        <v>-</v>
      </c>
      <c r="AF76" s="170" t="str">
        <f>IF(AD76="-","-",'1- Combustivel'!$F78)</f>
        <v>-</v>
      </c>
      <c r="AG76" s="259" t="str">
        <f t="shared" si="31"/>
        <v>-</v>
      </c>
      <c r="AH76" s="259" t="str">
        <f>IF(AF76="-","-",'1- Combustivel'!$G78)</f>
        <v>-</v>
      </c>
      <c r="AI76" s="259" t="str">
        <f>IF($C76=AI$1,'1- Combustivel'!$D78,"-")</f>
        <v>-</v>
      </c>
      <c r="AJ76" s="170" t="str">
        <f>IF(AL76="-","-",IF($C76=AI$1,'1- Combustivel'!$E78,"-"))</f>
        <v>-</v>
      </c>
      <c r="AK76" s="170" t="str">
        <f>IF(AI76="-","-",'1- Combustivel'!$F78)</f>
        <v>-</v>
      </c>
      <c r="AL76" s="259" t="str">
        <f t="shared" si="32"/>
        <v>-</v>
      </c>
      <c r="AM76" s="259" t="str">
        <f>IF(AK76="-","-",'1- Combustivel'!$G78)</f>
        <v>-</v>
      </c>
      <c r="AN76" s="259" t="str">
        <f>IF($C76=AN$1,'1- Combustivel'!$D78,"-")</f>
        <v>-</v>
      </c>
      <c r="AO76" s="170" t="str">
        <f>IF(AQ76="-","-",IF($C76=AN$1,'1- Combustivel'!$E78,"-"))</f>
        <v>-</v>
      </c>
      <c r="AP76" s="170" t="str">
        <f>IF(AN76="-","-",'1- Combustivel'!$F78)</f>
        <v>-</v>
      </c>
      <c r="AQ76" s="259" t="str">
        <f t="shared" si="33"/>
        <v>-</v>
      </c>
      <c r="AR76" s="259" t="str">
        <f>IF(AP76="-","-",'1- Combustivel'!$G78)</f>
        <v>-</v>
      </c>
      <c r="AS76" s="259" t="str">
        <f>IF($C76=AS$1,'1- Combustivel'!$D78,"-")</f>
        <v>-</v>
      </c>
      <c r="AT76" s="170" t="str">
        <f>IF(AV76="-","-",IF($C76=AS$1,'1- Combustivel'!$E78,"-"))</f>
        <v>-</v>
      </c>
      <c r="AU76" s="170" t="str">
        <f>IF(AS76="-","-",'1- Combustivel'!$F78)</f>
        <v>-</v>
      </c>
      <c r="AV76" s="259" t="str">
        <f t="shared" si="34"/>
        <v>-</v>
      </c>
      <c r="AW76" s="259" t="str">
        <f>IF(AU76="-","-",'1- Combustivel'!$G78)</f>
        <v>-</v>
      </c>
      <c r="AX76" s="259" t="str">
        <f>IF($C76=AX$1,'1- Combustivel'!$D78,"-")</f>
        <v>-</v>
      </c>
      <c r="AY76" s="170" t="str">
        <f>IF(BA76="-","-",IF($C76=AX$1,'1- Combustivel'!$E78,"-"))</f>
        <v>-</v>
      </c>
      <c r="AZ76" s="170" t="str">
        <f>IF(AX76="-","-",'1- Combustivel'!$F78)</f>
        <v>-</v>
      </c>
      <c r="BA76" s="259" t="str">
        <f t="shared" si="35"/>
        <v>-</v>
      </c>
      <c r="BB76" s="259" t="str">
        <f>IF(AZ76="-","-",'1- Combustivel'!$G78)</f>
        <v>-</v>
      </c>
      <c r="BC76" s="259" t="str">
        <f>IF($C76=BC$1,'1- Combustivel'!$D78,"-")</f>
        <v>-</v>
      </c>
      <c r="BD76" s="170" t="str">
        <f>IF(BF76="-","-",IF($C76=BC$1,'1- Combustivel'!$E78,"-"))</f>
        <v>-</v>
      </c>
      <c r="BE76" s="170" t="str">
        <f>IF(BC76="-","-",'1- Combustivel'!$F78)</f>
        <v>-</v>
      </c>
      <c r="BF76" s="259" t="str">
        <f t="shared" si="36"/>
        <v>-</v>
      </c>
      <c r="BG76" s="259" t="str">
        <f>IF(BE76="-","-",'1- Combustivel'!$G78)</f>
        <v>-</v>
      </c>
      <c r="BH76" s="259" t="str">
        <f>IF($C76=BH$1,'1- Combustivel'!$D78,"-")</f>
        <v>-</v>
      </c>
      <c r="BI76" s="170" t="str">
        <f>IF(BK76="-","-",IF($C76=BH$1,'1- Combustivel'!$E78,"-"))</f>
        <v>-</v>
      </c>
      <c r="BJ76" s="170" t="str">
        <f>IF(BH76="-","-",'1- Combustivel'!$F78)</f>
        <v>-</v>
      </c>
      <c r="BK76" s="259" t="str">
        <f t="shared" si="37"/>
        <v>-</v>
      </c>
      <c r="BL76" s="259" t="str">
        <f>IF(BJ76="-","-",'1- Combustivel'!$G78)</f>
        <v>-</v>
      </c>
      <c r="BM76" s="259" t="str">
        <f>IF(YEAR('1- Combustivel'!B78)=$BM$1,$BM$1,"-")</f>
        <v>-</v>
      </c>
      <c r="BN76" s="259" t="str">
        <f>IF(BM76="-","-",MONTH('1- Combustivel'!B78))</f>
        <v>-</v>
      </c>
      <c r="BO76" s="259" t="str">
        <f>IF(BM76="-","-",DAY('1- Combustivel'!B78))</f>
        <v>-</v>
      </c>
      <c r="BP76" s="259" t="str">
        <f>IF($BN76=BQ$1,'1- Combustivel'!$D78,"-")</f>
        <v>-</v>
      </c>
      <c r="BQ76" s="170" t="str">
        <f>IF($BN76=BQ$1,'1- Combustivel'!$E78,"-")</f>
        <v>-</v>
      </c>
      <c r="BR76" s="170" t="str">
        <f>IF(BQ76="-","-",'1- Combustivel'!$F78)</f>
        <v>-</v>
      </c>
      <c r="BS76" s="259" t="str">
        <f t="shared" si="38"/>
        <v>-</v>
      </c>
      <c r="BT76" s="259" t="str">
        <f>IF(BR76="-","-",'1- Combustivel'!$G78)</f>
        <v>-</v>
      </c>
    </row>
    <row r="77" spans="1:72" x14ac:dyDescent="0.25">
      <c r="A77" s="166">
        <v>75</v>
      </c>
      <c r="B77" s="166" t="str">
        <f>IF(YEAR('1- Combustivel'!B79)=$B$1,$B$1,"-")</f>
        <v>-</v>
      </c>
      <c r="C77" s="166" t="str">
        <f>IF(B77="-","-",MONTH('1- Combustivel'!B79))</f>
        <v>-</v>
      </c>
      <c r="D77" s="218" t="str">
        <f>IF(B77="-","-",DAY('1- Combustivel'!B79))</f>
        <v>-</v>
      </c>
      <c r="E77" s="259" t="str">
        <f>IF($C77=F$1,'1- Combustivel'!$D79,"-")</f>
        <v>-</v>
      </c>
      <c r="F77" s="170" t="str">
        <f>IF($C77=F$1,'1- Combustivel'!$E79,"-")</f>
        <v>-</v>
      </c>
      <c r="G77" s="170" t="str">
        <f>IF(F77="-","-",'1- Combustivel'!$F79)</f>
        <v>-</v>
      </c>
      <c r="H77" s="259" t="str">
        <f t="shared" si="26"/>
        <v>-</v>
      </c>
      <c r="I77" s="259" t="str">
        <f>IF(G77="-","-",'1- Combustivel'!$G79)</f>
        <v>-</v>
      </c>
      <c r="J77" s="259" t="str">
        <f>IF($C77=J$1,'1- Combustivel'!$D79,"-")</f>
        <v>-</v>
      </c>
      <c r="K77" s="170" t="str">
        <f>IF(M77="-","-",IF($C77=J$1,'1- Combustivel'!$E79,"-"))</f>
        <v>-</v>
      </c>
      <c r="L77" s="170" t="str">
        <f>IF(J77="-","-",'1- Combustivel'!$F79)</f>
        <v>-</v>
      </c>
      <c r="M77" s="259" t="str">
        <f t="shared" si="27"/>
        <v>-</v>
      </c>
      <c r="N77" s="259" t="str">
        <f>IF(L77="-","-",'1- Combustivel'!$G79)</f>
        <v>-</v>
      </c>
      <c r="O77" s="259" t="str">
        <f>IF($C77=O$1,'1- Combustivel'!$D79,"-")</f>
        <v>-</v>
      </c>
      <c r="P77" s="170" t="str">
        <f>IF(R77="-","-",IF($C77=O$1,'1- Combustivel'!$E79,"-"))</f>
        <v>-</v>
      </c>
      <c r="Q77" s="170" t="str">
        <f>IF(O77="-","-",'1- Combustivel'!$F79)</f>
        <v>-</v>
      </c>
      <c r="R77" s="259" t="str">
        <f t="shared" si="28"/>
        <v>-</v>
      </c>
      <c r="S77" s="259" t="str">
        <f>IF(Q77="-","-",'1- Combustivel'!$G79)</f>
        <v>-</v>
      </c>
      <c r="T77" s="259" t="str">
        <f>IF($C77=T$1,'1- Combustivel'!$D79,"-")</f>
        <v>-</v>
      </c>
      <c r="U77" s="170" t="str">
        <f>IF(W77="-","-",IF($C77=T$1,'1- Combustivel'!$E79,"-"))</f>
        <v>-</v>
      </c>
      <c r="V77" s="170" t="str">
        <f>IF(T77="-","-",'1- Combustivel'!$F79)</f>
        <v>-</v>
      </c>
      <c r="W77" s="259" t="str">
        <f t="shared" si="29"/>
        <v>-</v>
      </c>
      <c r="X77" s="259" t="str">
        <f>IF(V77="-","-",'1- Combustivel'!$G79)</f>
        <v>-</v>
      </c>
      <c r="Y77" s="259" t="str">
        <f>IF($C77=Y$1,'1- Combustivel'!$D79,"-")</f>
        <v>-</v>
      </c>
      <c r="Z77" s="170" t="str">
        <f>IF(AB77="-","-",IF($C77=Y$1,'1- Combustivel'!$E79,"-"))</f>
        <v>-</v>
      </c>
      <c r="AA77" s="170" t="str">
        <f>IF(Y77="-","-",'1- Combustivel'!$F79)</f>
        <v>-</v>
      </c>
      <c r="AB77" s="259" t="str">
        <f t="shared" si="30"/>
        <v>-</v>
      </c>
      <c r="AC77" s="259" t="str">
        <f>IF(AA77="-","-",'1- Combustivel'!$G79)</f>
        <v>-</v>
      </c>
      <c r="AD77" s="259" t="str">
        <f>IF($C77=AD$1,'1- Combustivel'!$D79,"-")</f>
        <v>-</v>
      </c>
      <c r="AE77" s="170" t="str">
        <f>IF(AG77="-","-",IF($C77=AD$1,'1- Combustivel'!$E79,"-"))</f>
        <v>-</v>
      </c>
      <c r="AF77" s="170" t="str">
        <f>IF(AD77="-","-",'1- Combustivel'!$F79)</f>
        <v>-</v>
      </c>
      <c r="AG77" s="259" t="str">
        <f t="shared" si="31"/>
        <v>-</v>
      </c>
      <c r="AH77" s="259" t="str">
        <f>IF(AF77="-","-",'1- Combustivel'!$G79)</f>
        <v>-</v>
      </c>
      <c r="AI77" s="259" t="str">
        <f>IF($C77=AI$1,'1- Combustivel'!$D79,"-")</f>
        <v>-</v>
      </c>
      <c r="AJ77" s="170" t="str">
        <f>IF(AL77="-","-",IF($C77=AI$1,'1- Combustivel'!$E79,"-"))</f>
        <v>-</v>
      </c>
      <c r="AK77" s="170" t="str">
        <f>IF(AI77="-","-",'1- Combustivel'!$F79)</f>
        <v>-</v>
      </c>
      <c r="AL77" s="259" t="str">
        <f t="shared" si="32"/>
        <v>-</v>
      </c>
      <c r="AM77" s="259" t="str">
        <f>IF(AK77="-","-",'1- Combustivel'!$G79)</f>
        <v>-</v>
      </c>
      <c r="AN77" s="259" t="str">
        <f>IF($C77=AN$1,'1- Combustivel'!$D79,"-")</f>
        <v>-</v>
      </c>
      <c r="AO77" s="170" t="str">
        <f>IF(AQ77="-","-",IF($C77=AN$1,'1- Combustivel'!$E79,"-"))</f>
        <v>-</v>
      </c>
      <c r="AP77" s="170" t="str">
        <f>IF(AN77="-","-",'1- Combustivel'!$F79)</f>
        <v>-</v>
      </c>
      <c r="AQ77" s="259" t="str">
        <f t="shared" si="33"/>
        <v>-</v>
      </c>
      <c r="AR77" s="259" t="str">
        <f>IF(AP77="-","-",'1- Combustivel'!$G79)</f>
        <v>-</v>
      </c>
      <c r="AS77" s="259" t="str">
        <f>IF($C77=AS$1,'1- Combustivel'!$D79,"-")</f>
        <v>-</v>
      </c>
      <c r="AT77" s="170" t="str">
        <f>IF(AV77="-","-",IF($C77=AS$1,'1- Combustivel'!$E79,"-"))</f>
        <v>-</v>
      </c>
      <c r="AU77" s="170" t="str">
        <f>IF(AS77="-","-",'1- Combustivel'!$F79)</f>
        <v>-</v>
      </c>
      <c r="AV77" s="259" t="str">
        <f t="shared" si="34"/>
        <v>-</v>
      </c>
      <c r="AW77" s="259" t="str">
        <f>IF(AU77="-","-",'1- Combustivel'!$G79)</f>
        <v>-</v>
      </c>
      <c r="AX77" s="259" t="str">
        <f>IF($C77=AX$1,'1- Combustivel'!$D79,"-")</f>
        <v>-</v>
      </c>
      <c r="AY77" s="170" t="str">
        <f>IF(BA77="-","-",IF($C77=AX$1,'1- Combustivel'!$E79,"-"))</f>
        <v>-</v>
      </c>
      <c r="AZ77" s="170" t="str">
        <f>IF(AX77="-","-",'1- Combustivel'!$F79)</f>
        <v>-</v>
      </c>
      <c r="BA77" s="259" t="str">
        <f t="shared" si="35"/>
        <v>-</v>
      </c>
      <c r="BB77" s="259" t="str">
        <f>IF(AZ77="-","-",'1- Combustivel'!$G79)</f>
        <v>-</v>
      </c>
      <c r="BC77" s="259" t="str">
        <f>IF($C77=BC$1,'1- Combustivel'!$D79,"-")</f>
        <v>-</v>
      </c>
      <c r="BD77" s="170" t="str">
        <f>IF(BF77="-","-",IF($C77=BC$1,'1- Combustivel'!$E79,"-"))</f>
        <v>-</v>
      </c>
      <c r="BE77" s="170" t="str">
        <f>IF(BC77="-","-",'1- Combustivel'!$F79)</f>
        <v>-</v>
      </c>
      <c r="BF77" s="259" t="str">
        <f t="shared" si="36"/>
        <v>-</v>
      </c>
      <c r="BG77" s="259" t="str">
        <f>IF(BE77="-","-",'1- Combustivel'!$G79)</f>
        <v>-</v>
      </c>
      <c r="BH77" s="259" t="str">
        <f>IF($C77=BH$1,'1- Combustivel'!$D79,"-")</f>
        <v>-</v>
      </c>
      <c r="BI77" s="170" t="str">
        <f>IF(BK77="-","-",IF($C77=BH$1,'1- Combustivel'!$E79,"-"))</f>
        <v>-</v>
      </c>
      <c r="BJ77" s="170" t="str">
        <f>IF(BH77="-","-",'1- Combustivel'!$F79)</f>
        <v>-</v>
      </c>
      <c r="BK77" s="259" t="str">
        <f t="shared" si="37"/>
        <v>-</v>
      </c>
      <c r="BL77" s="259" t="str">
        <f>IF(BJ77="-","-",'1- Combustivel'!$G79)</f>
        <v>-</v>
      </c>
      <c r="BM77" s="259" t="str">
        <f>IF(YEAR('1- Combustivel'!B79)=$BM$1,$BM$1,"-")</f>
        <v>-</v>
      </c>
      <c r="BN77" s="259" t="str">
        <f>IF(BM77="-","-",MONTH('1- Combustivel'!B79))</f>
        <v>-</v>
      </c>
      <c r="BO77" s="259" t="str">
        <f>IF(BM77="-","-",DAY('1- Combustivel'!B79))</f>
        <v>-</v>
      </c>
      <c r="BP77" s="259" t="str">
        <f>IF($BN77=BQ$1,'1- Combustivel'!$D79,"-")</f>
        <v>-</v>
      </c>
      <c r="BQ77" s="170" t="str">
        <f>IF($BN77=BQ$1,'1- Combustivel'!$E79,"-")</f>
        <v>-</v>
      </c>
      <c r="BR77" s="170" t="str">
        <f>IF(BQ77="-","-",'1- Combustivel'!$F79)</f>
        <v>-</v>
      </c>
      <c r="BS77" s="259" t="str">
        <f t="shared" si="38"/>
        <v>-</v>
      </c>
      <c r="BT77" s="259" t="str">
        <f>IF(BR77="-","-",'1- Combustivel'!$G79)</f>
        <v>-</v>
      </c>
    </row>
    <row r="78" spans="1:72" x14ac:dyDescent="0.25">
      <c r="A78" s="166">
        <v>76</v>
      </c>
      <c r="B78" s="166" t="str">
        <f>IF(YEAR('1- Combustivel'!B80)=$B$1,$B$1,"-")</f>
        <v>-</v>
      </c>
      <c r="C78" s="166" t="str">
        <f>IF(B78="-","-",MONTH('1- Combustivel'!B80))</f>
        <v>-</v>
      </c>
      <c r="D78" s="218" t="str">
        <f>IF(B78="-","-",DAY('1- Combustivel'!B80))</f>
        <v>-</v>
      </c>
      <c r="E78" s="259" t="str">
        <f>IF($C78=F$1,'1- Combustivel'!$D80,"-")</f>
        <v>-</v>
      </c>
      <c r="F78" s="170" t="str">
        <f>IF($C78=F$1,'1- Combustivel'!$E80,"-")</f>
        <v>-</v>
      </c>
      <c r="G78" s="170" t="str">
        <f>IF(F78="-","-",'1- Combustivel'!$F80)</f>
        <v>-</v>
      </c>
      <c r="H78" s="259" t="str">
        <f t="shared" si="26"/>
        <v>-</v>
      </c>
      <c r="I78" s="259" t="str">
        <f>IF(G78="-","-",'1- Combustivel'!$G80)</f>
        <v>-</v>
      </c>
      <c r="J78" s="259" t="str">
        <f>IF($C78=J$1,'1- Combustivel'!$D80,"-")</f>
        <v>-</v>
      </c>
      <c r="K78" s="170" t="str">
        <f>IF(M78="-","-",IF($C78=J$1,'1- Combustivel'!$E80,"-"))</f>
        <v>-</v>
      </c>
      <c r="L78" s="170" t="str">
        <f>IF(J78="-","-",'1- Combustivel'!$F80)</f>
        <v>-</v>
      </c>
      <c r="M78" s="259" t="str">
        <f t="shared" si="27"/>
        <v>-</v>
      </c>
      <c r="N78" s="259" t="str">
        <f>IF(L78="-","-",'1- Combustivel'!$G80)</f>
        <v>-</v>
      </c>
      <c r="O78" s="259" t="str">
        <f>IF($C78=O$1,'1- Combustivel'!$D80,"-")</f>
        <v>-</v>
      </c>
      <c r="P78" s="170" t="str">
        <f>IF(R78="-","-",IF($C78=O$1,'1- Combustivel'!$E80,"-"))</f>
        <v>-</v>
      </c>
      <c r="Q78" s="170" t="str">
        <f>IF(O78="-","-",'1- Combustivel'!$F80)</f>
        <v>-</v>
      </c>
      <c r="R78" s="259" t="str">
        <f t="shared" si="28"/>
        <v>-</v>
      </c>
      <c r="S78" s="259" t="str">
        <f>IF(Q78="-","-",'1- Combustivel'!$G80)</f>
        <v>-</v>
      </c>
      <c r="T78" s="259" t="str">
        <f>IF($C78=T$1,'1- Combustivel'!$D80,"-")</f>
        <v>-</v>
      </c>
      <c r="U78" s="170" t="str">
        <f>IF(W78="-","-",IF($C78=T$1,'1- Combustivel'!$E80,"-"))</f>
        <v>-</v>
      </c>
      <c r="V78" s="170" t="str">
        <f>IF(T78="-","-",'1- Combustivel'!$F80)</f>
        <v>-</v>
      </c>
      <c r="W78" s="259" t="str">
        <f t="shared" si="29"/>
        <v>-</v>
      </c>
      <c r="X78" s="259" t="str">
        <f>IF(V78="-","-",'1- Combustivel'!$G80)</f>
        <v>-</v>
      </c>
      <c r="Y78" s="259" t="str">
        <f>IF($C78=Y$1,'1- Combustivel'!$D80,"-")</f>
        <v>-</v>
      </c>
      <c r="Z78" s="170" t="str">
        <f>IF(AB78="-","-",IF($C78=Y$1,'1- Combustivel'!$E80,"-"))</f>
        <v>-</v>
      </c>
      <c r="AA78" s="170" t="str">
        <f>IF(Y78="-","-",'1- Combustivel'!$F80)</f>
        <v>-</v>
      </c>
      <c r="AB78" s="259" t="str">
        <f t="shared" si="30"/>
        <v>-</v>
      </c>
      <c r="AC78" s="259" t="str">
        <f>IF(AA78="-","-",'1- Combustivel'!$G80)</f>
        <v>-</v>
      </c>
      <c r="AD78" s="259" t="str">
        <f>IF($C78=AD$1,'1- Combustivel'!$D80,"-")</f>
        <v>-</v>
      </c>
      <c r="AE78" s="170" t="str">
        <f>IF(AG78="-","-",IF($C78=AD$1,'1- Combustivel'!$E80,"-"))</f>
        <v>-</v>
      </c>
      <c r="AF78" s="170" t="str">
        <f>IF(AD78="-","-",'1- Combustivel'!$F80)</f>
        <v>-</v>
      </c>
      <c r="AG78" s="259" t="str">
        <f t="shared" si="31"/>
        <v>-</v>
      </c>
      <c r="AH78" s="259" t="str">
        <f>IF(AF78="-","-",'1- Combustivel'!$G80)</f>
        <v>-</v>
      </c>
      <c r="AI78" s="259" t="str">
        <f>IF($C78=AI$1,'1- Combustivel'!$D80,"-")</f>
        <v>-</v>
      </c>
      <c r="AJ78" s="170" t="str">
        <f>IF(AL78="-","-",IF($C78=AI$1,'1- Combustivel'!$E80,"-"))</f>
        <v>-</v>
      </c>
      <c r="AK78" s="170" t="str">
        <f>IF(AI78="-","-",'1- Combustivel'!$F80)</f>
        <v>-</v>
      </c>
      <c r="AL78" s="259" t="str">
        <f t="shared" si="32"/>
        <v>-</v>
      </c>
      <c r="AM78" s="259" t="str">
        <f>IF(AK78="-","-",'1- Combustivel'!$G80)</f>
        <v>-</v>
      </c>
      <c r="AN78" s="259" t="str">
        <f>IF($C78=AN$1,'1- Combustivel'!$D80,"-")</f>
        <v>-</v>
      </c>
      <c r="AO78" s="170" t="str">
        <f>IF(AQ78="-","-",IF($C78=AN$1,'1- Combustivel'!$E80,"-"))</f>
        <v>-</v>
      </c>
      <c r="AP78" s="170" t="str">
        <f>IF(AN78="-","-",'1- Combustivel'!$F80)</f>
        <v>-</v>
      </c>
      <c r="AQ78" s="259" t="str">
        <f t="shared" si="33"/>
        <v>-</v>
      </c>
      <c r="AR78" s="259" t="str">
        <f>IF(AP78="-","-",'1- Combustivel'!$G80)</f>
        <v>-</v>
      </c>
      <c r="AS78" s="259" t="str">
        <f>IF($C78=AS$1,'1- Combustivel'!$D80,"-")</f>
        <v>-</v>
      </c>
      <c r="AT78" s="170" t="str">
        <f>IF(AV78="-","-",IF($C78=AS$1,'1- Combustivel'!$E80,"-"))</f>
        <v>-</v>
      </c>
      <c r="AU78" s="170" t="str">
        <f>IF(AS78="-","-",'1- Combustivel'!$F80)</f>
        <v>-</v>
      </c>
      <c r="AV78" s="259" t="str">
        <f t="shared" si="34"/>
        <v>-</v>
      </c>
      <c r="AW78" s="259" t="str">
        <f>IF(AU78="-","-",'1- Combustivel'!$G80)</f>
        <v>-</v>
      </c>
      <c r="AX78" s="259" t="str">
        <f>IF($C78=AX$1,'1- Combustivel'!$D80,"-")</f>
        <v>-</v>
      </c>
      <c r="AY78" s="170" t="str">
        <f>IF(BA78="-","-",IF($C78=AX$1,'1- Combustivel'!$E80,"-"))</f>
        <v>-</v>
      </c>
      <c r="AZ78" s="170" t="str">
        <f>IF(AX78="-","-",'1- Combustivel'!$F80)</f>
        <v>-</v>
      </c>
      <c r="BA78" s="259" t="str">
        <f t="shared" si="35"/>
        <v>-</v>
      </c>
      <c r="BB78" s="259" t="str">
        <f>IF(AZ78="-","-",'1- Combustivel'!$G80)</f>
        <v>-</v>
      </c>
      <c r="BC78" s="259" t="str">
        <f>IF($C78=BC$1,'1- Combustivel'!$D80,"-")</f>
        <v>-</v>
      </c>
      <c r="BD78" s="170" t="str">
        <f>IF(BF78="-","-",IF($C78=BC$1,'1- Combustivel'!$E80,"-"))</f>
        <v>-</v>
      </c>
      <c r="BE78" s="170" t="str">
        <f>IF(BC78="-","-",'1- Combustivel'!$F80)</f>
        <v>-</v>
      </c>
      <c r="BF78" s="259" t="str">
        <f t="shared" si="36"/>
        <v>-</v>
      </c>
      <c r="BG78" s="259" t="str">
        <f>IF(BE78="-","-",'1- Combustivel'!$G80)</f>
        <v>-</v>
      </c>
      <c r="BH78" s="259" t="str">
        <f>IF($C78=BH$1,'1- Combustivel'!$D80,"-")</f>
        <v>-</v>
      </c>
      <c r="BI78" s="170" t="str">
        <f>IF(BK78="-","-",IF($C78=BH$1,'1- Combustivel'!$E80,"-"))</f>
        <v>-</v>
      </c>
      <c r="BJ78" s="170" t="str">
        <f>IF(BH78="-","-",'1- Combustivel'!$F80)</f>
        <v>-</v>
      </c>
      <c r="BK78" s="259" t="str">
        <f t="shared" si="37"/>
        <v>-</v>
      </c>
      <c r="BL78" s="259" t="str">
        <f>IF(BJ78="-","-",'1- Combustivel'!$G80)</f>
        <v>-</v>
      </c>
      <c r="BM78" s="259" t="str">
        <f>IF(YEAR('1- Combustivel'!B80)=$BM$1,$BM$1,"-")</f>
        <v>-</v>
      </c>
      <c r="BN78" s="259" t="str">
        <f>IF(BM78="-","-",MONTH('1- Combustivel'!B80))</f>
        <v>-</v>
      </c>
      <c r="BO78" s="259" t="str">
        <f>IF(BM78="-","-",DAY('1- Combustivel'!B80))</f>
        <v>-</v>
      </c>
      <c r="BP78" s="259" t="str">
        <f>IF($BN78=BQ$1,'1- Combustivel'!$D80,"-")</f>
        <v>-</v>
      </c>
      <c r="BQ78" s="170" t="str">
        <f>IF($BN78=BQ$1,'1- Combustivel'!$E80,"-")</f>
        <v>-</v>
      </c>
      <c r="BR78" s="170" t="str">
        <f>IF(BQ78="-","-",'1- Combustivel'!$F80)</f>
        <v>-</v>
      </c>
      <c r="BS78" s="259" t="str">
        <f t="shared" si="38"/>
        <v>-</v>
      </c>
      <c r="BT78" s="259" t="str">
        <f>IF(BR78="-","-",'1- Combustivel'!$G80)</f>
        <v>-</v>
      </c>
    </row>
    <row r="79" spans="1:72" x14ac:dyDescent="0.25">
      <c r="A79" s="166">
        <v>77</v>
      </c>
      <c r="B79" s="166" t="str">
        <f>IF(YEAR('1- Combustivel'!B81)=$B$1,$B$1,"-")</f>
        <v>-</v>
      </c>
      <c r="C79" s="166" t="str">
        <f>IF(B79="-","-",MONTH('1- Combustivel'!B81))</f>
        <v>-</v>
      </c>
      <c r="D79" s="218" t="str">
        <f>IF(B79="-","-",DAY('1- Combustivel'!B81))</f>
        <v>-</v>
      </c>
      <c r="E79" s="259" t="str">
        <f>IF($C79=F$1,'1- Combustivel'!$D81,"-")</f>
        <v>-</v>
      </c>
      <c r="F79" s="170" t="str">
        <f>IF($C79=F$1,'1- Combustivel'!$E81,"-")</f>
        <v>-</v>
      </c>
      <c r="G79" s="170" t="str">
        <f>IF(F79="-","-",'1- Combustivel'!$F81)</f>
        <v>-</v>
      </c>
      <c r="H79" s="259" t="str">
        <f t="shared" si="26"/>
        <v>-</v>
      </c>
      <c r="I79" s="259" t="str">
        <f>IF(G79="-","-",'1- Combustivel'!$G81)</f>
        <v>-</v>
      </c>
      <c r="J79" s="259" t="str">
        <f>IF($C79=J$1,'1- Combustivel'!$D81,"-")</f>
        <v>-</v>
      </c>
      <c r="K79" s="170" t="str">
        <f>IF(M79="-","-",IF($C79=J$1,'1- Combustivel'!$E81,"-"))</f>
        <v>-</v>
      </c>
      <c r="L79" s="170" t="str">
        <f>IF(J79="-","-",'1- Combustivel'!$F81)</f>
        <v>-</v>
      </c>
      <c r="M79" s="259" t="str">
        <f t="shared" si="27"/>
        <v>-</v>
      </c>
      <c r="N79" s="259" t="str">
        <f>IF(L79="-","-",'1- Combustivel'!$G81)</f>
        <v>-</v>
      </c>
      <c r="O79" s="259" t="str">
        <f>IF($C79=O$1,'1- Combustivel'!$D81,"-")</f>
        <v>-</v>
      </c>
      <c r="P79" s="170" t="str">
        <f>IF(R79="-","-",IF($C79=O$1,'1- Combustivel'!$E81,"-"))</f>
        <v>-</v>
      </c>
      <c r="Q79" s="170" t="str">
        <f>IF(O79="-","-",'1- Combustivel'!$F81)</f>
        <v>-</v>
      </c>
      <c r="R79" s="259" t="str">
        <f t="shared" si="28"/>
        <v>-</v>
      </c>
      <c r="S79" s="259" t="str">
        <f>IF(Q79="-","-",'1- Combustivel'!$G81)</f>
        <v>-</v>
      </c>
      <c r="T79" s="259" t="str">
        <f>IF($C79=T$1,'1- Combustivel'!$D81,"-")</f>
        <v>-</v>
      </c>
      <c r="U79" s="170" t="str">
        <f>IF(W79="-","-",IF($C79=T$1,'1- Combustivel'!$E81,"-"))</f>
        <v>-</v>
      </c>
      <c r="V79" s="170" t="str">
        <f>IF(T79="-","-",'1- Combustivel'!$F81)</f>
        <v>-</v>
      </c>
      <c r="W79" s="259" t="str">
        <f t="shared" si="29"/>
        <v>-</v>
      </c>
      <c r="X79" s="259" t="str">
        <f>IF(V79="-","-",'1- Combustivel'!$G81)</f>
        <v>-</v>
      </c>
      <c r="Y79" s="259" t="str">
        <f>IF($C79=Y$1,'1- Combustivel'!$D81,"-")</f>
        <v>-</v>
      </c>
      <c r="Z79" s="170" t="str">
        <f>IF(AB79="-","-",IF($C79=Y$1,'1- Combustivel'!$E81,"-"))</f>
        <v>-</v>
      </c>
      <c r="AA79" s="170" t="str">
        <f>IF(Y79="-","-",'1- Combustivel'!$F81)</f>
        <v>-</v>
      </c>
      <c r="AB79" s="259" t="str">
        <f t="shared" si="30"/>
        <v>-</v>
      </c>
      <c r="AC79" s="259" t="str">
        <f>IF(AA79="-","-",'1- Combustivel'!$G81)</f>
        <v>-</v>
      </c>
      <c r="AD79" s="259" t="str">
        <f>IF($C79=AD$1,'1- Combustivel'!$D81,"-")</f>
        <v>-</v>
      </c>
      <c r="AE79" s="170" t="str">
        <f>IF(AG79="-","-",IF($C79=AD$1,'1- Combustivel'!$E81,"-"))</f>
        <v>-</v>
      </c>
      <c r="AF79" s="170" t="str">
        <f>IF(AD79="-","-",'1- Combustivel'!$F81)</f>
        <v>-</v>
      </c>
      <c r="AG79" s="259" t="str">
        <f t="shared" si="31"/>
        <v>-</v>
      </c>
      <c r="AH79" s="259" t="str">
        <f>IF(AF79="-","-",'1- Combustivel'!$G81)</f>
        <v>-</v>
      </c>
      <c r="AI79" s="259" t="str">
        <f>IF($C79=AI$1,'1- Combustivel'!$D81,"-")</f>
        <v>-</v>
      </c>
      <c r="AJ79" s="170" t="str">
        <f>IF(AL79="-","-",IF($C79=AI$1,'1- Combustivel'!$E81,"-"))</f>
        <v>-</v>
      </c>
      <c r="AK79" s="170" t="str">
        <f>IF(AI79="-","-",'1- Combustivel'!$F81)</f>
        <v>-</v>
      </c>
      <c r="AL79" s="259" t="str">
        <f t="shared" si="32"/>
        <v>-</v>
      </c>
      <c r="AM79" s="259" t="str">
        <f>IF(AK79="-","-",'1- Combustivel'!$G81)</f>
        <v>-</v>
      </c>
      <c r="AN79" s="259" t="str">
        <f>IF($C79=AN$1,'1- Combustivel'!$D81,"-")</f>
        <v>-</v>
      </c>
      <c r="AO79" s="170" t="str">
        <f>IF(AQ79="-","-",IF($C79=AN$1,'1- Combustivel'!$E81,"-"))</f>
        <v>-</v>
      </c>
      <c r="AP79" s="170" t="str">
        <f>IF(AN79="-","-",'1- Combustivel'!$F81)</f>
        <v>-</v>
      </c>
      <c r="AQ79" s="259" t="str">
        <f t="shared" si="33"/>
        <v>-</v>
      </c>
      <c r="AR79" s="259" t="str">
        <f>IF(AP79="-","-",'1- Combustivel'!$G81)</f>
        <v>-</v>
      </c>
      <c r="AS79" s="259" t="str">
        <f>IF($C79=AS$1,'1- Combustivel'!$D81,"-")</f>
        <v>-</v>
      </c>
      <c r="AT79" s="170" t="str">
        <f>IF(AV79="-","-",IF($C79=AS$1,'1- Combustivel'!$E81,"-"))</f>
        <v>-</v>
      </c>
      <c r="AU79" s="170" t="str">
        <f>IF(AS79="-","-",'1- Combustivel'!$F81)</f>
        <v>-</v>
      </c>
      <c r="AV79" s="259" t="str">
        <f t="shared" si="34"/>
        <v>-</v>
      </c>
      <c r="AW79" s="259" t="str">
        <f>IF(AU79="-","-",'1- Combustivel'!$G81)</f>
        <v>-</v>
      </c>
      <c r="AX79" s="259" t="str">
        <f>IF($C79=AX$1,'1- Combustivel'!$D81,"-")</f>
        <v>-</v>
      </c>
      <c r="AY79" s="170" t="str">
        <f>IF(BA79="-","-",IF($C79=AX$1,'1- Combustivel'!$E81,"-"))</f>
        <v>-</v>
      </c>
      <c r="AZ79" s="170" t="str">
        <f>IF(AX79="-","-",'1- Combustivel'!$F81)</f>
        <v>-</v>
      </c>
      <c r="BA79" s="259" t="str">
        <f t="shared" si="35"/>
        <v>-</v>
      </c>
      <c r="BB79" s="259" t="str">
        <f>IF(AZ79="-","-",'1- Combustivel'!$G81)</f>
        <v>-</v>
      </c>
      <c r="BC79" s="259" t="str">
        <f>IF($C79=BC$1,'1- Combustivel'!$D81,"-")</f>
        <v>-</v>
      </c>
      <c r="BD79" s="170" t="str">
        <f>IF(BF79="-","-",IF($C79=BC$1,'1- Combustivel'!$E81,"-"))</f>
        <v>-</v>
      </c>
      <c r="BE79" s="170" t="str">
        <f>IF(BC79="-","-",'1- Combustivel'!$F81)</f>
        <v>-</v>
      </c>
      <c r="BF79" s="259" t="str">
        <f t="shared" si="36"/>
        <v>-</v>
      </c>
      <c r="BG79" s="259" t="str">
        <f>IF(BE79="-","-",'1- Combustivel'!$G81)</f>
        <v>-</v>
      </c>
      <c r="BH79" s="259" t="str">
        <f>IF($C79=BH$1,'1- Combustivel'!$D81,"-")</f>
        <v>-</v>
      </c>
      <c r="BI79" s="170" t="str">
        <f>IF(BK79="-","-",IF($C79=BH$1,'1- Combustivel'!$E81,"-"))</f>
        <v>-</v>
      </c>
      <c r="BJ79" s="170" t="str">
        <f>IF(BH79="-","-",'1- Combustivel'!$F81)</f>
        <v>-</v>
      </c>
      <c r="BK79" s="259" t="str">
        <f t="shared" si="37"/>
        <v>-</v>
      </c>
      <c r="BL79" s="259" t="str">
        <f>IF(BJ79="-","-",'1- Combustivel'!$G81)</f>
        <v>-</v>
      </c>
      <c r="BM79" s="259" t="str">
        <f>IF(YEAR('1- Combustivel'!B81)=$BM$1,$BM$1,"-")</f>
        <v>-</v>
      </c>
      <c r="BN79" s="259" t="str">
        <f>IF(BM79="-","-",MONTH('1- Combustivel'!B81))</f>
        <v>-</v>
      </c>
      <c r="BO79" s="259" t="str">
        <f>IF(BM79="-","-",DAY('1- Combustivel'!B81))</f>
        <v>-</v>
      </c>
      <c r="BP79" s="259" t="str">
        <f>IF($BN79=BQ$1,'1- Combustivel'!$D81,"-")</f>
        <v>-</v>
      </c>
      <c r="BQ79" s="170" t="str">
        <f>IF($BN79=BQ$1,'1- Combustivel'!$E81,"-")</f>
        <v>-</v>
      </c>
      <c r="BR79" s="170" t="str">
        <f>IF(BQ79="-","-",'1- Combustivel'!$F81)</f>
        <v>-</v>
      </c>
      <c r="BS79" s="259" t="str">
        <f t="shared" si="38"/>
        <v>-</v>
      </c>
      <c r="BT79" s="259" t="str">
        <f>IF(BR79="-","-",'1- Combustivel'!$G81)</f>
        <v>-</v>
      </c>
    </row>
    <row r="80" spans="1:72" x14ac:dyDescent="0.25">
      <c r="A80" s="166">
        <v>78</v>
      </c>
      <c r="B80" s="166" t="str">
        <f>IF(YEAR('1- Combustivel'!B82)=$B$1,$B$1,"-")</f>
        <v>-</v>
      </c>
      <c r="C80" s="166" t="str">
        <f>IF(B80="-","-",MONTH('1- Combustivel'!B82))</f>
        <v>-</v>
      </c>
      <c r="D80" s="218" t="str">
        <f>IF(B80="-","-",DAY('1- Combustivel'!B82))</f>
        <v>-</v>
      </c>
      <c r="E80" s="259" t="str">
        <f>IF($C80=F$1,'1- Combustivel'!$D82,"-")</f>
        <v>-</v>
      </c>
      <c r="F80" s="170" t="str">
        <f>IF($C80=F$1,'1- Combustivel'!$E82,"-")</f>
        <v>-</v>
      </c>
      <c r="G80" s="170" t="str">
        <f>IF(F80="-","-",'1- Combustivel'!$F82)</f>
        <v>-</v>
      </c>
      <c r="H80" s="259" t="str">
        <f t="shared" si="26"/>
        <v>-</v>
      </c>
      <c r="I80" s="259" t="str">
        <f>IF(G80="-","-",'1- Combustivel'!$G82)</f>
        <v>-</v>
      </c>
      <c r="J80" s="259" t="str">
        <f>IF($C80=J$1,'1- Combustivel'!$D82,"-")</f>
        <v>-</v>
      </c>
      <c r="K80" s="170" t="str">
        <f>IF(M80="-","-",IF($C80=J$1,'1- Combustivel'!$E82,"-"))</f>
        <v>-</v>
      </c>
      <c r="L80" s="170" t="str">
        <f>IF(J80="-","-",'1- Combustivel'!$F82)</f>
        <v>-</v>
      </c>
      <c r="M80" s="259" t="str">
        <f t="shared" si="27"/>
        <v>-</v>
      </c>
      <c r="N80" s="259" t="str">
        <f>IF(L80="-","-",'1- Combustivel'!$G82)</f>
        <v>-</v>
      </c>
      <c r="O80" s="259" t="str">
        <f>IF($C80=O$1,'1- Combustivel'!$D82,"-")</f>
        <v>-</v>
      </c>
      <c r="P80" s="170" t="str">
        <f>IF(R80="-","-",IF($C80=O$1,'1- Combustivel'!$E82,"-"))</f>
        <v>-</v>
      </c>
      <c r="Q80" s="170" t="str">
        <f>IF(O80="-","-",'1- Combustivel'!$F82)</f>
        <v>-</v>
      </c>
      <c r="R80" s="259" t="str">
        <f t="shared" si="28"/>
        <v>-</v>
      </c>
      <c r="S80" s="259" t="str">
        <f>IF(Q80="-","-",'1- Combustivel'!$G82)</f>
        <v>-</v>
      </c>
      <c r="T80" s="259" t="str">
        <f>IF($C80=T$1,'1- Combustivel'!$D82,"-")</f>
        <v>-</v>
      </c>
      <c r="U80" s="170" t="str">
        <f>IF(W80="-","-",IF($C80=T$1,'1- Combustivel'!$E82,"-"))</f>
        <v>-</v>
      </c>
      <c r="V80" s="170" t="str">
        <f>IF(T80="-","-",'1- Combustivel'!$F82)</f>
        <v>-</v>
      </c>
      <c r="W80" s="259" t="str">
        <f t="shared" si="29"/>
        <v>-</v>
      </c>
      <c r="X80" s="259" t="str">
        <f>IF(V80="-","-",'1- Combustivel'!$G82)</f>
        <v>-</v>
      </c>
      <c r="Y80" s="259" t="str">
        <f>IF($C80=Y$1,'1- Combustivel'!$D82,"-")</f>
        <v>-</v>
      </c>
      <c r="Z80" s="170" t="str">
        <f>IF(AB80="-","-",IF($C80=Y$1,'1- Combustivel'!$E82,"-"))</f>
        <v>-</v>
      </c>
      <c r="AA80" s="170" t="str">
        <f>IF(Y80="-","-",'1- Combustivel'!$F82)</f>
        <v>-</v>
      </c>
      <c r="AB80" s="259" t="str">
        <f t="shared" si="30"/>
        <v>-</v>
      </c>
      <c r="AC80" s="259" t="str">
        <f>IF(AA80="-","-",'1- Combustivel'!$G82)</f>
        <v>-</v>
      </c>
      <c r="AD80" s="259" t="str">
        <f>IF($C80=AD$1,'1- Combustivel'!$D82,"-")</f>
        <v>-</v>
      </c>
      <c r="AE80" s="170" t="str">
        <f>IF(AG80="-","-",IF($C80=AD$1,'1- Combustivel'!$E82,"-"))</f>
        <v>-</v>
      </c>
      <c r="AF80" s="170" t="str">
        <f>IF(AD80="-","-",'1- Combustivel'!$F82)</f>
        <v>-</v>
      </c>
      <c r="AG80" s="259" t="str">
        <f t="shared" si="31"/>
        <v>-</v>
      </c>
      <c r="AH80" s="259" t="str">
        <f>IF(AF80="-","-",'1- Combustivel'!$G82)</f>
        <v>-</v>
      </c>
      <c r="AI80" s="259" t="str">
        <f>IF($C80=AI$1,'1- Combustivel'!$D82,"-")</f>
        <v>-</v>
      </c>
      <c r="AJ80" s="170" t="str">
        <f>IF(AL80="-","-",IF($C80=AI$1,'1- Combustivel'!$E82,"-"))</f>
        <v>-</v>
      </c>
      <c r="AK80" s="170" t="str">
        <f>IF(AI80="-","-",'1- Combustivel'!$F82)</f>
        <v>-</v>
      </c>
      <c r="AL80" s="259" t="str">
        <f t="shared" si="32"/>
        <v>-</v>
      </c>
      <c r="AM80" s="259" t="str">
        <f>IF(AK80="-","-",'1- Combustivel'!$G82)</f>
        <v>-</v>
      </c>
      <c r="AN80" s="259" t="str">
        <f>IF($C80=AN$1,'1- Combustivel'!$D82,"-")</f>
        <v>-</v>
      </c>
      <c r="AO80" s="170" t="str">
        <f>IF(AQ80="-","-",IF($C80=AN$1,'1- Combustivel'!$E82,"-"))</f>
        <v>-</v>
      </c>
      <c r="AP80" s="170" t="str">
        <f>IF(AN80="-","-",'1- Combustivel'!$F82)</f>
        <v>-</v>
      </c>
      <c r="AQ80" s="259" t="str">
        <f t="shared" si="33"/>
        <v>-</v>
      </c>
      <c r="AR80" s="259" t="str">
        <f>IF(AP80="-","-",'1- Combustivel'!$G82)</f>
        <v>-</v>
      </c>
      <c r="AS80" s="259" t="str">
        <f>IF($C80=AS$1,'1- Combustivel'!$D82,"-")</f>
        <v>-</v>
      </c>
      <c r="AT80" s="170" t="str">
        <f>IF(AV80="-","-",IF($C80=AS$1,'1- Combustivel'!$E82,"-"))</f>
        <v>-</v>
      </c>
      <c r="AU80" s="170" t="str">
        <f>IF(AS80="-","-",'1- Combustivel'!$F82)</f>
        <v>-</v>
      </c>
      <c r="AV80" s="259" t="str">
        <f t="shared" si="34"/>
        <v>-</v>
      </c>
      <c r="AW80" s="259" t="str">
        <f>IF(AU80="-","-",'1- Combustivel'!$G82)</f>
        <v>-</v>
      </c>
      <c r="AX80" s="259" t="str">
        <f>IF($C80=AX$1,'1- Combustivel'!$D82,"-")</f>
        <v>-</v>
      </c>
      <c r="AY80" s="170" t="str">
        <f>IF(BA80="-","-",IF($C80=AX$1,'1- Combustivel'!$E82,"-"))</f>
        <v>-</v>
      </c>
      <c r="AZ80" s="170" t="str">
        <f>IF(AX80="-","-",'1- Combustivel'!$F82)</f>
        <v>-</v>
      </c>
      <c r="BA80" s="259" t="str">
        <f t="shared" si="35"/>
        <v>-</v>
      </c>
      <c r="BB80" s="259" t="str">
        <f>IF(AZ80="-","-",'1- Combustivel'!$G82)</f>
        <v>-</v>
      </c>
      <c r="BC80" s="259" t="str">
        <f>IF($C80=BC$1,'1- Combustivel'!$D82,"-")</f>
        <v>-</v>
      </c>
      <c r="BD80" s="170" t="str">
        <f>IF(BF80="-","-",IF($C80=BC$1,'1- Combustivel'!$E82,"-"))</f>
        <v>-</v>
      </c>
      <c r="BE80" s="170" t="str">
        <f>IF(BC80="-","-",'1- Combustivel'!$F82)</f>
        <v>-</v>
      </c>
      <c r="BF80" s="259" t="str">
        <f t="shared" si="36"/>
        <v>-</v>
      </c>
      <c r="BG80" s="259" t="str">
        <f>IF(BE80="-","-",'1- Combustivel'!$G82)</f>
        <v>-</v>
      </c>
      <c r="BH80" s="259" t="str">
        <f>IF($C80=BH$1,'1- Combustivel'!$D82,"-")</f>
        <v>-</v>
      </c>
      <c r="BI80" s="170" t="str">
        <f>IF(BK80="-","-",IF($C80=BH$1,'1- Combustivel'!$E82,"-"))</f>
        <v>-</v>
      </c>
      <c r="BJ80" s="170" t="str">
        <f>IF(BH80="-","-",'1- Combustivel'!$F82)</f>
        <v>-</v>
      </c>
      <c r="BK80" s="259" t="str">
        <f t="shared" si="37"/>
        <v>-</v>
      </c>
      <c r="BL80" s="259" t="str">
        <f>IF(BJ80="-","-",'1- Combustivel'!$G82)</f>
        <v>-</v>
      </c>
      <c r="BM80" s="259" t="str">
        <f>IF(YEAR('1- Combustivel'!B82)=$BM$1,$BM$1,"-")</f>
        <v>-</v>
      </c>
      <c r="BN80" s="259" t="str">
        <f>IF(BM80="-","-",MONTH('1- Combustivel'!B82))</f>
        <v>-</v>
      </c>
      <c r="BO80" s="259" t="str">
        <f>IF(BM80="-","-",DAY('1- Combustivel'!B82))</f>
        <v>-</v>
      </c>
      <c r="BP80" s="259" t="str">
        <f>IF($BN80=BQ$1,'1- Combustivel'!$D82,"-")</f>
        <v>-</v>
      </c>
      <c r="BQ80" s="170" t="str">
        <f>IF($BN80=BQ$1,'1- Combustivel'!$E82,"-")</f>
        <v>-</v>
      </c>
      <c r="BR80" s="170" t="str">
        <f>IF(BQ80="-","-",'1- Combustivel'!$F82)</f>
        <v>-</v>
      </c>
      <c r="BS80" s="259" t="str">
        <f t="shared" si="38"/>
        <v>-</v>
      </c>
      <c r="BT80" s="259" t="str">
        <f>IF(BR80="-","-",'1- Combustivel'!$G82)</f>
        <v>-</v>
      </c>
    </row>
    <row r="81" spans="1:72" x14ac:dyDescent="0.25">
      <c r="A81" s="166">
        <v>79</v>
      </c>
      <c r="B81" s="166" t="str">
        <f>IF(YEAR('1- Combustivel'!B83)=$B$1,$B$1,"-")</f>
        <v>-</v>
      </c>
      <c r="C81" s="166" t="str">
        <f>IF(B81="-","-",MONTH('1- Combustivel'!B83))</f>
        <v>-</v>
      </c>
      <c r="D81" s="218" t="str">
        <f>IF(B81="-","-",DAY('1- Combustivel'!B83))</f>
        <v>-</v>
      </c>
      <c r="E81" s="259" t="str">
        <f>IF($C81=F$1,'1- Combustivel'!$D83,"-")</f>
        <v>-</v>
      </c>
      <c r="F81" s="170" t="str">
        <f>IF($C81=F$1,'1- Combustivel'!$E83,"-")</f>
        <v>-</v>
      </c>
      <c r="G81" s="170" t="str">
        <f>IF(F81="-","-",'1- Combustivel'!$F83)</f>
        <v>-</v>
      </c>
      <c r="H81" s="259" t="str">
        <f t="shared" si="26"/>
        <v>-</v>
      </c>
      <c r="I81" s="259" t="str">
        <f>IF(G81="-","-",'1- Combustivel'!$G83)</f>
        <v>-</v>
      </c>
      <c r="J81" s="259" t="str">
        <f>IF($C81=J$1,'1- Combustivel'!$D83,"-")</f>
        <v>-</v>
      </c>
      <c r="K81" s="170" t="str">
        <f>IF(M81="-","-",IF($C81=J$1,'1- Combustivel'!$E83,"-"))</f>
        <v>-</v>
      </c>
      <c r="L81" s="170" t="str">
        <f>IF(J81="-","-",'1- Combustivel'!$F83)</f>
        <v>-</v>
      </c>
      <c r="M81" s="259" t="str">
        <f t="shared" si="27"/>
        <v>-</v>
      </c>
      <c r="N81" s="259" t="str">
        <f>IF(L81="-","-",'1- Combustivel'!$G83)</f>
        <v>-</v>
      </c>
      <c r="O81" s="259" t="str">
        <f>IF($C81=O$1,'1- Combustivel'!$D83,"-")</f>
        <v>-</v>
      </c>
      <c r="P81" s="170" t="str">
        <f>IF(R81="-","-",IF($C81=O$1,'1- Combustivel'!$E83,"-"))</f>
        <v>-</v>
      </c>
      <c r="Q81" s="170" t="str">
        <f>IF(O81="-","-",'1- Combustivel'!$F83)</f>
        <v>-</v>
      </c>
      <c r="R81" s="259" t="str">
        <f t="shared" si="28"/>
        <v>-</v>
      </c>
      <c r="S81" s="259" t="str">
        <f>IF(Q81="-","-",'1- Combustivel'!$G83)</f>
        <v>-</v>
      </c>
      <c r="T81" s="259" t="str">
        <f>IF($C81=T$1,'1- Combustivel'!$D83,"-")</f>
        <v>-</v>
      </c>
      <c r="U81" s="170" t="str">
        <f>IF(W81="-","-",IF($C81=T$1,'1- Combustivel'!$E83,"-"))</f>
        <v>-</v>
      </c>
      <c r="V81" s="170" t="str">
        <f>IF(T81="-","-",'1- Combustivel'!$F83)</f>
        <v>-</v>
      </c>
      <c r="W81" s="259" t="str">
        <f t="shared" si="29"/>
        <v>-</v>
      </c>
      <c r="X81" s="259" t="str">
        <f>IF(V81="-","-",'1- Combustivel'!$G83)</f>
        <v>-</v>
      </c>
      <c r="Y81" s="259" t="str">
        <f>IF($C81=Y$1,'1- Combustivel'!$D83,"-")</f>
        <v>-</v>
      </c>
      <c r="Z81" s="170" t="str">
        <f>IF(AB81="-","-",IF($C81=Y$1,'1- Combustivel'!$E83,"-"))</f>
        <v>-</v>
      </c>
      <c r="AA81" s="170" t="str">
        <f>IF(Y81="-","-",'1- Combustivel'!$F83)</f>
        <v>-</v>
      </c>
      <c r="AB81" s="259" t="str">
        <f t="shared" si="30"/>
        <v>-</v>
      </c>
      <c r="AC81" s="259" t="str">
        <f>IF(AA81="-","-",'1- Combustivel'!$G83)</f>
        <v>-</v>
      </c>
      <c r="AD81" s="259" t="str">
        <f>IF($C81=AD$1,'1- Combustivel'!$D83,"-")</f>
        <v>-</v>
      </c>
      <c r="AE81" s="170" t="str">
        <f>IF(AG81="-","-",IF($C81=AD$1,'1- Combustivel'!$E83,"-"))</f>
        <v>-</v>
      </c>
      <c r="AF81" s="170" t="str">
        <f>IF(AD81="-","-",'1- Combustivel'!$F83)</f>
        <v>-</v>
      </c>
      <c r="AG81" s="259" t="str">
        <f t="shared" si="31"/>
        <v>-</v>
      </c>
      <c r="AH81" s="259" t="str">
        <f>IF(AF81="-","-",'1- Combustivel'!$G83)</f>
        <v>-</v>
      </c>
      <c r="AI81" s="259" t="str">
        <f>IF($C81=AI$1,'1- Combustivel'!$D83,"-")</f>
        <v>-</v>
      </c>
      <c r="AJ81" s="170" t="str">
        <f>IF(AL81="-","-",IF($C81=AI$1,'1- Combustivel'!$E83,"-"))</f>
        <v>-</v>
      </c>
      <c r="AK81" s="170" t="str">
        <f>IF(AI81="-","-",'1- Combustivel'!$F83)</f>
        <v>-</v>
      </c>
      <c r="AL81" s="259" t="str">
        <f t="shared" si="32"/>
        <v>-</v>
      </c>
      <c r="AM81" s="259" t="str">
        <f>IF(AK81="-","-",'1- Combustivel'!$G83)</f>
        <v>-</v>
      </c>
      <c r="AN81" s="259" t="str">
        <f>IF($C81=AN$1,'1- Combustivel'!$D83,"-")</f>
        <v>-</v>
      </c>
      <c r="AO81" s="170" t="str">
        <f>IF(AQ81="-","-",IF($C81=AN$1,'1- Combustivel'!$E83,"-"))</f>
        <v>-</v>
      </c>
      <c r="AP81" s="170" t="str">
        <f>IF(AN81="-","-",'1- Combustivel'!$F83)</f>
        <v>-</v>
      </c>
      <c r="AQ81" s="259" t="str">
        <f t="shared" si="33"/>
        <v>-</v>
      </c>
      <c r="AR81" s="259" t="str">
        <f>IF(AP81="-","-",'1- Combustivel'!$G83)</f>
        <v>-</v>
      </c>
      <c r="AS81" s="259" t="str">
        <f>IF($C81=AS$1,'1- Combustivel'!$D83,"-")</f>
        <v>-</v>
      </c>
      <c r="AT81" s="170" t="str">
        <f>IF(AV81="-","-",IF($C81=AS$1,'1- Combustivel'!$E83,"-"))</f>
        <v>-</v>
      </c>
      <c r="AU81" s="170" t="str">
        <f>IF(AS81="-","-",'1- Combustivel'!$F83)</f>
        <v>-</v>
      </c>
      <c r="AV81" s="259" t="str">
        <f t="shared" si="34"/>
        <v>-</v>
      </c>
      <c r="AW81" s="259" t="str">
        <f>IF(AU81="-","-",'1- Combustivel'!$G83)</f>
        <v>-</v>
      </c>
      <c r="AX81" s="259" t="str">
        <f>IF($C81=AX$1,'1- Combustivel'!$D83,"-")</f>
        <v>-</v>
      </c>
      <c r="AY81" s="170" t="str">
        <f>IF(BA81="-","-",IF($C81=AX$1,'1- Combustivel'!$E83,"-"))</f>
        <v>-</v>
      </c>
      <c r="AZ81" s="170" t="str">
        <f>IF(AX81="-","-",'1- Combustivel'!$F83)</f>
        <v>-</v>
      </c>
      <c r="BA81" s="259" t="str">
        <f t="shared" si="35"/>
        <v>-</v>
      </c>
      <c r="BB81" s="259" t="str">
        <f>IF(AZ81="-","-",'1- Combustivel'!$G83)</f>
        <v>-</v>
      </c>
      <c r="BC81" s="259" t="str">
        <f>IF($C81=BC$1,'1- Combustivel'!$D83,"-")</f>
        <v>-</v>
      </c>
      <c r="BD81" s="170" t="str">
        <f>IF(BF81="-","-",IF($C81=BC$1,'1- Combustivel'!$E83,"-"))</f>
        <v>-</v>
      </c>
      <c r="BE81" s="170" t="str">
        <f>IF(BC81="-","-",'1- Combustivel'!$F83)</f>
        <v>-</v>
      </c>
      <c r="BF81" s="259" t="str">
        <f t="shared" si="36"/>
        <v>-</v>
      </c>
      <c r="BG81" s="259" t="str">
        <f>IF(BE81="-","-",'1- Combustivel'!$G83)</f>
        <v>-</v>
      </c>
      <c r="BH81" s="259" t="str">
        <f>IF($C81=BH$1,'1- Combustivel'!$D83,"-")</f>
        <v>-</v>
      </c>
      <c r="BI81" s="170" t="str">
        <f>IF(BK81="-","-",IF($C81=BH$1,'1- Combustivel'!$E83,"-"))</f>
        <v>-</v>
      </c>
      <c r="BJ81" s="170" t="str">
        <f>IF(BH81="-","-",'1- Combustivel'!$F83)</f>
        <v>-</v>
      </c>
      <c r="BK81" s="259" t="str">
        <f t="shared" si="37"/>
        <v>-</v>
      </c>
      <c r="BL81" s="259" t="str">
        <f>IF(BJ81="-","-",'1- Combustivel'!$G83)</f>
        <v>-</v>
      </c>
      <c r="BM81" s="259" t="str">
        <f>IF(YEAR('1- Combustivel'!B83)=$BM$1,$BM$1,"-")</f>
        <v>-</v>
      </c>
      <c r="BN81" s="259" t="str">
        <f>IF(BM81="-","-",MONTH('1- Combustivel'!B83))</f>
        <v>-</v>
      </c>
      <c r="BO81" s="259" t="str">
        <f>IF(BM81="-","-",DAY('1- Combustivel'!B83))</f>
        <v>-</v>
      </c>
      <c r="BP81" s="259" t="str">
        <f>IF($BN81=BQ$1,'1- Combustivel'!$D83,"-")</f>
        <v>-</v>
      </c>
      <c r="BQ81" s="170" t="str">
        <f>IF($BN81=BQ$1,'1- Combustivel'!$E83,"-")</f>
        <v>-</v>
      </c>
      <c r="BR81" s="170" t="str">
        <f>IF(BQ81="-","-",'1- Combustivel'!$F83)</f>
        <v>-</v>
      </c>
      <c r="BS81" s="259" t="str">
        <f t="shared" si="38"/>
        <v>-</v>
      </c>
      <c r="BT81" s="259" t="str">
        <f>IF(BR81="-","-",'1- Combustivel'!$G83)</f>
        <v>-</v>
      </c>
    </row>
    <row r="82" spans="1:72" x14ac:dyDescent="0.25">
      <c r="A82" s="166">
        <v>80</v>
      </c>
      <c r="B82" s="166" t="str">
        <f>IF(YEAR('1- Combustivel'!B84)=$B$1,$B$1,"-")</f>
        <v>-</v>
      </c>
      <c r="C82" s="166" t="str">
        <f>IF(B82="-","-",MONTH('1- Combustivel'!B84))</f>
        <v>-</v>
      </c>
      <c r="D82" s="218" t="str">
        <f>IF(B82="-","-",DAY('1- Combustivel'!B84))</f>
        <v>-</v>
      </c>
      <c r="E82" s="259" t="str">
        <f>IF($C82=F$1,'1- Combustivel'!$D84,"-")</f>
        <v>-</v>
      </c>
      <c r="F82" s="170" t="str">
        <f>IF($C82=F$1,'1- Combustivel'!$E84,"-")</f>
        <v>-</v>
      </c>
      <c r="G82" s="170" t="str">
        <f>IF(F82="-","-",'1- Combustivel'!$F84)</f>
        <v>-</v>
      </c>
      <c r="H82" s="259" t="str">
        <f t="shared" si="26"/>
        <v>-</v>
      </c>
      <c r="I82" s="259" t="str">
        <f>IF(G82="-","-",'1- Combustivel'!$G84)</f>
        <v>-</v>
      </c>
      <c r="J82" s="259" t="str">
        <f>IF($C82=J$1,'1- Combustivel'!$D84,"-")</f>
        <v>-</v>
      </c>
      <c r="K82" s="170" t="str">
        <f>IF(M82="-","-",IF($C82=J$1,'1- Combustivel'!$E84,"-"))</f>
        <v>-</v>
      </c>
      <c r="L82" s="170" t="str">
        <f>IF(J82="-","-",'1- Combustivel'!$F84)</f>
        <v>-</v>
      </c>
      <c r="M82" s="259" t="str">
        <f t="shared" si="27"/>
        <v>-</v>
      </c>
      <c r="N82" s="259" t="str">
        <f>IF(L82="-","-",'1- Combustivel'!$G84)</f>
        <v>-</v>
      </c>
      <c r="O82" s="259" t="str">
        <f>IF($C82=O$1,'1- Combustivel'!$D84,"-")</f>
        <v>-</v>
      </c>
      <c r="P82" s="170" t="str">
        <f>IF(R82="-","-",IF($C82=O$1,'1- Combustivel'!$E84,"-"))</f>
        <v>-</v>
      </c>
      <c r="Q82" s="170" t="str">
        <f>IF(O82="-","-",'1- Combustivel'!$F84)</f>
        <v>-</v>
      </c>
      <c r="R82" s="259" t="str">
        <f t="shared" si="28"/>
        <v>-</v>
      </c>
      <c r="S82" s="259" t="str">
        <f>IF(Q82="-","-",'1- Combustivel'!$G84)</f>
        <v>-</v>
      </c>
      <c r="T82" s="259" t="str">
        <f>IF($C82=T$1,'1- Combustivel'!$D84,"-")</f>
        <v>-</v>
      </c>
      <c r="U82" s="170" t="str">
        <f>IF(W82="-","-",IF($C82=T$1,'1- Combustivel'!$E84,"-"))</f>
        <v>-</v>
      </c>
      <c r="V82" s="170" t="str">
        <f>IF(T82="-","-",'1- Combustivel'!$F84)</f>
        <v>-</v>
      </c>
      <c r="W82" s="259" t="str">
        <f t="shared" si="29"/>
        <v>-</v>
      </c>
      <c r="X82" s="259" t="str">
        <f>IF(V82="-","-",'1- Combustivel'!$G84)</f>
        <v>-</v>
      </c>
      <c r="Y82" s="259" t="str">
        <f>IF($C82=Y$1,'1- Combustivel'!$D84,"-")</f>
        <v>-</v>
      </c>
      <c r="Z82" s="170" t="str">
        <f>IF(AB82="-","-",IF($C82=Y$1,'1- Combustivel'!$E84,"-"))</f>
        <v>-</v>
      </c>
      <c r="AA82" s="170" t="str">
        <f>IF(Y82="-","-",'1- Combustivel'!$F84)</f>
        <v>-</v>
      </c>
      <c r="AB82" s="259" t="str">
        <f t="shared" si="30"/>
        <v>-</v>
      </c>
      <c r="AC82" s="259" t="str">
        <f>IF(AA82="-","-",'1- Combustivel'!$G84)</f>
        <v>-</v>
      </c>
      <c r="AD82" s="259" t="str">
        <f>IF($C82=AD$1,'1- Combustivel'!$D84,"-")</f>
        <v>-</v>
      </c>
      <c r="AE82" s="170" t="str">
        <f>IF(AG82="-","-",IF($C82=AD$1,'1- Combustivel'!$E84,"-"))</f>
        <v>-</v>
      </c>
      <c r="AF82" s="170" t="str">
        <f>IF(AD82="-","-",'1- Combustivel'!$F84)</f>
        <v>-</v>
      </c>
      <c r="AG82" s="259" t="str">
        <f t="shared" si="31"/>
        <v>-</v>
      </c>
      <c r="AH82" s="259" t="str">
        <f>IF(AF82="-","-",'1- Combustivel'!$G84)</f>
        <v>-</v>
      </c>
      <c r="AI82" s="259" t="str">
        <f>IF($C82=AI$1,'1- Combustivel'!$D84,"-")</f>
        <v>-</v>
      </c>
      <c r="AJ82" s="170" t="str">
        <f>IF(AL82="-","-",IF($C82=AI$1,'1- Combustivel'!$E84,"-"))</f>
        <v>-</v>
      </c>
      <c r="AK82" s="170" t="str">
        <f>IF(AI82="-","-",'1- Combustivel'!$F84)</f>
        <v>-</v>
      </c>
      <c r="AL82" s="259" t="str">
        <f t="shared" si="32"/>
        <v>-</v>
      </c>
      <c r="AM82" s="259" t="str">
        <f>IF(AK82="-","-",'1- Combustivel'!$G84)</f>
        <v>-</v>
      </c>
      <c r="AN82" s="259" t="str">
        <f>IF($C82=AN$1,'1- Combustivel'!$D84,"-")</f>
        <v>-</v>
      </c>
      <c r="AO82" s="170" t="str">
        <f>IF(AQ82="-","-",IF($C82=AN$1,'1- Combustivel'!$E84,"-"))</f>
        <v>-</v>
      </c>
      <c r="AP82" s="170" t="str">
        <f>IF(AN82="-","-",'1- Combustivel'!$F84)</f>
        <v>-</v>
      </c>
      <c r="AQ82" s="259" t="str">
        <f t="shared" si="33"/>
        <v>-</v>
      </c>
      <c r="AR82" s="259" t="str">
        <f>IF(AP82="-","-",'1- Combustivel'!$G84)</f>
        <v>-</v>
      </c>
      <c r="AS82" s="259" t="str">
        <f>IF($C82=AS$1,'1- Combustivel'!$D84,"-")</f>
        <v>-</v>
      </c>
      <c r="AT82" s="170" t="str">
        <f>IF(AV82="-","-",IF($C82=AS$1,'1- Combustivel'!$E84,"-"))</f>
        <v>-</v>
      </c>
      <c r="AU82" s="170" t="str">
        <f>IF(AS82="-","-",'1- Combustivel'!$F84)</f>
        <v>-</v>
      </c>
      <c r="AV82" s="259" t="str">
        <f t="shared" si="34"/>
        <v>-</v>
      </c>
      <c r="AW82" s="259" t="str">
        <f>IF(AU82="-","-",'1- Combustivel'!$G84)</f>
        <v>-</v>
      </c>
      <c r="AX82" s="259" t="str">
        <f>IF($C82=AX$1,'1- Combustivel'!$D84,"-")</f>
        <v>-</v>
      </c>
      <c r="AY82" s="170" t="str">
        <f>IF(BA82="-","-",IF($C82=AX$1,'1- Combustivel'!$E84,"-"))</f>
        <v>-</v>
      </c>
      <c r="AZ82" s="170" t="str">
        <f>IF(AX82="-","-",'1- Combustivel'!$F84)</f>
        <v>-</v>
      </c>
      <c r="BA82" s="259" t="str">
        <f t="shared" si="35"/>
        <v>-</v>
      </c>
      <c r="BB82" s="259" t="str">
        <f>IF(AZ82="-","-",'1- Combustivel'!$G84)</f>
        <v>-</v>
      </c>
      <c r="BC82" s="259" t="str">
        <f>IF($C82=BC$1,'1- Combustivel'!$D84,"-")</f>
        <v>-</v>
      </c>
      <c r="BD82" s="170" t="str">
        <f>IF(BF82="-","-",IF($C82=BC$1,'1- Combustivel'!$E84,"-"))</f>
        <v>-</v>
      </c>
      <c r="BE82" s="170" t="str">
        <f>IF(BC82="-","-",'1- Combustivel'!$F84)</f>
        <v>-</v>
      </c>
      <c r="BF82" s="259" t="str">
        <f t="shared" si="36"/>
        <v>-</v>
      </c>
      <c r="BG82" s="259" t="str">
        <f>IF(BE82="-","-",'1- Combustivel'!$G84)</f>
        <v>-</v>
      </c>
      <c r="BH82" s="259" t="str">
        <f>IF($C82=BH$1,'1- Combustivel'!$D84,"-")</f>
        <v>-</v>
      </c>
      <c r="BI82" s="170" t="str">
        <f>IF(BK82="-","-",IF($C82=BH$1,'1- Combustivel'!$E84,"-"))</f>
        <v>-</v>
      </c>
      <c r="BJ82" s="170" t="str">
        <f>IF(BH82="-","-",'1- Combustivel'!$F84)</f>
        <v>-</v>
      </c>
      <c r="BK82" s="259" t="str">
        <f t="shared" si="37"/>
        <v>-</v>
      </c>
      <c r="BL82" s="259" t="str">
        <f>IF(BJ82="-","-",'1- Combustivel'!$G84)</f>
        <v>-</v>
      </c>
      <c r="BM82" s="259" t="str">
        <f>IF(YEAR('1- Combustivel'!B84)=$BM$1,$BM$1,"-")</f>
        <v>-</v>
      </c>
      <c r="BN82" s="259" t="str">
        <f>IF(BM82="-","-",MONTH('1- Combustivel'!B84))</f>
        <v>-</v>
      </c>
      <c r="BO82" s="259" t="str">
        <f>IF(BM82="-","-",DAY('1- Combustivel'!B84))</f>
        <v>-</v>
      </c>
      <c r="BP82" s="259" t="str">
        <f>IF($BN82=BQ$1,'1- Combustivel'!$D84,"-")</f>
        <v>-</v>
      </c>
      <c r="BQ82" s="170" t="str">
        <f>IF($BN82=BQ$1,'1- Combustivel'!$E84,"-")</f>
        <v>-</v>
      </c>
      <c r="BR82" s="170" t="str">
        <f>IF(BQ82="-","-",'1- Combustivel'!$F84)</f>
        <v>-</v>
      </c>
      <c r="BS82" s="259" t="str">
        <f t="shared" si="38"/>
        <v>-</v>
      </c>
      <c r="BT82" s="259" t="str">
        <f>IF(BR82="-","-",'1- Combustivel'!$G84)</f>
        <v>-</v>
      </c>
    </row>
    <row r="83" spans="1:72" x14ac:dyDescent="0.25">
      <c r="A83" s="166">
        <v>81</v>
      </c>
      <c r="B83" s="166" t="str">
        <f>IF(YEAR('1- Combustivel'!B85)=$B$1,$B$1,"-")</f>
        <v>-</v>
      </c>
      <c r="C83" s="166" t="str">
        <f>IF(B83="-","-",MONTH('1- Combustivel'!B85))</f>
        <v>-</v>
      </c>
      <c r="D83" s="218" t="str">
        <f>IF(B83="-","-",DAY('1- Combustivel'!B85))</f>
        <v>-</v>
      </c>
      <c r="E83" s="259" t="str">
        <f>IF($C83=F$1,'1- Combustivel'!$D85,"-")</f>
        <v>-</v>
      </c>
      <c r="F83" s="170" t="str">
        <f>IF($C83=F$1,'1- Combustivel'!$E85,"-")</f>
        <v>-</v>
      </c>
      <c r="G83" s="170" t="str">
        <f>IF(F83="-","-",'1- Combustivel'!$F85)</f>
        <v>-</v>
      </c>
      <c r="H83" s="259" t="str">
        <f t="shared" si="26"/>
        <v>-</v>
      </c>
      <c r="I83" s="259" t="str">
        <f>IF(G83="-","-",'1- Combustivel'!$G85)</f>
        <v>-</v>
      </c>
      <c r="J83" s="259" t="str">
        <f>IF($C83=J$1,'1- Combustivel'!$D85,"-")</f>
        <v>-</v>
      </c>
      <c r="K83" s="170" t="str">
        <f>IF(M83="-","-",IF($C83=J$1,'1- Combustivel'!$E85,"-"))</f>
        <v>-</v>
      </c>
      <c r="L83" s="170" t="str">
        <f>IF(J83="-","-",'1- Combustivel'!$F85)</f>
        <v>-</v>
      </c>
      <c r="M83" s="259" t="str">
        <f t="shared" si="27"/>
        <v>-</v>
      </c>
      <c r="N83" s="259" t="str">
        <f>IF(L83="-","-",'1- Combustivel'!$G85)</f>
        <v>-</v>
      </c>
      <c r="O83" s="259" t="str">
        <f>IF($C83=O$1,'1- Combustivel'!$D85,"-")</f>
        <v>-</v>
      </c>
      <c r="P83" s="170" t="str">
        <f>IF(R83="-","-",IF($C83=O$1,'1- Combustivel'!$E85,"-"))</f>
        <v>-</v>
      </c>
      <c r="Q83" s="170" t="str">
        <f>IF(O83="-","-",'1- Combustivel'!$F85)</f>
        <v>-</v>
      </c>
      <c r="R83" s="259" t="str">
        <f t="shared" si="28"/>
        <v>-</v>
      </c>
      <c r="S83" s="259" t="str">
        <f>IF(Q83="-","-",'1- Combustivel'!$G85)</f>
        <v>-</v>
      </c>
      <c r="T83" s="259" t="str">
        <f>IF($C83=T$1,'1- Combustivel'!$D85,"-")</f>
        <v>-</v>
      </c>
      <c r="U83" s="170" t="str">
        <f>IF(W83="-","-",IF($C83=T$1,'1- Combustivel'!$E85,"-"))</f>
        <v>-</v>
      </c>
      <c r="V83" s="170" t="str">
        <f>IF(T83="-","-",'1- Combustivel'!$F85)</f>
        <v>-</v>
      </c>
      <c r="W83" s="259" t="str">
        <f t="shared" si="29"/>
        <v>-</v>
      </c>
      <c r="X83" s="259" t="str">
        <f>IF(V83="-","-",'1- Combustivel'!$G85)</f>
        <v>-</v>
      </c>
      <c r="Y83" s="259" t="str">
        <f>IF($C83=Y$1,'1- Combustivel'!$D85,"-")</f>
        <v>-</v>
      </c>
      <c r="Z83" s="170" t="str">
        <f>IF(AB83="-","-",IF($C83=Y$1,'1- Combustivel'!$E85,"-"))</f>
        <v>-</v>
      </c>
      <c r="AA83" s="170" t="str">
        <f>IF(Y83="-","-",'1- Combustivel'!$F85)</f>
        <v>-</v>
      </c>
      <c r="AB83" s="259" t="str">
        <f t="shared" si="30"/>
        <v>-</v>
      </c>
      <c r="AC83" s="259" t="str">
        <f>IF(AA83="-","-",'1- Combustivel'!$G85)</f>
        <v>-</v>
      </c>
      <c r="AD83" s="259" t="str">
        <f>IF($C83=AD$1,'1- Combustivel'!$D85,"-")</f>
        <v>-</v>
      </c>
      <c r="AE83" s="170" t="str">
        <f>IF(AG83="-","-",IF($C83=AD$1,'1- Combustivel'!$E85,"-"))</f>
        <v>-</v>
      </c>
      <c r="AF83" s="170" t="str">
        <f>IF(AD83="-","-",'1- Combustivel'!$F85)</f>
        <v>-</v>
      </c>
      <c r="AG83" s="259" t="str">
        <f t="shared" si="31"/>
        <v>-</v>
      </c>
      <c r="AH83" s="259" t="str">
        <f>IF(AF83="-","-",'1- Combustivel'!$G85)</f>
        <v>-</v>
      </c>
      <c r="AI83" s="259" t="str">
        <f>IF($C83=AI$1,'1- Combustivel'!$D85,"-")</f>
        <v>-</v>
      </c>
      <c r="AJ83" s="170" t="str">
        <f>IF(AL83="-","-",IF($C83=AI$1,'1- Combustivel'!$E85,"-"))</f>
        <v>-</v>
      </c>
      <c r="AK83" s="170" t="str">
        <f>IF(AI83="-","-",'1- Combustivel'!$F85)</f>
        <v>-</v>
      </c>
      <c r="AL83" s="259" t="str">
        <f t="shared" si="32"/>
        <v>-</v>
      </c>
      <c r="AM83" s="259" t="str">
        <f>IF(AK83="-","-",'1- Combustivel'!$G85)</f>
        <v>-</v>
      </c>
      <c r="AN83" s="259" t="str">
        <f>IF($C83=AN$1,'1- Combustivel'!$D85,"-")</f>
        <v>-</v>
      </c>
      <c r="AO83" s="170" t="str">
        <f>IF(AQ83="-","-",IF($C83=AN$1,'1- Combustivel'!$E85,"-"))</f>
        <v>-</v>
      </c>
      <c r="AP83" s="170" t="str">
        <f>IF(AN83="-","-",'1- Combustivel'!$F85)</f>
        <v>-</v>
      </c>
      <c r="AQ83" s="259" t="str">
        <f t="shared" si="33"/>
        <v>-</v>
      </c>
      <c r="AR83" s="259" t="str">
        <f>IF(AP83="-","-",'1- Combustivel'!$G85)</f>
        <v>-</v>
      </c>
      <c r="AS83" s="259" t="str">
        <f>IF($C83=AS$1,'1- Combustivel'!$D85,"-")</f>
        <v>-</v>
      </c>
      <c r="AT83" s="170" t="str">
        <f>IF(AV83="-","-",IF($C83=AS$1,'1- Combustivel'!$E85,"-"))</f>
        <v>-</v>
      </c>
      <c r="AU83" s="170" t="str">
        <f>IF(AS83="-","-",'1- Combustivel'!$F85)</f>
        <v>-</v>
      </c>
      <c r="AV83" s="259" t="str">
        <f t="shared" si="34"/>
        <v>-</v>
      </c>
      <c r="AW83" s="259" t="str">
        <f>IF(AU83="-","-",'1- Combustivel'!$G85)</f>
        <v>-</v>
      </c>
      <c r="AX83" s="259" t="str">
        <f>IF($C83=AX$1,'1- Combustivel'!$D85,"-")</f>
        <v>-</v>
      </c>
      <c r="AY83" s="170" t="str">
        <f>IF(BA83="-","-",IF($C83=AX$1,'1- Combustivel'!$E85,"-"))</f>
        <v>-</v>
      </c>
      <c r="AZ83" s="170" t="str">
        <f>IF(AX83="-","-",'1- Combustivel'!$F85)</f>
        <v>-</v>
      </c>
      <c r="BA83" s="259" t="str">
        <f t="shared" si="35"/>
        <v>-</v>
      </c>
      <c r="BB83" s="259" t="str">
        <f>IF(AZ83="-","-",'1- Combustivel'!$G85)</f>
        <v>-</v>
      </c>
      <c r="BC83" s="259" t="str">
        <f>IF($C83=BC$1,'1- Combustivel'!$D85,"-")</f>
        <v>-</v>
      </c>
      <c r="BD83" s="170" t="str">
        <f>IF(BF83="-","-",IF($C83=BC$1,'1- Combustivel'!$E85,"-"))</f>
        <v>-</v>
      </c>
      <c r="BE83" s="170" t="str">
        <f>IF(BC83="-","-",'1- Combustivel'!$F85)</f>
        <v>-</v>
      </c>
      <c r="BF83" s="259" t="str">
        <f t="shared" si="36"/>
        <v>-</v>
      </c>
      <c r="BG83" s="259" t="str">
        <f>IF(BE83="-","-",'1- Combustivel'!$G85)</f>
        <v>-</v>
      </c>
      <c r="BH83" s="259" t="str">
        <f>IF($C83=BH$1,'1- Combustivel'!$D85,"-")</f>
        <v>-</v>
      </c>
      <c r="BI83" s="170" t="str">
        <f>IF(BK83="-","-",IF($C83=BH$1,'1- Combustivel'!$E85,"-"))</f>
        <v>-</v>
      </c>
      <c r="BJ83" s="170" t="str">
        <f>IF(BH83="-","-",'1- Combustivel'!$F85)</f>
        <v>-</v>
      </c>
      <c r="BK83" s="259" t="str">
        <f t="shared" si="37"/>
        <v>-</v>
      </c>
      <c r="BL83" s="259" t="str">
        <f>IF(BJ83="-","-",'1- Combustivel'!$G85)</f>
        <v>-</v>
      </c>
      <c r="BM83" s="259" t="str">
        <f>IF(YEAR('1- Combustivel'!B85)=$BM$1,$BM$1,"-")</f>
        <v>-</v>
      </c>
      <c r="BN83" s="259" t="str">
        <f>IF(BM83="-","-",MONTH('1- Combustivel'!B85))</f>
        <v>-</v>
      </c>
      <c r="BO83" s="259" t="str">
        <f>IF(BM83="-","-",DAY('1- Combustivel'!B85))</f>
        <v>-</v>
      </c>
      <c r="BP83" s="259" t="str">
        <f>IF($BN83=BQ$1,'1- Combustivel'!$D85,"-")</f>
        <v>-</v>
      </c>
      <c r="BQ83" s="170" t="str">
        <f>IF($BN83=BQ$1,'1- Combustivel'!$E85,"-")</f>
        <v>-</v>
      </c>
      <c r="BR83" s="170" t="str">
        <f>IF(BQ83="-","-",'1- Combustivel'!$F85)</f>
        <v>-</v>
      </c>
      <c r="BS83" s="259" t="str">
        <f t="shared" si="38"/>
        <v>-</v>
      </c>
      <c r="BT83" s="259" t="str">
        <f>IF(BR83="-","-",'1- Combustivel'!$G85)</f>
        <v>-</v>
      </c>
    </row>
    <row r="84" spans="1:72" x14ac:dyDescent="0.25">
      <c r="A84" s="166">
        <v>82</v>
      </c>
      <c r="B84" s="166" t="str">
        <f>IF(YEAR('1- Combustivel'!B86)=$B$1,$B$1,"-")</f>
        <v>-</v>
      </c>
      <c r="C84" s="166" t="str">
        <f>IF(B84="-","-",MONTH('1- Combustivel'!B86))</f>
        <v>-</v>
      </c>
      <c r="D84" s="218" t="str">
        <f>IF(B84="-","-",DAY('1- Combustivel'!B86))</f>
        <v>-</v>
      </c>
      <c r="E84" s="259" t="str">
        <f>IF($C84=F$1,'1- Combustivel'!$D86,"-")</f>
        <v>-</v>
      </c>
      <c r="F84" s="170" t="str">
        <f>IF($C84=F$1,'1- Combustivel'!$E86,"-")</f>
        <v>-</v>
      </c>
      <c r="G84" s="170" t="str">
        <f>IF(F84="-","-",'1- Combustivel'!$F86)</f>
        <v>-</v>
      </c>
      <c r="H84" s="259" t="str">
        <f t="shared" si="26"/>
        <v>-</v>
      </c>
      <c r="I84" s="259" t="str">
        <f>IF(G84="-","-",'1- Combustivel'!$G86)</f>
        <v>-</v>
      </c>
      <c r="J84" s="259" t="str">
        <f>IF($C84=J$1,'1- Combustivel'!$D86,"-")</f>
        <v>-</v>
      </c>
      <c r="K84" s="170" t="str">
        <f>IF(M84="-","-",IF($C84=J$1,'1- Combustivel'!$E86,"-"))</f>
        <v>-</v>
      </c>
      <c r="L84" s="170" t="str">
        <f>IF(J84="-","-",'1- Combustivel'!$F86)</f>
        <v>-</v>
      </c>
      <c r="M84" s="259" t="str">
        <f t="shared" si="27"/>
        <v>-</v>
      </c>
      <c r="N84" s="259" t="str">
        <f>IF(L84="-","-",'1- Combustivel'!$G86)</f>
        <v>-</v>
      </c>
      <c r="O84" s="259" t="str">
        <f>IF($C84=O$1,'1- Combustivel'!$D86,"-")</f>
        <v>-</v>
      </c>
      <c r="P84" s="170" t="str">
        <f>IF(R84="-","-",IF($C84=O$1,'1- Combustivel'!$E86,"-"))</f>
        <v>-</v>
      </c>
      <c r="Q84" s="170" t="str">
        <f>IF(O84="-","-",'1- Combustivel'!$F86)</f>
        <v>-</v>
      </c>
      <c r="R84" s="259" t="str">
        <f t="shared" si="28"/>
        <v>-</v>
      </c>
      <c r="S84" s="259" t="str">
        <f>IF(Q84="-","-",'1- Combustivel'!$G86)</f>
        <v>-</v>
      </c>
      <c r="T84" s="259" t="str">
        <f>IF($C84=T$1,'1- Combustivel'!$D86,"-")</f>
        <v>-</v>
      </c>
      <c r="U84" s="170" t="str">
        <f>IF(W84="-","-",IF($C84=T$1,'1- Combustivel'!$E86,"-"))</f>
        <v>-</v>
      </c>
      <c r="V84" s="170" t="str">
        <f>IF(T84="-","-",'1- Combustivel'!$F86)</f>
        <v>-</v>
      </c>
      <c r="W84" s="259" t="str">
        <f t="shared" si="29"/>
        <v>-</v>
      </c>
      <c r="X84" s="259" t="str">
        <f>IF(V84="-","-",'1- Combustivel'!$G86)</f>
        <v>-</v>
      </c>
      <c r="Y84" s="259" t="str">
        <f>IF($C84=Y$1,'1- Combustivel'!$D86,"-")</f>
        <v>-</v>
      </c>
      <c r="Z84" s="170" t="str">
        <f>IF(AB84="-","-",IF($C84=Y$1,'1- Combustivel'!$E86,"-"))</f>
        <v>-</v>
      </c>
      <c r="AA84" s="170" t="str">
        <f>IF(Y84="-","-",'1- Combustivel'!$F86)</f>
        <v>-</v>
      </c>
      <c r="AB84" s="259" t="str">
        <f t="shared" si="30"/>
        <v>-</v>
      </c>
      <c r="AC84" s="259" t="str">
        <f>IF(AA84="-","-",'1- Combustivel'!$G86)</f>
        <v>-</v>
      </c>
      <c r="AD84" s="259" t="str">
        <f>IF($C84=AD$1,'1- Combustivel'!$D86,"-")</f>
        <v>-</v>
      </c>
      <c r="AE84" s="170" t="str">
        <f>IF(AG84="-","-",IF($C84=AD$1,'1- Combustivel'!$E86,"-"))</f>
        <v>-</v>
      </c>
      <c r="AF84" s="170" t="str">
        <f>IF(AD84="-","-",'1- Combustivel'!$F86)</f>
        <v>-</v>
      </c>
      <c r="AG84" s="259" t="str">
        <f t="shared" si="31"/>
        <v>-</v>
      </c>
      <c r="AH84" s="259" t="str">
        <f>IF(AF84="-","-",'1- Combustivel'!$G86)</f>
        <v>-</v>
      </c>
      <c r="AI84" s="259" t="str">
        <f>IF($C84=AI$1,'1- Combustivel'!$D86,"-")</f>
        <v>-</v>
      </c>
      <c r="AJ84" s="170" t="str">
        <f>IF(AL84="-","-",IF($C84=AI$1,'1- Combustivel'!$E86,"-"))</f>
        <v>-</v>
      </c>
      <c r="AK84" s="170" t="str">
        <f>IF(AI84="-","-",'1- Combustivel'!$F86)</f>
        <v>-</v>
      </c>
      <c r="AL84" s="259" t="str">
        <f t="shared" si="32"/>
        <v>-</v>
      </c>
      <c r="AM84" s="259" t="str">
        <f>IF(AK84="-","-",'1- Combustivel'!$G86)</f>
        <v>-</v>
      </c>
      <c r="AN84" s="259" t="str">
        <f>IF($C84=AN$1,'1- Combustivel'!$D86,"-")</f>
        <v>-</v>
      </c>
      <c r="AO84" s="170" t="str">
        <f>IF(AQ84="-","-",IF($C84=AN$1,'1- Combustivel'!$E86,"-"))</f>
        <v>-</v>
      </c>
      <c r="AP84" s="170" t="str">
        <f>IF(AN84="-","-",'1- Combustivel'!$F86)</f>
        <v>-</v>
      </c>
      <c r="AQ84" s="259" t="str">
        <f t="shared" si="33"/>
        <v>-</v>
      </c>
      <c r="AR84" s="259" t="str">
        <f>IF(AP84="-","-",'1- Combustivel'!$G86)</f>
        <v>-</v>
      </c>
      <c r="AS84" s="259" t="str">
        <f>IF($C84=AS$1,'1- Combustivel'!$D86,"-")</f>
        <v>-</v>
      </c>
      <c r="AT84" s="170" t="str">
        <f>IF(AV84="-","-",IF($C84=AS$1,'1- Combustivel'!$E86,"-"))</f>
        <v>-</v>
      </c>
      <c r="AU84" s="170" t="str">
        <f>IF(AS84="-","-",'1- Combustivel'!$F86)</f>
        <v>-</v>
      </c>
      <c r="AV84" s="259" t="str">
        <f t="shared" si="34"/>
        <v>-</v>
      </c>
      <c r="AW84" s="259" t="str">
        <f>IF(AU84="-","-",'1- Combustivel'!$G86)</f>
        <v>-</v>
      </c>
      <c r="AX84" s="259" t="str">
        <f>IF($C84=AX$1,'1- Combustivel'!$D86,"-")</f>
        <v>-</v>
      </c>
      <c r="AY84" s="170" t="str">
        <f>IF(BA84="-","-",IF($C84=AX$1,'1- Combustivel'!$E86,"-"))</f>
        <v>-</v>
      </c>
      <c r="AZ84" s="170" t="str">
        <f>IF(AX84="-","-",'1- Combustivel'!$F86)</f>
        <v>-</v>
      </c>
      <c r="BA84" s="259" t="str">
        <f t="shared" si="35"/>
        <v>-</v>
      </c>
      <c r="BB84" s="259" t="str">
        <f>IF(AZ84="-","-",'1- Combustivel'!$G86)</f>
        <v>-</v>
      </c>
      <c r="BC84" s="259" t="str">
        <f>IF($C84=BC$1,'1- Combustivel'!$D86,"-")</f>
        <v>-</v>
      </c>
      <c r="BD84" s="170" t="str">
        <f>IF(BF84="-","-",IF($C84=BC$1,'1- Combustivel'!$E86,"-"))</f>
        <v>-</v>
      </c>
      <c r="BE84" s="170" t="str">
        <f>IF(BC84="-","-",'1- Combustivel'!$F86)</f>
        <v>-</v>
      </c>
      <c r="BF84" s="259" t="str">
        <f t="shared" si="36"/>
        <v>-</v>
      </c>
      <c r="BG84" s="259" t="str">
        <f>IF(BE84="-","-",'1- Combustivel'!$G86)</f>
        <v>-</v>
      </c>
      <c r="BH84" s="259" t="str">
        <f>IF($C84=BH$1,'1- Combustivel'!$D86,"-")</f>
        <v>-</v>
      </c>
      <c r="BI84" s="170" t="str">
        <f>IF(BK84="-","-",IF($C84=BH$1,'1- Combustivel'!$E86,"-"))</f>
        <v>-</v>
      </c>
      <c r="BJ84" s="170" t="str">
        <f>IF(BH84="-","-",'1- Combustivel'!$F86)</f>
        <v>-</v>
      </c>
      <c r="BK84" s="259" t="str">
        <f t="shared" si="37"/>
        <v>-</v>
      </c>
      <c r="BL84" s="259" t="str">
        <f>IF(BJ84="-","-",'1- Combustivel'!$G86)</f>
        <v>-</v>
      </c>
      <c r="BM84" s="259" t="str">
        <f>IF(YEAR('1- Combustivel'!B86)=$BM$1,$BM$1,"-")</f>
        <v>-</v>
      </c>
      <c r="BN84" s="259" t="str">
        <f>IF(BM84="-","-",MONTH('1- Combustivel'!B86))</f>
        <v>-</v>
      </c>
      <c r="BO84" s="259" t="str">
        <f>IF(BM84="-","-",DAY('1- Combustivel'!B86))</f>
        <v>-</v>
      </c>
      <c r="BP84" s="259" t="str">
        <f>IF($BN84=BQ$1,'1- Combustivel'!$D86,"-")</f>
        <v>-</v>
      </c>
      <c r="BQ84" s="170" t="str">
        <f>IF($BN84=BQ$1,'1- Combustivel'!$E86,"-")</f>
        <v>-</v>
      </c>
      <c r="BR84" s="170" t="str">
        <f>IF(BQ84="-","-",'1- Combustivel'!$F86)</f>
        <v>-</v>
      </c>
      <c r="BS84" s="259" t="str">
        <f t="shared" si="38"/>
        <v>-</v>
      </c>
      <c r="BT84" s="259" t="str">
        <f>IF(BR84="-","-",'1- Combustivel'!$G86)</f>
        <v>-</v>
      </c>
    </row>
    <row r="85" spans="1:72" x14ac:dyDescent="0.25">
      <c r="A85" s="166">
        <v>83</v>
      </c>
      <c r="B85" s="166" t="str">
        <f>IF(YEAR('1- Combustivel'!B87)=$B$1,$B$1,"-")</f>
        <v>-</v>
      </c>
      <c r="C85" s="166" t="str">
        <f>IF(B85="-","-",MONTH('1- Combustivel'!B87))</f>
        <v>-</v>
      </c>
      <c r="D85" s="218" t="str">
        <f>IF(B85="-","-",DAY('1- Combustivel'!B87))</f>
        <v>-</v>
      </c>
      <c r="E85" s="259" t="str">
        <f>IF($C85=F$1,'1- Combustivel'!$D87,"-")</f>
        <v>-</v>
      </c>
      <c r="F85" s="170" t="str">
        <f>IF($C85=F$1,'1- Combustivel'!$E87,"-")</f>
        <v>-</v>
      </c>
      <c r="G85" s="170" t="str">
        <f>IF(F85="-","-",'1- Combustivel'!$F87)</f>
        <v>-</v>
      </c>
      <c r="H85" s="259" t="str">
        <f t="shared" si="26"/>
        <v>-</v>
      </c>
      <c r="I85" s="259" t="str">
        <f>IF(G85="-","-",'1- Combustivel'!$G87)</f>
        <v>-</v>
      </c>
      <c r="J85" s="259" t="str">
        <f>IF($C85=J$1,'1- Combustivel'!$D87,"-")</f>
        <v>-</v>
      </c>
      <c r="K85" s="170" t="str">
        <f>IF(M85="-","-",IF($C85=J$1,'1- Combustivel'!$E87,"-"))</f>
        <v>-</v>
      </c>
      <c r="L85" s="170" t="str">
        <f>IF(J85="-","-",'1- Combustivel'!$F87)</f>
        <v>-</v>
      </c>
      <c r="M85" s="259" t="str">
        <f t="shared" si="27"/>
        <v>-</v>
      </c>
      <c r="N85" s="259" t="str">
        <f>IF(L85="-","-",'1- Combustivel'!$G87)</f>
        <v>-</v>
      </c>
      <c r="O85" s="259" t="str">
        <f>IF($C85=O$1,'1- Combustivel'!$D87,"-")</f>
        <v>-</v>
      </c>
      <c r="P85" s="170" t="str">
        <f>IF(R85="-","-",IF($C85=O$1,'1- Combustivel'!$E87,"-"))</f>
        <v>-</v>
      </c>
      <c r="Q85" s="170" t="str">
        <f>IF(O85="-","-",'1- Combustivel'!$F87)</f>
        <v>-</v>
      </c>
      <c r="R85" s="259" t="str">
        <f t="shared" si="28"/>
        <v>-</v>
      </c>
      <c r="S85" s="259" t="str">
        <f>IF(Q85="-","-",'1- Combustivel'!$G87)</f>
        <v>-</v>
      </c>
      <c r="T85" s="259" t="str">
        <f>IF($C85=T$1,'1- Combustivel'!$D87,"-")</f>
        <v>-</v>
      </c>
      <c r="U85" s="170" t="str">
        <f>IF(W85="-","-",IF($C85=T$1,'1- Combustivel'!$E87,"-"))</f>
        <v>-</v>
      </c>
      <c r="V85" s="170" t="str">
        <f>IF(T85="-","-",'1- Combustivel'!$F87)</f>
        <v>-</v>
      </c>
      <c r="W85" s="259" t="str">
        <f t="shared" si="29"/>
        <v>-</v>
      </c>
      <c r="X85" s="259" t="str">
        <f>IF(V85="-","-",'1- Combustivel'!$G87)</f>
        <v>-</v>
      </c>
      <c r="Y85" s="259" t="str">
        <f>IF($C85=Y$1,'1- Combustivel'!$D87,"-")</f>
        <v>-</v>
      </c>
      <c r="Z85" s="170" t="str">
        <f>IF(AB85="-","-",IF($C85=Y$1,'1- Combustivel'!$E87,"-"))</f>
        <v>-</v>
      </c>
      <c r="AA85" s="170" t="str">
        <f>IF(Y85="-","-",'1- Combustivel'!$F87)</f>
        <v>-</v>
      </c>
      <c r="AB85" s="259" t="str">
        <f t="shared" si="30"/>
        <v>-</v>
      </c>
      <c r="AC85" s="259" t="str">
        <f>IF(AA85="-","-",'1- Combustivel'!$G87)</f>
        <v>-</v>
      </c>
      <c r="AD85" s="259" t="str">
        <f>IF($C85=AD$1,'1- Combustivel'!$D87,"-")</f>
        <v>-</v>
      </c>
      <c r="AE85" s="170" t="str">
        <f>IF(AG85="-","-",IF($C85=AD$1,'1- Combustivel'!$E87,"-"))</f>
        <v>-</v>
      </c>
      <c r="AF85" s="170" t="str">
        <f>IF(AD85="-","-",'1- Combustivel'!$F87)</f>
        <v>-</v>
      </c>
      <c r="AG85" s="259" t="str">
        <f t="shared" si="31"/>
        <v>-</v>
      </c>
      <c r="AH85" s="259" t="str">
        <f>IF(AF85="-","-",'1- Combustivel'!$G87)</f>
        <v>-</v>
      </c>
      <c r="AI85" s="259" t="str">
        <f>IF($C85=AI$1,'1- Combustivel'!$D87,"-")</f>
        <v>-</v>
      </c>
      <c r="AJ85" s="170" t="str">
        <f>IF(AL85="-","-",IF($C85=AI$1,'1- Combustivel'!$E87,"-"))</f>
        <v>-</v>
      </c>
      <c r="AK85" s="170" t="str">
        <f>IF(AI85="-","-",'1- Combustivel'!$F87)</f>
        <v>-</v>
      </c>
      <c r="AL85" s="259" t="str">
        <f t="shared" si="32"/>
        <v>-</v>
      </c>
      <c r="AM85" s="259" t="str">
        <f>IF(AK85="-","-",'1- Combustivel'!$G87)</f>
        <v>-</v>
      </c>
      <c r="AN85" s="259" t="str">
        <f>IF($C85=AN$1,'1- Combustivel'!$D87,"-")</f>
        <v>-</v>
      </c>
      <c r="AO85" s="170" t="str">
        <f>IF(AQ85="-","-",IF($C85=AN$1,'1- Combustivel'!$E87,"-"))</f>
        <v>-</v>
      </c>
      <c r="AP85" s="170" t="str">
        <f>IF(AN85="-","-",'1- Combustivel'!$F87)</f>
        <v>-</v>
      </c>
      <c r="AQ85" s="259" t="str">
        <f t="shared" si="33"/>
        <v>-</v>
      </c>
      <c r="AR85" s="259" t="str">
        <f>IF(AP85="-","-",'1- Combustivel'!$G87)</f>
        <v>-</v>
      </c>
      <c r="AS85" s="259" t="str">
        <f>IF($C85=AS$1,'1- Combustivel'!$D87,"-")</f>
        <v>-</v>
      </c>
      <c r="AT85" s="170" t="str">
        <f>IF(AV85="-","-",IF($C85=AS$1,'1- Combustivel'!$E87,"-"))</f>
        <v>-</v>
      </c>
      <c r="AU85" s="170" t="str">
        <f>IF(AS85="-","-",'1- Combustivel'!$F87)</f>
        <v>-</v>
      </c>
      <c r="AV85" s="259" t="str">
        <f t="shared" si="34"/>
        <v>-</v>
      </c>
      <c r="AW85" s="259" t="str">
        <f>IF(AU85="-","-",'1- Combustivel'!$G87)</f>
        <v>-</v>
      </c>
      <c r="AX85" s="259" t="str">
        <f>IF($C85=AX$1,'1- Combustivel'!$D87,"-")</f>
        <v>-</v>
      </c>
      <c r="AY85" s="170" t="str">
        <f>IF(BA85="-","-",IF($C85=AX$1,'1- Combustivel'!$E87,"-"))</f>
        <v>-</v>
      </c>
      <c r="AZ85" s="170" t="str">
        <f>IF(AX85="-","-",'1- Combustivel'!$F87)</f>
        <v>-</v>
      </c>
      <c r="BA85" s="259" t="str">
        <f t="shared" si="35"/>
        <v>-</v>
      </c>
      <c r="BB85" s="259" t="str">
        <f>IF(AZ85="-","-",'1- Combustivel'!$G87)</f>
        <v>-</v>
      </c>
      <c r="BC85" s="259" t="str">
        <f>IF($C85=BC$1,'1- Combustivel'!$D87,"-")</f>
        <v>-</v>
      </c>
      <c r="BD85" s="170" t="str">
        <f>IF(BF85="-","-",IF($C85=BC$1,'1- Combustivel'!$E87,"-"))</f>
        <v>-</v>
      </c>
      <c r="BE85" s="170" t="str">
        <f>IF(BC85="-","-",'1- Combustivel'!$F87)</f>
        <v>-</v>
      </c>
      <c r="BF85" s="259" t="str">
        <f t="shared" si="36"/>
        <v>-</v>
      </c>
      <c r="BG85" s="259" t="str">
        <f>IF(BE85="-","-",'1- Combustivel'!$G87)</f>
        <v>-</v>
      </c>
      <c r="BH85" s="259" t="str">
        <f>IF($C85=BH$1,'1- Combustivel'!$D87,"-")</f>
        <v>-</v>
      </c>
      <c r="BI85" s="170" t="str">
        <f>IF(BK85="-","-",IF($C85=BH$1,'1- Combustivel'!$E87,"-"))</f>
        <v>-</v>
      </c>
      <c r="BJ85" s="170" t="str">
        <f>IF(BH85="-","-",'1- Combustivel'!$F87)</f>
        <v>-</v>
      </c>
      <c r="BK85" s="259" t="str">
        <f t="shared" si="37"/>
        <v>-</v>
      </c>
      <c r="BL85" s="259" t="str">
        <f>IF(BJ85="-","-",'1- Combustivel'!$G87)</f>
        <v>-</v>
      </c>
      <c r="BM85" s="259" t="str">
        <f>IF(YEAR('1- Combustivel'!B87)=$BM$1,$BM$1,"-")</f>
        <v>-</v>
      </c>
      <c r="BN85" s="259" t="str">
        <f>IF(BM85="-","-",MONTH('1- Combustivel'!B87))</f>
        <v>-</v>
      </c>
      <c r="BO85" s="259" t="str">
        <f>IF(BM85="-","-",DAY('1- Combustivel'!B87))</f>
        <v>-</v>
      </c>
      <c r="BP85" s="259" t="str">
        <f>IF($BN85=BQ$1,'1- Combustivel'!$D87,"-")</f>
        <v>-</v>
      </c>
      <c r="BQ85" s="170" t="str">
        <f>IF($BN85=BQ$1,'1- Combustivel'!$E87,"-")</f>
        <v>-</v>
      </c>
      <c r="BR85" s="170" t="str">
        <f>IF(BQ85="-","-",'1- Combustivel'!$F87)</f>
        <v>-</v>
      </c>
      <c r="BS85" s="259" t="str">
        <f t="shared" si="38"/>
        <v>-</v>
      </c>
      <c r="BT85" s="259" t="str">
        <f>IF(BR85="-","-",'1- Combustivel'!$G87)</f>
        <v>-</v>
      </c>
    </row>
    <row r="86" spans="1:72" x14ac:dyDescent="0.25">
      <c r="A86" s="166">
        <v>84</v>
      </c>
      <c r="B86" s="166" t="str">
        <f>IF(YEAR('1- Combustivel'!B88)=$B$1,$B$1,"-")</f>
        <v>-</v>
      </c>
      <c r="C86" s="166" t="str">
        <f>IF(B86="-","-",MONTH('1- Combustivel'!B88))</f>
        <v>-</v>
      </c>
      <c r="D86" s="218" t="str">
        <f>IF(B86="-","-",DAY('1- Combustivel'!B88))</f>
        <v>-</v>
      </c>
      <c r="E86" s="259" t="str">
        <f>IF($C86=F$1,'1- Combustivel'!$D88,"-")</f>
        <v>-</v>
      </c>
      <c r="F86" s="170" t="str">
        <f>IF($C86=F$1,'1- Combustivel'!$E88,"-")</f>
        <v>-</v>
      </c>
      <c r="G86" s="170" t="str">
        <f>IF(F86="-","-",'1- Combustivel'!$F88)</f>
        <v>-</v>
      </c>
      <c r="H86" s="259" t="str">
        <f t="shared" si="26"/>
        <v>-</v>
      </c>
      <c r="I86" s="259" t="str">
        <f>IF(G86="-","-",'1- Combustivel'!$G88)</f>
        <v>-</v>
      </c>
      <c r="J86" s="259" t="str">
        <f>IF($C86=J$1,'1- Combustivel'!$D88,"-")</f>
        <v>-</v>
      </c>
      <c r="K86" s="170" t="str">
        <f>IF(M86="-","-",IF($C86=J$1,'1- Combustivel'!$E88,"-"))</f>
        <v>-</v>
      </c>
      <c r="L86" s="170" t="str">
        <f>IF(J86="-","-",'1- Combustivel'!$F88)</f>
        <v>-</v>
      </c>
      <c r="M86" s="259" t="str">
        <f t="shared" si="27"/>
        <v>-</v>
      </c>
      <c r="N86" s="259" t="str">
        <f>IF(L86="-","-",'1- Combustivel'!$G88)</f>
        <v>-</v>
      </c>
      <c r="O86" s="259" t="str">
        <f>IF($C86=O$1,'1- Combustivel'!$D88,"-")</f>
        <v>-</v>
      </c>
      <c r="P86" s="170" t="str">
        <f>IF(R86="-","-",IF($C86=O$1,'1- Combustivel'!$E88,"-"))</f>
        <v>-</v>
      </c>
      <c r="Q86" s="170" t="str">
        <f>IF(O86="-","-",'1- Combustivel'!$F88)</f>
        <v>-</v>
      </c>
      <c r="R86" s="259" t="str">
        <f t="shared" si="28"/>
        <v>-</v>
      </c>
      <c r="S86" s="259" t="str">
        <f>IF(Q86="-","-",'1- Combustivel'!$G88)</f>
        <v>-</v>
      </c>
      <c r="T86" s="259" t="str">
        <f>IF($C86=T$1,'1- Combustivel'!$D88,"-")</f>
        <v>-</v>
      </c>
      <c r="U86" s="170" t="str">
        <f>IF(W86="-","-",IF($C86=T$1,'1- Combustivel'!$E88,"-"))</f>
        <v>-</v>
      </c>
      <c r="V86" s="170" t="str">
        <f>IF(T86="-","-",'1- Combustivel'!$F88)</f>
        <v>-</v>
      </c>
      <c r="W86" s="259" t="str">
        <f t="shared" si="29"/>
        <v>-</v>
      </c>
      <c r="X86" s="259" t="str">
        <f>IF(V86="-","-",'1- Combustivel'!$G88)</f>
        <v>-</v>
      </c>
      <c r="Y86" s="259" t="str">
        <f>IF($C86=Y$1,'1- Combustivel'!$D88,"-")</f>
        <v>-</v>
      </c>
      <c r="Z86" s="170" t="str">
        <f>IF(AB86="-","-",IF($C86=Y$1,'1- Combustivel'!$E88,"-"))</f>
        <v>-</v>
      </c>
      <c r="AA86" s="170" t="str">
        <f>IF(Y86="-","-",'1- Combustivel'!$F88)</f>
        <v>-</v>
      </c>
      <c r="AB86" s="259" t="str">
        <f t="shared" si="30"/>
        <v>-</v>
      </c>
      <c r="AC86" s="259" t="str">
        <f>IF(AA86="-","-",'1- Combustivel'!$G88)</f>
        <v>-</v>
      </c>
      <c r="AD86" s="259" t="str">
        <f>IF($C86=AD$1,'1- Combustivel'!$D88,"-")</f>
        <v>-</v>
      </c>
      <c r="AE86" s="170" t="str">
        <f>IF(AG86="-","-",IF($C86=AD$1,'1- Combustivel'!$E88,"-"))</f>
        <v>-</v>
      </c>
      <c r="AF86" s="170" t="str">
        <f>IF(AD86="-","-",'1- Combustivel'!$F88)</f>
        <v>-</v>
      </c>
      <c r="AG86" s="259" t="str">
        <f t="shared" si="31"/>
        <v>-</v>
      </c>
      <c r="AH86" s="259" t="str">
        <f>IF(AF86="-","-",'1- Combustivel'!$G88)</f>
        <v>-</v>
      </c>
      <c r="AI86" s="259" t="str">
        <f>IF($C86=AI$1,'1- Combustivel'!$D88,"-")</f>
        <v>-</v>
      </c>
      <c r="AJ86" s="170" t="str">
        <f>IF(AL86="-","-",IF($C86=AI$1,'1- Combustivel'!$E88,"-"))</f>
        <v>-</v>
      </c>
      <c r="AK86" s="170" t="str">
        <f>IF(AI86="-","-",'1- Combustivel'!$F88)</f>
        <v>-</v>
      </c>
      <c r="AL86" s="259" t="str">
        <f t="shared" si="32"/>
        <v>-</v>
      </c>
      <c r="AM86" s="259" t="str">
        <f>IF(AK86="-","-",'1- Combustivel'!$G88)</f>
        <v>-</v>
      </c>
      <c r="AN86" s="259" t="str">
        <f>IF($C86=AN$1,'1- Combustivel'!$D88,"-")</f>
        <v>-</v>
      </c>
      <c r="AO86" s="170" t="str">
        <f>IF(AQ86="-","-",IF($C86=AN$1,'1- Combustivel'!$E88,"-"))</f>
        <v>-</v>
      </c>
      <c r="AP86" s="170" t="str">
        <f>IF(AN86="-","-",'1- Combustivel'!$F88)</f>
        <v>-</v>
      </c>
      <c r="AQ86" s="259" t="str">
        <f t="shared" si="33"/>
        <v>-</v>
      </c>
      <c r="AR86" s="259" t="str">
        <f>IF(AP86="-","-",'1- Combustivel'!$G88)</f>
        <v>-</v>
      </c>
      <c r="AS86" s="259" t="str">
        <f>IF($C86=AS$1,'1- Combustivel'!$D88,"-")</f>
        <v>-</v>
      </c>
      <c r="AT86" s="170" t="str">
        <f>IF(AV86="-","-",IF($C86=AS$1,'1- Combustivel'!$E88,"-"))</f>
        <v>-</v>
      </c>
      <c r="AU86" s="170" t="str">
        <f>IF(AS86="-","-",'1- Combustivel'!$F88)</f>
        <v>-</v>
      </c>
      <c r="AV86" s="259" t="str">
        <f t="shared" si="34"/>
        <v>-</v>
      </c>
      <c r="AW86" s="259" t="str">
        <f>IF(AU86="-","-",'1- Combustivel'!$G88)</f>
        <v>-</v>
      </c>
      <c r="AX86" s="259" t="str">
        <f>IF($C86=AX$1,'1- Combustivel'!$D88,"-")</f>
        <v>-</v>
      </c>
      <c r="AY86" s="170" t="str">
        <f>IF(BA86="-","-",IF($C86=AX$1,'1- Combustivel'!$E88,"-"))</f>
        <v>-</v>
      </c>
      <c r="AZ86" s="170" t="str">
        <f>IF(AX86="-","-",'1- Combustivel'!$F88)</f>
        <v>-</v>
      </c>
      <c r="BA86" s="259" t="str">
        <f t="shared" si="35"/>
        <v>-</v>
      </c>
      <c r="BB86" s="259" t="str">
        <f>IF(AZ86="-","-",'1- Combustivel'!$G88)</f>
        <v>-</v>
      </c>
      <c r="BC86" s="259" t="str">
        <f>IF($C86=BC$1,'1- Combustivel'!$D88,"-")</f>
        <v>-</v>
      </c>
      <c r="BD86" s="170" t="str">
        <f>IF(BF86="-","-",IF($C86=BC$1,'1- Combustivel'!$E88,"-"))</f>
        <v>-</v>
      </c>
      <c r="BE86" s="170" t="str">
        <f>IF(BC86="-","-",'1- Combustivel'!$F88)</f>
        <v>-</v>
      </c>
      <c r="BF86" s="259" t="str">
        <f t="shared" si="36"/>
        <v>-</v>
      </c>
      <c r="BG86" s="259" t="str">
        <f>IF(BE86="-","-",'1- Combustivel'!$G88)</f>
        <v>-</v>
      </c>
      <c r="BH86" s="259" t="str">
        <f>IF($C86=BH$1,'1- Combustivel'!$D88,"-")</f>
        <v>-</v>
      </c>
      <c r="BI86" s="170" t="str">
        <f>IF(BK86="-","-",IF($C86=BH$1,'1- Combustivel'!$E88,"-"))</f>
        <v>-</v>
      </c>
      <c r="BJ86" s="170" t="str">
        <f>IF(BH86="-","-",'1- Combustivel'!$F88)</f>
        <v>-</v>
      </c>
      <c r="BK86" s="259" t="str">
        <f t="shared" si="37"/>
        <v>-</v>
      </c>
      <c r="BL86" s="259" t="str">
        <f>IF(BJ86="-","-",'1- Combustivel'!$G88)</f>
        <v>-</v>
      </c>
      <c r="BM86" s="259" t="str">
        <f>IF(YEAR('1- Combustivel'!B88)=$BM$1,$BM$1,"-")</f>
        <v>-</v>
      </c>
      <c r="BN86" s="259" t="str">
        <f>IF(BM86="-","-",MONTH('1- Combustivel'!B88))</f>
        <v>-</v>
      </c>
      <c r="BO86" s="259" t="str">
        <f>IF(BM86="-","-",DAY('1- Combustivel'!B88))</f>
        <v>-</v>
      </c>
      <c r="BP86" s="259" t="str">
        <f>IF($BN86=BQ$1,'1- Combustivel'!$D88,"-")</f>
        <v>-</v>
      </c>
      <c r="BQ86" s="170" t="str">
        <f>IF($BN86=BQ$1,'1- Combustivel'!$E88,"-")</f>
        <v>-</v>
      </c>
      <c r="BR86" s="170" t="str">
        <f>IF(BQ86="-","-",'1- Combustivel'!$F88)</f>
        <v>-</v>
      </c>
      <c r="BS86" s="259" t="str">
        <f t="shared" si="38"/>
        <v>-</v>
      </c>
      <c r="BT86" s="259" t="str">
        <f>IF(BR86="-","-",'1- Combustivel'!$G88)</f>
        <v>-</v>
      </c>
    </row>
    <row r="87" spans="1:72" x14ac:dyDescent="0.25">
      <c r="A87" s="166">
        <v>85</v>
      </c>
      <c r="B87" s="166" t="str">
        <f>IF(YEAR('1- Combustivel'!B89)=$B$1,$B$1,"-")</f>
        <v>-</v>
      </c>
      <c r="C87" s="166" t="str">
        <f>IF(B87="-","-",MONTH('1- Combustivel'!B89))</f>
        <v>-</v>
      </c>
      <c r="D87" s="218" t="str">
        <f>IF(B87="-","-",DAY('1- Combustivel'!B89))</f>
        <v>-</v>
      </c>
      <c r="E87" s="259" t="str">
        <f>IF($C87=F$1,'1- Combustivel'!$D89,"-")</f>
        <v>-</v>
      </c>
      <c r="F87" s="170" t="str">
        <f>IF($C87=F$1,'1- Combustivel'!$E89,"-")</f>
        <v>-</v>
      </c>
      <c r="G87" s="170" t="str">
        <f>IF(F87="-","-",'1- Combustivel'!$F89)</f>
        <v>-</v>
      </c>
      <c r="H87" s="259" t="str">
        <f t="shared" si="26"/>
        <v>-</v>
      </c>
      <c r="I87" s="259" t="str">
        <f>IF(G87="-","-",'1- Combustivel'!$G89)</f>
        <v>-</v>
      </c>
      <c r="J87" s="259" t="str">
        <f>IF($C87=J$1,'1- Combustivel'!$D89,"-")</f>
        <v>-</v>
      </c>
      <c r="K87" s="170" t="str">
        <f>IF(M87="-","-",IF($C87=J$1,'1- Combustivel'!$E89,"-"))</f>
        <v>-</v>
      </c>
      <c r="L87" s="170" t="str">
        <f>IF(J87="-","-",'1- Combustivel'!$F89)</f>
        <v>-</v>
      </c>
      <c r="M87" s="259" t="str">
        <f t="shared" si="27"/>
        <v>-</v>
      </c>
      <c r="N87" s="259" t="str">
        <f>IF(L87="-","-",'1- Combustivel'!$G89)</f>
        <v>-</v>
      </c>
      <c r="O87" s="259" t="str">
        <f>IF($C87=O$1,'1- Combustivel'!$D89,"-")</f>
        <v>-</v>
      </c>
      <c r="P87" s="170" t="str">
        <f>IF(R87="-","-",IF($C87=O$1,'1- Combustivel'!$E89,"-"))</f>
        <v>-</v>
      </c>
      <c r="Q87" s="170" t="str">
        <f>IF(O87="-","-",'1- Combustivel'!$F89)</f>
        <v>-</v>
      </c>
      <c r="R87" s="259" t="str">
        <f t="shared" si="28"/>
        <v>-</v>
      </c>
      <c r="S87" s="259" t="str">
        <f>IF(Q87="-","-",'1- Combustivel'!$G89)</f>
        <v>-</v>
      </c>
      <c r="T87" s="259" t="str">
        <f>IF($C87=T$1,'1- Combustivel'!$D89,"-")</f>
        <v>-</v>
      </c>
      <c r="U87" s="170" t="str">
        <f>IF(W87="-","-",IF($C87=T$1,'1- Combustivel'!$E89,"-"))</f>
        <v>-</v>
      </c>
      <c r="V87" s="170" t="str">
        <f>IF(T87="-","-",'1- Combustivel'!$F89)</f>
        <v>-</v>
      </c>
      <c r="W87" s="259" t="str">
        <f t="shared" si="29"/>
        <v>-</v>
      </c>
      <c r="X87" s="259" t="str">
        <f>IF(V87="-","-",'1- Combustivel'!$G89)</f>
        <v>-</v>
      </c>
      <c r="Y87" s="259" t="str">
        <f>IF($C87=Y$1,'1- Combustivel'!$D89,"-")</f>
        <v>-</v>
      </c>
      <c r="Z87" s="170" t="str">
        <f>IF(AB87="-","-",IF($C87=Y$1,'1- Combustivel'!$E89,"-"))</f>
        <v>-</v>
      </c>
      <c r="AA87" s="170" t="str">
        <f>IF(Y87="-","-",'1- Combustivel'!$F89)</f>
        <v>-</v>
      </c>
      <c r="AB87" s="259" t="str">
        <f t="shared" si="30"/>
        <v>-</v>
      </c>
      <c r="AC87" s="259" t="str">
        <f>IF(AA87="-","-",'1- Combustivel'!$G89)</f>
        <v>-</v>
      </c>
      <c r="AD87" s="259" t="str">
        <f>IF($C87=AD$1,'1- Combustivel'!$D89,"-")</f>
        <v>-</v>
      </c>
      <c r="AE87" s="170" t="str">
        <f>IF(AG87="-","-",IF($C87=AD$1,'1- Combustivel'!$E89,"-"))</f>
        <v>-</v>
      </c>
      <c r="AF87" s="170" t="str">
        <f>IF(AD87="-","-",'1- Combustivel'!$F89)</f>
        <v>-</v>
      </c>
      <c r="AG87" s="259" t="str">
        <f t="shared" si="31"/>
        <v>-</v>
      </c>
      <c r="AH87" s="259" t="str">
        <f>IF(AF87="-","-",'1- Combustivel'!$G89)</f>
        <v>-</v>
      </c>
      <c r="AI87" s="259" t="str">
        <f>IF($C87=AI$1,'1- Combustivel'!$D89,"-")</f>
        <v>-</v>
      </c>
      <c r="AJ87" s="170" t="str">
        <f>IF(AL87="-","-",IF($C87=AI$1,'1- Combustivel'!$E89,"-"))</f>
        <v>-</v>
      </c>
      <c r="AK87" s="170" t="str">
        <f>IF(AI87="-","-",'1- Combustivel'!$F89)</f>
        <v>-</v>
      </c>
      <c r="AL87" s="259" t="str">
        <f t="shared" si="32"/>
        <v>-</v>
      </c>
      <c r="AM87" s="259" t="str">
        <f>IF(AK87="-","-",'1- Combustivel'!$G89)</f>
        <v>-</v>
      </c>
      <c r="AN87" s="259" t="str">
        <f>IF($C87=AN$1,'1- Combustivel'!$D89,"-")</f>
        <v>-</v>
      </c>
      <c r="AO87" s="170" t="str">
        <f>IF(AQ87="-","-",IF($C87=AN$1,'1- Combustivel'!$E89,"-"))</f>
        <v>-</v>
      </c>
      <c r="AP87" s="170" t="str">
        <f>IF(AN87="-","-",'1- Combustivel'!$F89)</f>
        <v>-</v>
      </c>
      <c r="AQ87" s="259" t="str">
        <f t="shared" si="33"/>
        <v>-</v>
      </c>
      <c r="AR87" s="259" t="str">
        <f>IF(AP87="-","-",'1- Combustivel'!$G89)</f>
        <v>-</v>
      </c>
      <c r="AS87" s="259" t="str">
        <f>IF($C87=AS$1,'1- Combustivel'!$D89,"-")</f>
        <v>-</v>
      </c>
      <c r="AT87" s="170" t="str">
        <f>IF(AV87="-","-",IF($C87=AS$1,'1- Combustivel'!$E89,"-"))</f>
        <v>-</v>
      </c>
      <c r="AU87" s="170" t="str">
        <f>IF(AS87="-","-",'1- Combustivel'!$F89)</f>
        <v>-</v>
      </c>
      <c r="AV87" s="259" t="str">
        <f t="shared" si="34"/>
        <v>-</v>
      </c>
      <c r="AW87" s="259" t="str">
        <f>IF(AU87="-","-",'1- Combustivel'!$G89)</f>
        <v>-</v>
      </c>
      <c r="AX87" s="259" t="str">
        <f>IF($C87=AX$1,'1- Combustivel'!$D89,"-")</f>
        <v>-</v>
      </c>
      <c r="AY87" s="170" t="str">
        <f>IF(BA87="-","-",IF($C87=AX$1,'1- Combustivel'!$E89,"-"))</f>
        <v>-</v>
      </c>
      <c r="AZ87" s="170" t="str">
        <f>IF(AX87="-","-",'1- Combustivel'!$F89)</f>
        <v>-</v>
      </c>
      <c r="BA87" s="259" t="str">
        <f t="shared" si="35"/>
        <v>-</v>
      </c>
      <c r="BB87" s="259" t="str">
        <f>IF(AZ87="-","-",'1- Combustivel'!$G89)</f>
        <v>-</v>
      </c>
      <c r="BC87" s="259" t="str">
        <f>IF($C87=BC$1,'1- Combustivel'!$D89,"-")</f>
        <v>-</v>
      </c>
      <c r="BD87" s="170" t="str">
        <f>IF(BF87="-","-",IF($C87=BC$1,'1- Combustivel'!$E89,"-"))</f>
        <v>-</v>
      </c>
      <c r="BE87" s="170" t="str">
        <f>IF(BC87="-","-",'1- Combustivel'!$F89)</f>
        <v>-</v>
      </c>
      <c r="BF87" s="259" t="str">
        <f t="shared" si="36"/>
        <v>-</v>
      </c>
      <c r="BG87" s="259" t="str">
        <f>IF(BE87="-","-",'1- Combustivel'!$G89)</f>
        <v>-</v>
      </c>
      <c r="BH87" s="259" t="str">
        <f>IF($C87=BH$1,'1- Combustivel'!$D89,"-")</f>
        <v>-</v>
      </c>
      <c r="BI87" s="170" t="str">
        <f>IF(BK87="-","-",IF($C87=BH$1,'1- Combustivel'!$E89,"-"))</f>
        <v>-</v>
      </c>
      <c r="BJ87" s="170" t="str">
        <f>IF(BH87="-","-",'1- Combustivel'!$F89)</f>
        <v>-</v>
      </c>
      <c r="BK87" s="259" t="str">
        <f t="shared" si="37"/>
        <v>-</v>
      </c>
      <c r="BL87" s="259" t="str">
        <f>IF(BJ87="-","-",'1- Combustivel'!$G89)</f>
        <v>-</v>
      </c>
      <c r="BM87" s="259" t="str">
        <f>IF(YEAR('1- Combustivel'!B89)=$BM$1,$BM$1,"-")</f>
        <v>-</v>
      </c>
      <c r="BN87" s="259" t="str">
        <f>IF(BM87="-","-",MONTH('1- Combustivel'!B89))</f>
        <v>-</v>
      </c>
      <c r="BO87" s="259" t="str">
        <f>IF(BM87="-","-",DAY('1- Combustivel'!B89))</f>
        <v>-</v>
      </c>
      <c r="BP87" s="259" t="str">
        <f>IF($BN87=BQ$1,'1- Combustivel'!$D89,"-")</f>
        <v>-</v>
      </c>
      <c r="BQ87" s="170" t="str">
        <f>IF($BN87=BQ$1,'1- Combustivel'!$E89,"-")</f>
        <v>-</v>
      </c>
      <c r="BR87" s="170" t="str">
        <f>IF(BQ87="-","-",'1- Combustivel'!$F89)</f>
        <v>-</v>
      </c>
      <c r="BS87" s="259" t="str">
        <f t="shared" si="38"/>
        <v>-</v>
      </c>
      <c r="BT87" s="259" t="str">
        <f>IF(BR87="-","-",'1- Combustivel'!$G89)</f>
        <v>-</v>
      </c>
    </row>
    <row r="88" spans="1:72" x14ac:dyDescent="0.25">
      <c r="A88" s="166">
        <v>86</v>
      </c>
      <c r="B88" s="166" t="str">
        <f>IF(YEAR('1- Combustivel'!B90)=$B$1,$B$1,"-")</f>
        <v>-</v>
      </c>
      <c r="C88" s="166" t="str">
        <f>IF(B88="-","-",MONTH('1- Combustivel'!B90))</f>
        <v>-</v>
      </c>
      <c r="D88" s="218" t="str">
        <f>IF(B88="-","-",DAY('1- Combustivel'!B90))</f>
        <v>-</v>
      </c>
      <c r="E88" s="259" t="str">
        <f>IF($C88=F$1,'1- Combustivel'!$D90,"-")</f>
        <v>-</v>
      </c>
      <c r="F88" s="170" t="str">
        <f>IF($C88=F$1,'1- Combustivel'!$E90,"-")</f>
        <v>-</v>
      </c>
      <c r="G88" s="170" t="str">
        <f>IF(F88="-","-",'1- Combustivel'!$F90)</f>
        <v>-</v>
      </c>
      <c r="H88" s="259" t="str">
        <f t="shared" si="26"/>
        <v>-</v>
      </c>
      <c r="I88" s="259" t="str">
        <f>IF(G88="-","-",'1- Combustivel'!$G90)</f>
        <v>-</v>
      </c>
      <c r="J88" s="259" t="str">
        <f>IF($C88=J$1,'1- Combustivel'!$D90,"-")</f>
        <v>-</v>
      </c>
      <c r="K88" s="170" t="str">
        <f>IF(M88="-","-",IF($C88=J$1,'1- Combustivel'!$E90,"-"))</f>
        <v>-</v>
      </c>
      <c r="L88" s="170" t="str">
        <f>IF(J88="-","-",'1- Combustivel'!$F90)</f>
        <v>-</v>
      </c>
      <c r="M88" s="259" t="str">
        <f t="shared" si="27"/>
        <v>-</v>
      </c>
      <c r="N88" s="259" t="str">
        <f>IF(L88="-","-",'1- Combustivel'!$G90)</f>
        <v>-</v>
      </c>
      <c r="O88" s="259" t="str">
        <f>IF($C88=O$1,'1- Combustivel'!$D90,"-")</f>
        <v>-</v>
      </c>
      <c r="P88" s="170" t="str">
        <f>IF(R88="-","-",IF($C88=O$1,'1- Combustivel'!$E90,"-"))</f>
        <v>-</v>
      </c>
      <c r="Q88" s="170" t="str">
        <f>IF(O88="-","-",'1- Combustivel'!$F90)</f>
        <v>-</v>
      </c>
      <c r="R88" s="259" t="str">
        <f t="shared" si="28"/>
        <v>-</v>
      </c>
      <c r="S88" s="259" t="str">
        <f>IF(Q88="-","-",'1- Combustivel'!$G90)</f>
        <v>-</v>
      </c>
      <c r="T88" s="259" t="str">
        <f>IF($C88=T$1,'1- Combustivel'!$D90,"-")</f>
        <v>-</v>
      </c>
      <c r="U88" s="170" t="str">
        <f>IF(W88="-","-",IF($C88=T$1,'1- Combustivel'!$E90,"-"))</f>
        <v>-</v>
      </c>
      <c r="V88" s="170" t="str">
        <f>IF(T88="-","-",'1- Combustivel'!$F90)</f>
        <v>-</v>
      </c>
      <c r="W88" s="259" t="str">
        <f t="shared" si="29"/>
        <v>-</v>
      </c>
      <c r="X88" s="259" t="str">
        <f>IF(V88="-","-",'1- Combustivel'!$G90)</f>
        <v>-</v>
      </c>
      <c r="Y88" s="259" t="str">
        <f>IF($C88=Y$1,'1- Combustivel'!$D90,"-")</f>
        <v>-</v>
      </c>
      <c r="Z88" s="170" t="str">
        <f>IF(AB88="-","-",IF($C88=Y$1,'1- Combustivel'!$E90,"-"))</f>
        <v>-</v>
      </c>
      <c r="AA88" s="170" t="str">
        <f>IF(Y88="-","-",'1- Combustivel'!$F90)</f>
        <v>-</v>
      </c>
      <c r="AB88" s="259" t="str">
        <f t="shared" si="30"/>
        <v>-</v>
      </c>
      <c r="AC88" s="259" t="str">
        <f>IF(AA88="-","-",'1- Combustivel'!$G90)</f>
        <v>-</v>
      </c>
      <c r="AD88" s="259" t="str">
        <f>IF($C88=AD$1,'1- Combustivel'!$D90,"-")</f>
        <v>-</v>
      </c>
      <c r="AE88" s="170" t="str">
        <f>IF(AG88="-","-",IF($C88=AD$1,'1- Combustivel'!$E90,"-"))</f>
        <v>-</v>
      </c>
      <c r="AF88" s="170" t="str">
        <f>IF(AD88="-","-",'1- Combustivel'!$F90)</f>
        <v>-</v>
      </c>
      <c r="AG88" s="259" t="str">
        <f t="shared" si="31"/>
        <v>-</v>
      </c>
      <c r="AH88" s="259" t="str">
        <f>IF(AF88="-","-",'1- Combustivel'!$G90)</f>
        <v>-</v>
      </c>
      <c r="AI88" s="259" t="str">
        <f>IF($C88=AI$1,'1- Combustivel'!$D90,"-")</f>
        <v>-</v>
      </c>
      <c r="AJ88" s="170" t="str">
        <f>IF(AL88="-","-",IF($C88=AI$1,'1- Combustivel'!$E90,"-"))</f>
        <v>-</v>
      </c>
      <c r="AK88" s="170" t="str">
        <f>IF(AI88="-","-",'1- Combustivel'!$F90)</f>
        <v>-</v>
      </c>
      <c r="AL88" s="259" t="str">
        <f t="shared" si="32"/>
        <v>-</v>
      </c>
      <c r="AM88" s="259" t="str">
        <f>IF(AK88="-","-",'1- Combustivel'!$G90)</f>
        <v>-</v>
      </c>
      <c r="AN88" s="259" t="str">
        <f>IF($C88=AN$1,'1- Combustivel'!$D90,"-")</f>
        <v>-</v>
      </c>
      <c r="AO88" s="170" t="str">
        <f>IF(AQ88="-","-",IF($C88=AN$1,'1- Combustivel'!$E90,"-"))</f>
        <v>-</v>
      </c>
      <c r="AP88" s="170" t="str">
        <f>IF(AN88="-","-",'1- Combustivel'!$F90)</f>
        <v>-</v>
      </c>
      <c r="AQ88" s="259" t="str">
        <f t="shared" si="33"/>
        <v>-</v>
      </c>
      <c r="AR88" s="259" t="str">
        <f>IF(AP88="-","-",'1- Combustivel'!$G90)</f>
        <v>-</v>
      </c>
      <c r="AS88" s="259" t="str">
        <f>IF($C88=AS$1,'1- Combustivel'!$D90,"-")</f>
        <v>-</v>
      </c>
      <c r="AT88" s="170" t="str">
        <f>IF(AV88="-","-",IF($C88=AS$1,'1- Combustivel'!$E90,"-"))</f>
        <v>-</v>
      </c>
      <c r="AU88" s="170" t="str">
        <f>IF(AS88="-","-",'1- Combustivel'!$F90)</f>
        <v>-</v>
      </c>
      <c r="AV88" s="259" t="str">
        <f t="shared" si="34"/>
        <v>-</v>
      </c>
      <c r="AW88" s="259" t="str">
        <f>IF(AU88="-","-",'1- Combustivel'!$G90)</f>
        <v>-</v>
      </c>
      <c r="AX88" s="259" t="str">
        <f>IF($C88=AX$1,'1- Combustivel'!$D90,"-")</f>
        <v>-</v>
      </c>
      <c r="AY88" s="170" t="str">
        <f>IF(BA88="-","-",IF($C88=AX$1,'1- Combustivel'!$E90,"-"))</f>
        <v>-</v>
      </c>
      <c r="AZ88" s="170" t="str">
        <f>IF(AX88="-","-",'1- Combustivel'!$F90)</f>
        <v>-</v>
      </c>
      <c r="BA88" s="259" t="str">
        <f t="shared" si="35"/>
        <v>-</v>
      </c>
      <c r="BB88" s="259" t="str">
        <f>IF(AZ88="-","-",'1- Combustivel'!$G90)</f>
        <v>-</v>
      </c>
      <c r="BC88" s="259" t="str">
        <f>IF($C88=BC$1,'1- Combustivel'!$D90,"-")</f>
        <v>-</v>
      </c>
      <c r="BD88" s="170" t="str">
        <f>IF(BF88="-","-",IF($C88=BC$1,'1- Combustivel'!$E90,"-"))</f>
        <v>-</v>
      </c>
      <c r="BE88" s="170" t="str">
        <f>IF(BC88="-","-",'1- Combustivel'!$F90)</f>
        <v>-</v>
      </c>
      <c r="BF88" s="259" t="str">
        <f t="shared" si="36"/>
        <v>-</v>
      </c>
      <c r="BG88" s="259" t="str">
        <f>IF(BE88="-","-",'1- Combustivel'!$G90)</f>
        <v>-</v>
      </c>
      <c r="BH88" s="259" t="str">
        <f>IF($C88=BH$1,'1- Combustivel'!$D90,"-")</f>
        <v>-</v>
      </c>
      <c r="BI88" s="170" t="str">
        <f>IF(BK88="-","-",IF($C88=BH$1,'1- Combustivel'!$E90,"-"))</f>
        <v>-</v>
      </c>
      <c r="BJ88" s="170" t="str">
        <f>IF(BH88="-","-",'1- Combustivel'!$F90)</f>
        <v>-</v>
      </c>
      <c r="BK88" s="259" t="str">
        <f t="shared" si="37"/>
        <v>-</v>
      </c>
      <c r="BL88" s="259" t="str">
        <f>IF(BJ88="-","-",'1- Combustivel'!$G90)</f>
        <v>-</v>
      </c>
      <c r="BM88" s="259" t="str">
        <f>IF(YEAR('1- Combustivel'!B90)=$BM$1,$BM$1,"-")</f>
        <v>-</v>
      </c>
      <c r="BN88" s="259" t="str">
        <f>IF(BM88="-","-",MONTH('1- Combustivel'!B90))</f>
        <v>-</v>
      </c>
      <c r="BO88" s="259" t="str">
        <f>IF(BM88="-","-",DAY('1- Combustivel'!B90))</f>
        <v>-</v>
      </c>
      <c r="BP88" s="259" t="str">
        <f>IF($BN88=BQ$1,'1- Combustivel'!$D90,"-")</f>
        <v>-</v>
      </c>
      <c r="BQ88" s="170" t="str">
        <f>IF($BN88=BQ$1,'1- Combustivel'!$E90,"-")</f>
        <v>-</v>
      </c>
      <c r="BR88" s="170" t="str">
        <f>IF(BQ88="-","-",'1- Combustivel'!$F90)</f>
        <v>-</v>
      </c>
      <c r="BS88" s="259" t="str">
        <f t="shared" si="38"/>
        <v>-</v>
      </c>
      <c r="BT88" s="259" t="str">
        <f>IF(BR88="-","-",'1- Combustivel'!$G90)</f>
        <v>-</v>
      </c>
    </row>
    <row r="89" spans="1:72" x14ac:dyDescent="0.25">
      <c r="A89" s="166">
        <v>87</v>
      </c>
      <c r="B89" s="166" t="str">
        <f>IF(YEAR('1- Combustivel'!B91)=$B$1,$B$1,"-")</f>
        <v>-</v>
      </c>
      <c r="C89" s="166" t="str">
        <f>IF(B89="-","-",MONTH('1- Combustivel'!B91))</f>
        <v>-</v>
      </c>
      <c r="D89" s="218" t="str">
        <f>IF(B89="-","-",DAY('1- Combustivel'!B91))</f>
        <v>-</v>
      </c>
      <c r="E89" s="259" t="str">
        <f>IF($C89=F$1,'1- Combustivel'!$D91,"-")</f>
        <v>-</v>
      </c>
      <c r="F89" s="170" t="str">
        <f>IF($C89=F$1,'1- Combustivel'!$E91,"-")</f>
        <v>-</v>
      </c>
      <c r="G89" s="170" t="str">
        <f>IF(F89="-","-",'1- Combustivel'!$F91)</f>
        <v>-</v>
      </c>
      <c r="H89" s="259" t="str">
        <f t="shared" si="26"/>
        <v>-</v>
      </c>
      <c r="I89" s="259" t="str">
        <f>IF(G89="-","-",'1- Combustivel'!$G91)</f>
        <v>-</v>
      </c>
      <c r="J89" s="259" t="str">
        <f>IF($C89=J$1,'1- Combustivel'!$D91,"-")</f>
        <v>-</v>
      </c>
      <c r="K89" s="170" t="str">
        <f>IF(M89="-","-",IF($C89=J$1,'1- Combustivel'!$E91,"-"))</f>
        <v>-</v>
      </c>
      <c r="L89" s="170" t="str">
        <f>IF(J89="-","-",'1- Combustivel'!$F91)</f>
        <v>-</v>
      </c>
      <c r="M89" s="259" t="str">
        <f t="shared" si="27"/>
        <v>-</v>
      </c>
      <c r="N89" s="259" t="str">
        <f>IF(L89="-","-",'1- Combustivel'!$G91)</f>
        <v>-</v>
      </c>
      <c r="O89" s="259" t="str">
        <f>IF($C89=O$1,'1- Combustivel'!$D91,"-")</f>
        <v>-</v>
      </c>
      <c r="P89" s="170" t="str">
        <f>IF(R89="-","-",IF($C89=O$1,'1- Combustivel'!$E91,"-"))</f>
        <v>-</v>
      </c>
      <c r="Q89" s="170" t="str">
        <f>IF(O89="-","-",'1- Combustivel'!$F91)</f>
        <v>-</v>
      </c>
      <c r="R89" s="259" t="str">
        <f t="shared" si="28"/>
        <v>-</v>
      </c>
      <c r="S89" s="259" t="str">
        <f>IF(Q89="-","-",'1- Combustivel'!$G91)</f>
        <v>-</v>
      </c>
      <c r="T89" s="259" t="str">
        <f>IF($C89=T$1,'1- Combustivel'!$D91,"-")</f>
        <v>-</v>
      </c>
      <c r="U89" s="170" t="str">
        <f>IF(W89="-","-",IF($C89=T$1,'1- Combustivel'!$E91,"-"))</f>
        <v>-</v>
      </c>
      <c r="V89" s="170" t="str">
        <f>IF(T89="-","-",'1- Combustivel'!$F91)</f>
        <v>-</v>
      </c>
      <c r="W89" s="259" t="str">
        <f t="shared" si="29"/>
        <v>-</v>
      </c>
      <c r="X89" s="259" t="str">
        <f>IF(V89="-","-",'1- Combustivel'!$G91)</f>
        <v>-</v>
      </c>
      <c r="Y89" s="259" t="str">
        <f>IF($C89=Y$1,'1- Combustivel'!$D91,"-")</f>
        <v>-</v>
      </c>
      <c r="Z89" s="170" t="str">
        <f>IF(AB89="-","-",IF($C89=Y$1,'1- Combustivel'!$E91,"-"))</f>
        <v>-</v>
      </c>
      <c r="AA89" s="170" t="str">
        <f>IF(Y89="-","-",'1- Combustivel'!$F91)</f>
        <v>-</v>
      </c>
      <c r="AB89" s="259" t="str">
        <f t="shared" si="30"/>
        <v>-</v>
      </c>
      <c r="AC89" s="259" t="str">
        <f>IF(AA89="-","-",'1- Combustivel'!$G91)</f>
        <v>-</v>
      </c>
      <c r="AD89" s="259" t="str">
        <f>IF($C89=AD$1,'1- Combustivel'!$D91,"-")</f>
        <v>-</v>
      </c>
      <c r="AE89" s="170" t="str">
        <f>IF(AG89="-","-",IF($C89=AD$1,'1- Combustivel'!$E91,"-"))</f>
        <v>-</v>
      </c>
      <c r="AF89" s="170" t="str">
        <f>IF(AD89="-","-",'1- Combustivel'!$F91)</f>
        <v>-</v>
      </c>
      <c r="AG89" s="259" t="str">
        <f t="shared" si="31"/>
        <v>-</v>
      </c>
      <c r="AH89" s="259" t="str">
        <f>IF(AF89="-","-",'1- Combustivel'!$G91)</f>
        <v>-</v>
      </c>
      <c r="AI89" s="259" t="str">
        <f>IF($C89=AI$1,'1- Combustivel'!$D91,"-")</f>
        <v>-</v>
      </c>
      <c r="AJ89" s="170" t="str">
        <f>IF(AL89="-","-",IF($C89=AI$1,'1- Combustivel'!$E91,"-"))</f>
        <v>-</v>
      </c>
      <c r="AK89" s="170" t="str">
        <f>IF(AI89="-","-",'1- Combustivel'!$F91)</f>
        <v>-</v>
      </c>
      <c r="AL89" s="259" t="str">
        <f t="shared" si="32"/>
        <v>-</v>
      </c>
      <c r="AM89" s="259" t="str">
        <f>IF(AK89="-","-",'1- Combustivel'!$G91)</f>
        <v>-</v>
      </c>
      <c r="AN89" s="259" t="str">
        <f>IF($C89=AN$1,'1- Combustivel'!$D91,"-")</f>
        <v>-</v>
      </c>
      <c r="AO89" s="170" t="str">
        <f>IF(AQ89="-","-",IF($C89=AN$1,'1- Combustivel'!$E91,"-"))</f>
        <v>-</v>
      </c>
      <c r="AP89" s="170" t="str">
        <f>IF(AN89="-","-",'1- Combustivel'!$F91)</f>
        <v>-</v>
      </c>
      <c r="AQ89" s="259" t="str">
        <f t="shared" si="33"/>
        <v>-</v>
      </c>
      <c r="AR89" s="259" t="str">
        <f>IF(AP89="-","-",'1- Combustivel'!$G91)</f>
        <v>-</v>
      </c>
      <c r="AS89" s="259" t="str">
        <f>IF($C89=AS$1,'1- Combustivel'!$D91,"-")</f>
        <v>-</v>
      </c>
      <c r="AT89" s="170" t="str">
        <f>IF(AV89="-","-",IF($C89=AS$1,'1- Combustivel'!$E91,"-"))</f>
        <v>-</v>
      </c>
      <c r="AU89" s="170" t="str">
        <f>IF(AS89="-","-",'1- Combustivel'!$F91)</f>
        <v>-</v>
      </c>
      <c r="AV89" s="259" t="str">
        <f t="shared" si="34"/>
        <v>-</v>
      </c>
      <c r="AW89" s="259" t="str">
        <f>IF(AU89="-","-",'1- Combustivel'!$G91)</f>
        <v>-</v>
      </c>
      <c r="AX89" s="259" t="str">
        <f>IF($C89=AX$1,'1- Combustivel'!$D91,"-")</f>
        <v>-</v>
      </c>
      <c r="AY89" s="170" t="str">
        <f>IF(BA89="-","-",IF($C89=AX$1,'1- Combustivel'!$E91,"-"))</f>
        <v>-</v>
      </c>
      <c r="AZ89" s="170" t="str">
        <f>IF(AX89="-","-",'1- Combustivel'!$F91)</f>
        <v>-</v>
      </c>
      <c r="BA89" s="259" t="str">
        <f t="shared" si="35"/>
        <v>-</v>
      </c>
      <c r="BB89" s="259" t="str">
        <f>IF(AZ89="-","-",'1- Combustivel'!$G91)</f>
        <v>-</v>
      </c>
      <c r="BC89" s="259" t="str">
        <f>IF($C89=BC$1,'1- Combustivel'!$D91,"-")</f>
        <v>-</v>
      </c>
      <c r="BD89" s="170" t="str">
        <f>IF(BF89="-","-",IF($C89=BC$1,'1- Combustivel'!$E91,"-"))</f>
        <v>-</v>
      </c>
      <c r="BE89" s="170" t="str">
        <f>IF(BC89="-","-",'1- Combustivel'!$F91)</f>
        <v>-</v>
      </c>
      <c r="BF89" s="259" t="str">
        <f t="shared" si="36"/>
        <v>-</v>
      </c>
      <c r="BG89" s="259" t="str">
        <f>IF(BE89="-","-",'1- Combustivel'!$G91)</f>
        <v>-</v>
      </c>
      <c r="BH89" s="259" t="str">
        <f>IF($C89=BH$1,'1- Combustivel'!$D91,"-")</f>
        <v>-</v>
      </c>
      <c r="BI89" s="170" t="str">
        <f>IF(BK89="-","-",IF($C89=BH$1,'1- Combustivel'!$E91,"-"))</f>
        <v>-</v>
      </c>
      <c r="BJ89" s="170" t="str">
        <f>IF(BH89="-","-",'1- Combustivel'!$F91)</f>
        <v>-</v>
      </c>
      <c r="BK89" s="259" t="str">
        <f t="shared" si="37"/>
        <v>-</v>
      </c>
      <c r="BL89" s="259" t="str">
        <f>IF(BJ89="-","-",'1- Combustivel'!$G91)</f>
        <v>-</v>
      </c>
      <c r="BM89" s="259" t="str">
        <f>IF(YEAR('1- Combustivel'!B91)=$BM$1,$BM$1,"-")</f>
        <v>-</v>
      </c>
      <c r="BN89" s="259" t="str">
        <f>IF(BM89="-","-",MONTH('1- Combustivel'!B91))</f>
        <v>-</v>
      </c>
      <c r="BO89" s="259" t="str">
        <f>IF(BM89="-","-",DAY('1- Combustivel'!B91))</f>
        <v>-</v>
      </c>
      <c r="BP89" s="259" t="str">
        <f>IF($BN89=BQ$1,'1- Combustivel'!$D91,"-")</f>
        <v>-</v>
      </c>
      <c r="BQ89" s="170" t="str">
        <f>IF($BN89=BQ$1,'1- Combustivel'!$E91,"-")</f>
        <v>-</v>
      </c>
      <c r="BR89" s="170" t="str">
        <f>IF(BQ89="-","-",'1- Combustivel'!$F91)</f>
        <v>-</v>
      </c>
      <c r="BS89" s="259" t="str">
        <f t="shared" si="38"/>
        <v>-</v>
      </c>
      <c r="BT89" s="259" t="str">
        <f>IF(BR89="-","-",'1- Combustivel'!$G91)</f>
        <v>-</v>
      </c>
    </row>
    <row r="90" spans="1:72" x14ac:dyDescent="0.25">
      <c r="A90" s="166">
        <v>88</v>
      </c>
      <c r="B90" s="166" t="str">
        <f>IF(YEAR('1- Combustivel'!B92)=$B$1,$B$1,"-")</f>
        <v>-</v>
      </c>
      <c r="C90" s="166" t="str">
        <f>IF(B90="-","-",MONTH('1- Combustivel'!B92))</f>
        <v>-</v>
      </c>
      <c r="D90" s="218" t="str">
        <f>IF(B90="-","-",DAY('1- Combustivel'!B92))</f>
        <v>-</v>
      </c>
      <c r="E90" s="259" t="str">
        <f>IF($C90=F$1,'1- Combustivel'!$D92,"-")</f>
        <v>-</v>
      </c>
      <c r="F90" s="170" t="str">
        <f>IF($C90=F$1,'1- Combustivel'!$E92,"-")</f>
        <v>-</v>
      </c>
      <c r="G90" s="170" t="str">
        <f>IF(F90="-","-",'1- Combustivel'!$F92)</f>
        <v>-</v>
      </c>
      <c r="H90" s="259" t="str">
        <f t="shared" si="26"/>
        <v>-</v>
      </c>
      <c r="I90" s="259" t="str">
        <f>IF(G90="-","-",'1- Combustivel'!$G92)</f>
        <v>-</v>
      </c>
      <c r="J90" s="259" t="str">
        <f>IF($C90=J$1,'1- Combustivel'!$D92,"-")</f>
        <v>-</v>
      </c>
      <c r="K90" s="170" t="str">
        <f>IF(M90="-","-",IF($C90=J$1,'1- Combustivel'!$E92,"-"))</f>
        <v>-</v>
      </c>
      <c r="L90" s="170" t="str">
        <f>IF(J90="-","-",'1- Combustivel'!$F92)</f>
        <v>-</v>
      </c>
      <c r="M90" s="259" t="str">
        <f t="shared" si="27"/>
        <v>-</v>
      </c>
      <c r="N90" s="259" t="str">
        <f>IF(L90="-","-",'1- Combustivel'!$G92)</f>
        <v>-</v>
      </c>
      <c r="O90" s="259" t="str">
        <f>IF($C90=O$1,'1- Combustivel'!$D92,"-")</f>
        <v>-</v>
      </c>
      <c r="P90" s="170" t="str">
        <f>IF(R90="-","-",IF($C90=O$1,'1- Combustivel'!$E92,"-"))</f>
        <v>-</v>
      </c>
      <c r="Q90" s="170" t="str">
        <f>IF(O90="-","-",'1- Combustivel'!$F92)</f>
        <v>-</v>
      </c>
      <c r="R90" s="259" t="str">
        <f t="shared" si="28"/>
        <v>-</v>
      </c>
      <c r="S90" s="259" t="str">
        <f>IF(Q90="-","-",'1- Combustivel'!$G92)</f>
        <v>-</v>
      </c>
      <c r="T90" s="259" t="str">
        <f>IF($C90=T$1,'1- Combustivel'!$D92,"-")</f>
        <v>-</v>
      </c>
      <c r="U90" s="170" t="str">
        <f>IF(W90="-","-",IF($C90=T$1,'1- Combustivel'!$E92,"-"))</f>
        <v>-</v>
      </c>
      <c r="V90" s="170" t="str">
        <f>IF(T90="-","-",'1- Combustivel'!$F92)</f>
        <v>-</v>
      </c>
      <c r="W90" s="259" t="str">
        <f t="shared" si="29"/>
        <v>-</v>
      </c>
      <c r="X90" s="259" t="str">
        <f>IF(V90="-","-",'1- Combustivel'!$G92)</f>
        <v>-</v>
      </c>
      <c r="Y90" s="259" t="str">
        <f>IF($C90=Y$1,'1- Combustivel'!$D92,"-")</f>
        <v>-</v>
      </c>
      <c r="Z90" s="170" t="str">
        <f>IF(AB90="-","-",IF($C90=Y$1,'1- Combustivel'!$E92,"-"))</f>
        <v>-</v>
      </c>
      <c r="AA90" s="170" t="str">
        <f>IF(Y90="-","-",'1- Combustivel'!$F92)</f>
        <v>-</v>
      </c>
      <c r="AB90" s="259" t="str">
        <f t="shared" si="30"/>
        <v>-</v>
      </c>
      <c r="AC90" s="259" t="str">
        <f>IF(AA90="-","-",'1- Combustivel'!$G92)</f>
        <v>-</v>
      </c>
      <c r="AD90" s="259" t="str">
        <f>IF($C90=AD$1,'1- Combustivel'!$D92,"-")</f>
        <v>-</v>
      </c>
      <c r="AE90" s="170" t="str">
        <f>IF(AG90="-","-",IF($C90=AD$1,'1- Combustivel'!$E92,"-"))</f>
        <v>-</v>
      </c>
      <c r="AF90" s="170" t="str">
        <f>IF(AD90="-","-",'1- Combustivel'!$F92)</f>
        <v>-</v>
      </c>
      <c r="AG90" s="259" t="str">
        <f t="shared" si="31"/>
        <v>-</v>
      </c>
      <c r="AH90" s="259" t="str">
        <f>IF(AF90="-","-",'1- Combustivel'!$G92)</f>
        <v>-</v>
      </c>
      <c r="AI90" s="259" t="str">
        <f>IF($C90=AI$1,'1- Combustivel'!$D92,"-")</f>
        <v>-</v>
      </c>
      <c r="AJ90" s="170" t="str">
        <f>IF(AL90="-","-",IF($C90=AI$1,'1- Combustivel'!$E92,"-"))</f>
        <v>-</v>
      </c>
      <c r="AK90" s="170" t="str">
        <f>IF(AI90="-","-",'1- Combustivel'!$F92)</f>
        <v>-</v>
      </c>
      <c r="AL90" s="259" t="str">
        <f t="shared" si="32"/>
        <v>-</v>
      </c>
      <c r="AM90" s="259" t="str">
        <f>IF(AK90="-","-",'1- Combustivel'!$G92)</f>
        <v>-</v>
      </c>
      <c r="AN90" s="259" t="str">
        <f>IF($C90=AN$1,'1- Combustivel'!$D92,"-")</f>
        <v>-</v>
      </c>
      <c r="AO90" s="170" t="str">
        <f>IF(AQ90="-","-",IF($C90=AN$1,'1- Combustivel'!$E92,"-"))</f>
        <v>-</v>
      </c>
      <c r="AP90" s="170" t="str">
        <f>IF(AN90="-","-",'1- Combustivel'!$F92)</f>
        <v>-</v>
      </c>
      <c r="AQ90" s="259" t="str">
        <f t="shared" si="33"/>
        <v>-</v>
      </c>
      <c r="AR90" s="259" t="str">
        <f>IF(AP90="-","-",'1- Combustivel'!$G92)</f>
        <v>-</v>
      </c>
      <c r="AS90" s="259" t="str">
        <f>IF($C90=AS$1,'1- Combustivel'!$D92,"-")</f>
        <v>-</v>
      </c>
      <c r="AT90" s="170" t="str">
        <f>IF(AV90="-","-",IF($C90=AS$1,'1- Combustivel'!$E92,"-"))</f>
        <v>-</v>
      </c>
      <c r="AU90" s="170" t="str">
        <f>IF(AS90="-","-",'1- Combustivel'!$F92)</f>
        <v>-</v>
      </c>
      <c r="AV90" s="259" t="str">
        <f t="shared" si="34"/>
        <v>-</v>
      </c>
      <c r="AW90" s="259" t="str">
        <f>IF(AU90="-","-",'1- Combustivel'!$G92)</f>
        <v>-</v>
      </c>
      <c r="AX90" s="259" t="str">
        <f>IF($C90=AX$1,'1- Combustivel'!$D92,"-")</f>
        <v>-</v>
      </c>
      <c r="AY90" s="170" t="str">
        <f>IF(BA90="-","-",IF($C90=AX$1,'1- Combustivel'!$E92,"-"))</f>
        <v>-</v>
      </c>
      <c r="AZ90" s="170" t="str">
        <f>IF(AX90="-","-",'1- Combustivel'!$F92)</f>
        <v>-</v>
      </c>
      <c r="BA90" s="259" t="str">
        <f t="shared" si="35"/>
        <v>-</v>
      </c>
      <c r="BB90" s="259" t="str">
        <f>IF(AZ90="-","-",'1- Combustivel'!$G92)</f>
        <v>-</v>
      </c>
      <c r="BC90" s="259" t="str">
        <f>IF($C90=BC$1,'1- Combustivel'!$D92,"-")</f>
        <v>-</v>
      </c>
      <c r="BD90" s="170" t="str">
        <f>IF(BF90="-","-",IF($C90=BC$1,'1- Combustivel'!$E92,"-"))</f>
        <v>-</v>
      </c>
      <c r="BE90" s="170" t="str">
        <f>IF(BC90="-","-",'1- Combustivel'!$F92)</f>
        <v>-</v>
      </c>
      <c r="BF90" s="259" t="str">
        <f t="shared" si="36"/>
        <v>-</v>
      </c>
      <c r="BG90" s="259" t="str">
        <f>IF(BE90="-","-",'1- Combustivel'!$G92)</f>
        <v>-</v>
      </c>
      <c r="BH90" s="259" t="str">
        <f>IF($C90=BH$1,'1- Combustivel'!$D92,"-")</f>
        <v>-</v>
      </c>
      <c r="BI90" s="170" t="str">
        <f>IF(BK90="-","-",IF($C90=BH$1,'1- Combustivel'!$E92,"-"))</f>
        <v>-</v>
      </c>
      <c r="BJ90" s="170" t="str">
        <f>IF(BH90="-","-",'1- Combustivel'!$F92)</f>
        <v>-</v>
      </c>
      <c r="BK90" s="259" t="str">
        <f t="shared" si="37"/>
        <v>-</v>
      </c>
      <c r="BL90" s="259" t="str">
        <f>IF(BJ90="-","-",'1- Combustivel'!$G92)</f>
        <v>-</v>
      </c>
      <c r="BM90" s="259" t="str">
        <f>IF(YEAR('1- Combustivel'!B92)=$BM$1,$BM$1,"-")</f>
        <v>-</v>
      </c>
      <c r="BN90" s="259" t="str">
        <f>IF(BM90="-","-",MONTH('1- Combustivel'!B92))</f>
        <v>-</v>
      </c>
      <c r="BO90" s="259" t="str">
        <f>IF(BM90="-","-",DAY('1- Combustivel'!B92))</f>
        <v>-</v>
      </c>
      <c r="BP90" s="259" t="str">
        <f>IF($BN90=BQ$1,'1- Combustivel'!$D92,"-")</f>
        <v>-</v>
      </c>
      <c r="BQ90" s="170" t="str">
        <f>IF($BN90=BQ$1,'1- Combustivel'!$E92,"-")</f>
        <v>-</v>
      </c>
      <c r="BR90" s="170" t="str">
        <f>IF(BQ90="-","-",'1- Combustivel'!$F92)</f>
        <v>-</v>
      </c>
      <c r="BS90" s="259" t="str">
        <f t="shared" si="38"/>
        <v>-</v>
      </c>
      <c r="BT90" s="259" t="str">
        <f>IF(BR90="-","-",'1- Combustivel'!$G92)</f>
        <v>-</v>
      </c>
    </row>
    <row r="91" spans="1:72" x14ac:dyDescent="0.25">
      <c r="A91" s="166">
        <v>89</v>
      </c>
      <c r="B91" s="166" t="str">
        <f>IF(YEAR('1- Combustivel'!B93)=$B$1,$B$1,"-")</f>
        <v>-</v>
      </c>
      <c r="C91" s="166" t="str">
        <f>IF(B91="-","-",MONTH('1- Combustivel'!B93))</f>
        <v>-</v>
      </c>
      <c r="D91" s="218" t="str">
        <f>IF(B91="-","-",DAY('1- Combustivel'!B93))</f>
        <v>-</v>
      </c>
      <c r="E91" s="259" t="str">
        <f>IF($C91=F$1,'1- Combustivel'!$D93,"-")</f>
        <v>-</v>
      </c>
      <c r="F91" s="170" t="str">
        <f>IF($C91=F$1,'1- Combustivel'!$E93,"-")</f>
        <v>-</v>
      </c>
      <c r="G91" s="170" t="str">
        <f>IF(F91="-","-",'1- Combustivel'!$F93)</f>
        <v>-</v>
      </c>
      <c r="H91" s="259" t="str">
        <f t="shared" si="26"/>
        <v>-</v>
      </c>
      <c r="I91" s="259" t="str">
        <f>IF(G91="-","-",'1- Combustivel'!$G93)</f>
        <v>-</v>
      </c>
      <c r="J91" s="259" t="str">
        <f>IF($C91=J$1,'1- Combustivel'!$D93,"-")</f>
        <v>-</v>
      </c>
      <c r="K91" s="170" t="str">
        <f>IF(M91="-","-",IF($C91=J$1,'1- Combustivel'!$E93,"-"))</f>
        <v>-</v>
      </c>
      <c r="L91" s="170" t="str">
        <f>IF(J91="-","-",'1- Combustivel'!$F93)</f>
        <v>-</v>
      </c>
      <c r="M91" s="259" t="str">
        <f t="shared" si="27"/>
        <v>-</v>
      </c>
      <c r="N91" s="259" t="str">
        <f>IF(L91="-","-",'1- Combustivel'!$G93)</f>
        <v>-</v>
      </c>
      <c r="O91" s="259" t="str">
        <f>IF($C91=O$1,'1- Combustivel'!$D93,"-")</f>
        <v>-</v>
      </c>
      <c r="P91" s="170" t="str">
        <f>IF(R91="-","-",IF($C91=O$1,'1- Combustivel'!$E93,"-"))</f>
        <v>-</v>
      </c>
      <c r="Q91" s="170" t="str">
        <f>IF(O91="-","-",'1- Combustivel'!$F93)</f>
        <v>-</v>
      </c>
      <c r="R91" s="259" t="str">
        <f t="shared" si="28"/>
        <v>-</v>
      </c>
      <c r="S91" s="259" t="str">
        <f>IF(Q91="-","-",'1- Combustivel'!$G93)</f>
        <v>-</v>
      </c>
      <c r="T91" s="259" t="str">
        <f>IF($C91=T$1,'1- Combustivel'!$D93,"-")</f>
        <v>-</v>
      </c>
      <c r="U91" s="170" t="str">
        <f>IF(W91="-","-",IF($C91=T$1,'1- Combustivel'!$E93,"-"))</f>
        <v>-</v>
      </c>
      <c r="V91" s="170" t="str">
        <f>IF(T91="-","-",'1- Combustivel'!$F93)</f>
        <v>-</v>
      </c>
      <c r="W91" s="259" t="str">
        <f t="shared" si="29"/>
        <v>-</v>
      </c>
      <c r="X91" s="259" t="str">
        <f>IF(V91="-","-",'1- Combustivel'!$G93)</f>
        <v>-</v>
      </c>
      <c r="Y91" s="259" t="str">
        <f>IF($C91=Y$1,'1- Combustivel'!$D93,"-")</f>
        <v>-</v>
      </c>
      <c r="Z91" s="170" t="str">
        <f>IF(AB91="-","-",IF($C91=Y$1,'1- Combustivel'!$E93,"-"))</f>
        <v>-</v>
      </c>
      <c r="AA91" s="170" t="str">
        <f>IF(Y91="-","-",'1- Combustivel'!$F93)</f>
        <v>-</v>
      </c>
      <c r="AB91" s="259" t="str">
        <f t="shared" si="30"/>
        <v>-</v>
      </c>
      <c r="AC91" s="259" t="str">
        <f>IF(AA91="-","-",'1- Combustivel'!$G93)</f>
        <v>-</v>
      </c>
      <c r="AD91" s="259" t="str">
        <f>IF($C91=AD$1,'1- Combustivel'!$D93,"-")</f>
        <v>-</v>
      </c>
      <c r="AE91" s="170" t="str">
        <f>IF(AG91="-","-",IF($C91=AD$1,'1- Combustivel'!$E93,"-"))</f>
        <v>-</v>
      </c>
      <c r="AF91" s="170" t="str">
        <f>IF(AD91="-","-",'1- Combustivel'!$F93)</f>
        <v>-</v>
      </c>
      <c r="AG91" s="259" t="str">
        <f t="shared" si="31"/>
        <v>-</v>
      </c>
      <c r="AH91" s="259" t="str">
        <f>IF(AF91="-","-",'1- Combustivel'!$G93)</f>
        <v>-</v>
      </c>
      <c r="AI91" s="259" t="str">
        <f>IF($C91=AI$1,'1- Combustivel'!$D93,"-")</f>
        <v>-</v>
      </c>
      <c r="AJ91" s="170" t="str">
        <f>IF(AL91="-","-",IF($C91=AI$1,'1- Combustivel'!$E93,"-"))</f>
        <v>-</v>
      </c>
      <c r="AK91" s="170" t="str">
        <f>IF(AI91="-","-",'1- Combustivel'!$F93)</f>
        <v>-</v>
      </c>
      <c r="AL91" s="259" t="str">
        <f t="shared" si="32"/>
        <v>-</v>
      </c>
      <c r="AM91" s="259" t="str">
        <f>IF(AK91="-","-",'1- Combustivel'!$G93)</f>
        <v>-</v>
      </c>
      <c r="AN91" s="259" t="str">
        <f>IF($C91=AN$1,'1- Combustivel'!$D93,"-")</f>
        <v>-</v>
      </c>
      <c r="AO91" s="170" t="str">
        <f>IF(AQ91="-","-",IF($C91=AN$1,'1- Combustivel'!$E93,"-"))</f>
        <v>-</v>
      </c>
      <c r="AP91" s="170" t="str">
        <f>IF(AN91="-","-",'1- Combustivel'!$F93)</f>
        <v>-</v>
      </c>
      <c r="AQ91" s="259" t="str">
        <f t="shared" si="33"/>
        <v>-</v>
      </c>
      <c r="AR91" s="259" t="str">
        <f>IF(AP91="-","-",'1- Combustivel'!$G93)</f>
        <v>-</v>
      </c>
      <c r="AS91" s="259" t="str">
        <f>IF($C91=AS$1,'1- Combustivel'!$D93,"-")</f>
        <v>-</v>
      </c>
      <c r="AT91" s="170" t="str">
        <f>IF(AV91="-","-",IF($C91=AS$1,'1- Combustivel'!$E93,"-"))</f>
        <v>-</v>
      </c>
      <c r="AU91" s="170" t="str">
        <f>IF(AS91="-","-",'1- Combustivel'!$F93)</f>
        <v>-</v>
      </c>
      <c r="AV91" s="259" t="str">
        <f t="shared" si="34"/>
        <v>-</v>
      </c>
      <c r="AW91" s="259" t="str">
        <f>IF(AU91="-","-",'1- Combustivel'!$G93)</f>
        <v>-</v>
      </c>
      <c r="AX91" s="259" t="str">
        <f>IF($C91=AX$1,'1- Combustivel'!$D93,"-")</f>
        <v>-</v>
      </c>
      <c r="AY91" s="170" t="str">
        <f>IF(BA91="-","-",IF($C91=AX$1,'1- Combustivel'!$E93,"-"))</f>
        <v>-</v>
      </c>
      <c r="AZ91" s="170" t="str">
        <f>IF(AX91="-","-",'1- Combustivel'!$F93)</f>
        <v>-</v>
      </c>
      <c r="BA91" s="259" t="str">
        <f t="shared" si="35"/>
        <v>-</v>
      </c>
      <c r="BB91" s="259" t="str">
        <f>IF(AZ91="-","-",'1- Combustivel'!$G93)</f>
        <v>-</v>
      </c>
      <c r="BC91" s="259" t="str">
        <f>IF($C91=BC$1,'1- Combustivel'!$D93,"-")</f>
        <v>-</v>
      </c>
      <c r="BD91" s="170" t="str">
        <f>IF(BF91="-","-",IF($C91=BC$1,'1- Combustivel'!$E93,"-"))</f>
        <v>-</v>
      </c>
      <c r="BE91" s="170" t="str">
        <f>IF(BC91="-","-",'1- Combustivel'!$F93)</f>
        <v>-</v>
      </c>
      <c r="BF91" s="259" t="str">
        <f t="shared" si="36"/>
        <v>-</v>
      </c>
      <c r="BG91" s="259" t="str">
        <f>IF(BE91="-","-",'1- Combustivel'!$G93)</f>
        <v>-</v>
      </c>
      <c r="BH91" s="259" t="str">
        <f>IF($C91=BH$1,'1- Combustivel'!$D93,"-")</f>
        <v>-</v>
      </c>
      <c r="BI91" s="170" t="str">
        <f>IF(BK91="-","-",IF($C91=BH$1,'1- Combustivel'!$E93,"-"))</f>
        <v>-</v>
      </c>
      <c r="BJ91" s="170" t="str">
        <f>IF(BH91="-","-",'1- Combustivel'!$F93)</f>
        <v>-</v>
      </c>
      <c r="BK91" s="259" t="str">
        <f t="shared" si="37"/>
        <v>-</v>
      </c>
      <c r="BL91" s="259" t="str">
        <f>IF(BJ91="-","-",'1- Combustivel'!$G93)</f>
        <v>-</v>
      </c>
      <c r="BM91" s="259" t="str">
        <f>IF(YEAR('1- Combustivel'!B93)=$BM$1,$BM$1,"-")</f>
        <v>-</v>
      </c>
      <c r="BN91" s="259" t="str">
        <f>IF(BM91="-","-",MONTH('1- Combustivel'!B93))</f>
        <v>-</v>
      </c>
      <c r="BO91" s="259" t="str">
        <f>IF(BM91="-","-",DAY('1- Combustivel'!B93))</f>
        <v>-</v>
      </c>
      <c r="BP91" s="259" t="str">
        <f>IF($BN91=BQ$1,'1- Combustivel'!$D93,"-")</f>
        <v>-</v>
      </c>
      <c r="BQ91" s="170" t="str">
        <f>IF($BN91=BQ$1,'1- Combustivel'!$E93,"-")</f>
        <v>-</v>
      </c>
      <c r="BR91" s="170" t="str">
        <f>IF(BQ91="-","-",'1- Combustivel'!$F93)</f>
        <v>-</v>
      </c>
      <c r="BS91" s="259" t="str">
        <f t="shared" si="38"/>
        <v>-</v>
      </c>
      <c r="BT91" s="259" t="str">
        <f>IF(BR91="-","-",'1- Combustivel'!$G93)</f>
        <v>-</v>
      </c>
    </row>
    <row r="92" spans="1:72" x14ac:dyDescent="0.25">
      <c r="A92" s="166">
        <v>90</v>
      </c>
      <c r="B92" s="166" t="str">
        <f>IF(YEAR('1- Combustivel'!B94)=$B$1,$B$1,"-")</f>
        <v>-</v>
      </c>
      <c r="C92" s="166" t="str">
        <f>IF(B92="-","-",MONTH('1- Combustivel'!B94))</f>
        <v>-</v>
      </c>
      <c r="D92" s="218" t="str">
        <f>IF(B92="-","-",DAY('1- Combustivel'!B94))</f>
        <v>-</v>
      </c>
      <c r="E92" s="259" t="str">
        <f>IF($C92=F$1,'1- Combustivel'!$D94,"-")</f>
        <v>-</v>
      </c>
      <c r="F92" s="170" t="str">
        <f>IF($C92=F$1,'1- Combustivel'!$E94,"-")</f>
        <v>-</v>
      </c>
      <c r="G92" s="170" t="str">
        <f>IF(F92="-","-",'1- Combustivel'!$F94)</f>
        <v>-</v>
      </c>
      <c r="H92" s="259" t="str">
        <f t="shared" si="26"/>
        <v>-</v>
      </c>
      <c r="I92" s="259" t="str">
        <f>IF(G92="-","-",'1- Combustivel'!$G94)</f>
        <v>-</v>
      </c>
      <c r="J92" s="259" t="str">
        <f>IF($C92=J$1,'1- Combustivel'!$D94,"-")</f>
        <v>-</v>
      </c>
      <c r="K92" s="170" t="str">
        <f>IF(M92="-","-",IF($C92=J$1,'1- Combustivel'!$E94,"-"))</f>
        <v>-</v>
      </c>
      <c r="L92" s="170" t="str">
        <f>IF(J92="-","-",'1- Combustivel'!$F94)</f>
        <v>-</v>
      </c>
      <c r="M92" s="259" t="str">
        <f t="shared" si="27"/>
        <v>-</v>
      </c>
      <c r="N92" s="259" t="str">
        <f>IF(L92="-","-",'1- Combustivel'!$G94)</f>
        <v>-</v>
      </c>
      <c r="O92" s="259" t="str">
        <f>IF($C92=O$1,'1- Combustivel'!$D94,"-")</f>
        <v>-</v>
      </c>
      <c r="P92" s="170" t="str">
        <f>IF(R92="-","-",IF($C92=O$1,'1- Combustivel'!$E94,"-"))</f>
        <v>-</v>
      </c>
      <c r="Q92" s="170" t="str">
        <f>IF(O92="-","-",'1- Combustivel'!$F94)</f>
        <v>-</v>
      </c>
      <c r="R92" s="259" t="str">
        <f t="shared" si="28"/>
        <v>-</v>
      </c>
      <c r="S92" s="259" t="str">
        <f>IF(Q92="-","-",'1- Combustivel'!$G94)</f>
        <v>-</v>
      </c>
      <c r="T92" s="259" t="str">
        <f>IF($C92=T$1,'1- Combustivel'!$D94,"-")</f>
        <v>-</v>
      </c>
      <c r="U92" s="170" t="str">
        <f>IF(W92="-","-",IF($C92=T$1,'1- Combustivel'!$E94,"-"))</f>
        <v>-</v>
      </c>
      <c r="V92" s="170" t="str">
        <f>IF(T92="-","-",'1- Combustivel'!$F94)</f>
        <v>-</v>
      </c>
      <c r="W92" s="259" t="str">
        <f t="shared" si="29"/>
        <v>-</v>
      </c>
      <c r="X92" s="259" t="str">
        <f>IF(V92="-","-",'1- Combustivel'!$G94)</f>
        <v>-</v>
      </c>
      <c r="Y92" s="259" t="str">
        <f>IF($C92=Y$1,'1- Combustivel'!$D94,"-")</f>
        <v>-</v>
      </c>
      <c r="Z92" s="170" t="str">
        <f>IF(AB92="-","-",IF($C92=Y$1,'1- Combustivel'!$E94,"-"))</f>
        <v>-</v>
      </c>
      <c r="AA92" s="170" t="str">
        <f>IF(Y92="-","-",'1- Combustivel'!$F94)</f>
        <v>-</v>
      </c>
      <c r="AB92" s="259" t="str">
        <f t="shared" si="30"/>
        <v>-</v>
      </c>
      <c r="AC92" s="259" t="str">
        <f>IF(AA92="-","-",'1- Combustivel'!$G94)</f>
        <v>-</v>
      </c>
      <c r="AD92" s="259" t="str">
        <f>IF($C92=AD$1,'1- Combustivel'!$D94,"-")</f>
        <v>-</v>
      </c>
      <c r="AE92" s="170" t="str">
        <f>IF(AG92="-","-",IF($C92=AD$1,'1- Combustivel'!$E94,"-"))</f>
        <v>-</v>
      </c>
      <c r="AF92" s="170" t="str">
        <f>IF(AD92="-","-",'1- Combustivel'!$F94)</f>
        <v>-</v>
      </c>
      <c r="AG92" s="259" t="str">
        <f t="shared" si="31"/>
        <v>-</v>
      </c>
      <c r="AH92" s="259" t="str">
        <f>IF(AF92="-","-",'1- Combustivel'!$G94)</f>
        <v>-</v>
      </c>
      <c r="AI92" s="259" t="str">
        <f>IF($C92=AI$1,'1- Combustivel'!$D94,"-")</f>
        <v>-</v>
      </c>
      <c r="AJ92" s="170" t="str">
        <f>IF(AL92="-","-",IF($C92=AI$1,'1- Combustivel'!$E94,"-"))</f>
        <v>-</v>
      </c>
      <c r="AK92" s="170" t="str">
        <f>IF(AI92="-","-",'1- Combustivel'!$F94)</f>
        <v>-</v>
      </c>
      <c r="AL92" s="259" t="str">
        <f t="shared" si="32"/>
        <v>-</v>
      </c>
      <c r="AM92" s="259" t="str">
        <f>IF(AK92="-","-",'1- Combustivel'!$G94)</f>
        <v>-</v>
      </c>
      <c r="AN92" s="259" t="str">
        <f>IF($C92=AN$1,'1- Combustivel'!$D94,"-")</f>
        <v>-</v>
      </c>
      <c r="AO92" s="170" t="str">
        <f>IF(AQ92="-","-",IF($C92=AN$1,'1- Combustivel'!$E94,"-"))</f>
        <v>-</v>
      </c>
      <c r="AP92" s="170" t="str">
        <f>IF(AN92="-","-",'1- Combustivel'!$F94)</f>
        <v>-</v>
      </c>
      <c r="AQ92" s="259" t="str">
        <f t="shared" si="33"/>
        <v>-</v>
      </c>
      <c r="AR92" s="259" t="str">
        <f>IF(AP92="-","-",'1- Combustivel'!$G94)</f>
        <v>-</v>
      </c>
      <c r="AS92" s="259" t="str">
        <f>IF($C92=AS$1,'1- Combustivel'!$D94,"-")</f>
        <v>-</v>
      </c>
      <c r="AT92" s="170" t="str">
        <f>IF(AV92="-","-",IF($C92=AS$1,'1- Combustivel'!$E94,"-"))</f>
        <v>-</v>
      </c>
      <c r="AU92" s="170" t="str">
        <f>IF(AS92="-","-",'1- Combustivel'!$F94)</f>
        <v>-</v>
      </c>
      <c r="AV92" s="259" t="str">
        <f t="shared" si="34"/>
        <v>-</v>
      </c>
      <c r="AW92" s="259" t="str">
        <f>IF(AU92="-","-",'1- Combustivel'!$G94)</f>
        <v>-</v>
      </c>
      <c r="AX92" s="259" t="str">
        <f>IF($C92=AX$1,'1- Combustivel'!$D94,"-")</f>
        <v>-</v>
      </c>
      <c r="AY92" s="170" t="str">
        <f>IF(BA92="-","-",IF($C92=AX$1,'1- Combustivel'!$E94,"-"))</f>
        <v>-</v>
      </c>
      <c r="AZ92" s="170" t="str">
        <f>IF(AX92="-","-",'1- Combustivel'!$F94)</f>
        <v>-</v>
      </c>
      <c r="BA92" s="259" t="str">
        <f t="shared" si="35"/>
        <v>-</v>
      </c>
      <c r="BB92" s="259" t="str">
        <f>IF(AZ92="-","-",'1- Combustivel'!$G94)</f>
        <v>-</v>
      </c>
      <c r="BC92" s="259" t="str">
        <f>IF($C92=BC$1,'1- Combustivel'!$D94,"-")</f>
        <v>-</v>
      </c>
      <c r="BD92" s="170" t="str">
        <f>IF(BF92="-","-",IF($C92=BC$1,'1- Combustivel'!$E94,"-"))</f>
        <v>-</v>
      </c>
      <c r="BE92" s="170" t="str">
        <f>IF(BC92="-","-",'1- Combustivel'!$F94)</f>
        <v>-</v>
      </c>
      <c r="BF92" s="259" t="str">
        <f t="shared" si="36"/>
        <v>-</v>
      </c>
      <c r="BG92" s="259" t="str">
        <f>IF(BE92="-","-",'1- Combustivel'!$G94)</f>
        <v>-</v>
      </c>
      <c r="BH92" s="259" t="str">
        <f>IF($C92=BH$1,'1- Combustivel'!$D94,"-")</f>
        <v>-</v>
      </c>
      <c r="BI92" s="170" t="str">
        <f>IF(BK92="-","-",IF($C92=BH$1,'1- Combustivel'!$E94,"-"))</f>
        <v>-</v>
      </c>
      <c r="BJ92" s="170" t="str">
        <f>IF(BH92="-","-",'1- Combustivel'!$F94)</f>
        <v>-</v>
      </c>
      <c r="BK92" s="259" t="str">
        <f t="shared" si="37"/>
        <v>-</v>
      </c>
      <c r="BL92" s="259" t="str">
        <f>IF(BJ92="-","-",'1- Combustivel'!$G94)</f>
        <v>-</v>
      </c>
      <c r="BM92" s="259" t="str">
        <f>IF(YEAR('1- Combustivel'!B94)=$BM$1,$BM$1,"-")</f>
        <v>-</v>
      </c>
      <c r="BN92" s="259" t="str">
        <f>IF(BM92="-","-",MONTH('1- Combustivel'!B94))</f>
        <v>-</v>
      </c>
      <c r="BO92" s="259" t="str">
        <f>IF(BM92="-","-",DAY('1- Combustivel'!B94))</f>
        <v>-</v>
      </c>
      <c r="BP92" s="259" t="str">
        <f>IF($BN92=BQ$1,'1- Combustivel'!$D94,"-")</f>
        <v>-</v>
      </c>
      <c r="BQ92" s="170" t="str">
        <f>IF($BN92=BQ$1,'1- Combustivel'!$E94,"-")</f>
        <v>-</v>
      </c>
      <c r="BR92" s="170" t="str">
        <f>IF(BQ92="-","-",'1- Combustivel'!$F94)</f>
        <v>-</v>
      </c>
      <c r="BS92" s="259" t="str">
        <f t="shared" si="38"/>
        <v>-</v>
      </c>
      <c r="BT92" s="259" t="str">
        <f>IF(BR92="-","-",'1- Combustivel'!$G94)</f>
        <v>-</v>
      </c>
    </row>
    <row r="93" spans="1:72" x14ac:dyDescent="0.25">
      <c r="A93" s="166">
        <v>91</v>
      </c>
      <c r="B93" s="166" t="str">
        <f>IF(YEAR('1- Combustivel'!B95)=$B$1,$B$1,"-")</f>
        <v>-</v>
      </c>
      <c r="C93" s="166" t="str">
        <f>IF(B93="-","-",MONTH('1- Combustivel'!B95))</f>
        <v>-</v>
      </c>
      <c r="D93" s="218" t="str">
        <f>IF(B93="-","-",DAY('1- Combustivel'!B95))</f>
        <v>-</v>
      </c>
      <c r="E93" s="259" t="str">
        <f>IF($C93=F$1,'1- Combustivel'!$D95,"-")</f>
        <v>-</v>
      </c>
      <c r="F93" s="170" t="str">
        <f>IF($C93=F$1,'1- Combustivel'!$E95,"-")</f>
        <v>-</v>
      </c>
      <c r="G93" s="170" t="str">
        <f>IF(F93="-","-",'1- Combustivel'!$F95)</f>
        <v>-</v>
      </c>
      <c r="H93" s="259" t="str">
        <f t="shared" si="26"/>
        <v>-</v>
      </c>
      <c r="I93" s="259" t="str">
        <f>IF(G93="-","-",'1- Combustivel'!$G95)</f>
        <v>-</v>
      </c>
      <c r="J93" s="259" t="str">
        <f>IF($C93=J$1,'1- Combustivel'!$D95,"-")</f>
        <v>-</v>
      </c>
      <c r="K93" s="170" t="str">
        <f>IF(M93="-","-",IF($C93=J$1,'1- Combustivel'!$E95,"-"))</f>
        <v>-</v>
      </c>
      <c r="L93" s="170" t="str">
        <f>IF(J93="-","-",'1- Combustivel'!$F95)</f>
        <v>-</v>
      </c>
      <c r="M93" s="259" t="str">
        <f t="shared" si="27"/>
        <v>-</v>
      </c>
      <c r="N93" s="259" t="str">
        <f>IF(L93="-","-",'1- Combustivel'!$G95)</f>
        <v>-</v>
      </c>
      <c r="O93" s="259" t="str">
        <f>IF($C93=O$1,'1- Combustivel'!$D95,"-")</f>
        <v>-</v>
      </c>
      <c r="P93" s="170" t="str">
        <f>IF(R93="-","-",IF($C93=O$1,'1- Combustivel'!$E95,"-"))</f>
        <v>-</v>
      </c>
      <c r="Q93" s="170" t="str">
        <f>IF(O93="-","-",'1- Combustivel'!$F95)</f>
        <v>-</v>
      </c>
      <c r="R93" s="259" t="str">
        <f t="shared" si="28"/>
        <v>-</v>
      </c>
      <c r="S93" s="259" t="str">
        <f>IF(Q93="-","-",'1- Combustivel'!$G95)</f>
        <v>-</v>
      </c>
      <c r="T93" s="259" t="str">
        <f>IF($C93=T$1,'1- Combustivel'!$D95,"-")</f>
        <v>-</v>
      </c>
      <c r="U93" s="170" t="str">
        <f>IF(W93="-","-",IF($C93=T$1,'1- Combustivel'!$E95,"-"))</f>
        <v>-</v>
      </c>
      <c r="V93" s="170" t="str">
        <f>IF(T93="-","-",'1- Combustivel'!$F95)</f>
        <v>-</v>
      </c>
      <c r="W93" s="259" t="str">
        <f t="shared" si="29"/>
        <v>-</v>
      </c>
      <c r="X93" s="259" t="str">
        <f>IF(V93="-","-",'1- Combustivel'!$G95)</f>
        <v>-</v>
      </c>
      <c r="Y93" s="259" t="str">
        <f>IF($C93=Y$1,'1- Combustivel'!$D95,"-")</f>
        <v>-</v>
      </c>
      <c r="Z93" s="170" t="str">
        <f>IF(AB93="-","-",IF($C93=Y$1,'1- Combustivel'!$E95,"-"))</f>
        <v>-</v>
      </c>
      <c r="AA93" s="170" t="str">
        <f>IF(Y93="-","-",'1- Combustivel'!$F95)</f>
        <v>-</v>
      </c>
      <c r="AB93" s="259" t="str">
        <f t="shared" si="30"/>
        <v>-</v>
      </c>
      <c r="AC93" s="259" t="str">
        <f>IF(AA93="-","-",'1- Combustivel'!$G95)</f>
        <v>-</v>
      </c>
      <c r="AD93" s="259" t="str">
        <f>IF($C93=AD$1,'1- Combustivel'!$D95,"-")</f>
        <v>-</v>
      </c>
      <c r="AE93" s="170" t="str">
        <f>IF(AG93="-","-",IF($C93=AD$1,'1- Combustivel'!$E95,"-"))</f>
        <v>-</v>
      </c>
      <c r="AF93" s="170" t="str">
        <f>IF(AD93="-","-",'1- Combustivel'!$F95)</f>
        <v>-</v>
      </c>
      <c r="AG93" s="259" t="str">
        <f t="shared" si="31"/>
        <v>-</v>
      </c>
      <c r="AH93" s="259" t="str">
        <f>IF(AF93="-","-",'1- Combustivel'!$G95)</f>
        <v>-</v>
      </c>
      <c r="AI93" s="259" t="str">
        <f>IF($C93=AI$1,'1- Combustivel'!$D95,"-")</f>
        <v>-</v>
      </c>
      <c r="AJ93" s="170" t="str">
        <f>IF(AL93="-","-",IF($C93=AI$1,'1- Combustivel'!$E95,"-"))</f>
        <v>-</v>
      </c>
      <c r="AK93" s="170" t="str">
        <f>IF(AI93="-","-",'1- Combustivel'!$F95)</f>
        <v>-</v>
      </c>
      <c r="AL93" s="259" t="str">
        <f t="shared" si="32"/>
        <v>-</v>
      </c>
      <c r="AM93" s="259" t="str">
        <f>IF(AK93="-","-",'1- Combustivel'!$G95)</f>
        <v>-</v>
      </c>
      <c r="AN93" s="259" t="str">
        <f>IF($C93=AN$1,'1- Combustivel'!$D95,"-")</f>
        <v>-</v>
      </c>
      <c r="AO93" s="170" t="str">
        <f>IF(AQ93="-","-",IF($C93=AN$1,'1- Combustivel'!$E95,"-"))</f>
        <v>-</v>
      </c>
      <c r="AP93" s="170" t="str">
        <f>IF(AN93="-","-",'1- Combustivel'!$F95)</f>
        <v>-</v>
      </c>
      <c r="AQ93" s="259" t="str">
        <f t="shared" si="33"/>
        <v>-</v>
      </c>
      <c r="AR93" s="259" t="str">
        <f>IF(AP93="-","-",'1- Combustivel'!$G95)</f>
        <v>-</v>
      </c>
      <c r="AS93" s="259" t="str">
        <f>IF($C93=AS$1,'1- Combustivel'!$D95,"-")</f>
        <v>-</v>
      </c>
      <c r="AT93" s="170" t="str">
        <f>IF(AV93="-","-",IF($C93=AS$1,'1- Combustivel'!$E95,"-"))</f>
        <v>-</v>
      </c>
      <c r="AU93" s="170" t="str">
        <f>IF(AS93="-","-",'1- Combustivel'!$F95)</f>
        <v>-</v>
      </c>
      <c r="AV93" s="259" t="str">
        <f t="shared" si="34"/>
        <v>-</v>
      </c>
      <c r="AW93" s="259" t="str">
        <f>IF(AU93="-","-",'1- Combustivel'!$G95)</f>
        <v>-</v>
      </c>
      <c r="AX93" s="259" t="str">
        <f>IF($C93=AX$1,'1- Combustivel'!$D95,"-")</f>
        <v>-</v>
      </c>
      <c r="AY93" s="170" t="str">
        <f>IF(BA93="-","-",IF($C93=AX$1,'1- Combustivel'!$E95,"-"))</f>
        <v>-</v>
      </c>
      <c r="AZ93" s="170" t="str">
        <f>IF(AX93="-","-",'1- Combustivel'!$F95)</f>
        <v>-</v>
      </c>
      <c r="BA93" s="259" t="str">
        <f t="shared" si="35"/>
        <v>-</v>
      </c>
      <c r="BB93" s="259" t="str">
        <f>IF(AZ93="-","-",'1- Combustivel'!$G95)</f>
        <v>-</v>
      </c>
      <c r="BC93" s="259" t="str">
        <f>IF($C93=BC$1,'1- Combustivel'!$D95,"-")</f>
        <v>-</v>
      </c>
      <c r="BD93" s="170" t="str">
        <f>IF(BF93="-","-",IF($C93=BC$1,'1- Combustivel'!$E95,"-"))</f>
        <v>-</v>
      </c>
      <c r="BE93" s="170" t="str">
        <f>IF(BC93="-","-",'1- Combustivel'!$F95)</f>
        <v>-</v>
      </c>
      <c r="BF93" s="259" t="str">
        <f t="shared" si="36"/>
        <v>-</v>
      </c>
      <c r="BG93" s="259" t="str">
        <f>IF(BE93="-","-",'1- Combustivel'!$G95)</f>
        <v>-</v>
      </c>
      <c r="BH93" s="259" t="str">
        <f>IF($C93=BH$1,'1- Combustivel'!$D95,"-")</f>
        <v>-</v>
      </c>
      <c r="BI93" s="170" t="str">
        <f>IF(BK93="-","-",IF($C93=BH$1,'1- Combustivel'!$E95,"-"))</f>
        <v>-</v>
      </c>
      <c r="BJ93" s="170" t="str">
        <f>IF(BH93="-","-",'1- Combustivel'!$F95)</f>
        <v>-</v>
      </c>
      <c r="BK93" s="259" t="str">
        <f t="shared" si="37"/>
        <v>-</v>
      </c>
      <c r="BL93" s="259" t="str">
        <f>IF(BJ93="-","-",'1- Combustivel'!$G95)</f>
        <v>-</v>
      </c>
      <c r="BM93" s="259" t="str">
        <f>IF(YEAR('1- Combustivel'!B95)=$BM$1,$BM$1,"-")</f>
        <v>-</v>
      </c>
      <c r="BN93" s="259" t="str">
        <f>IF(BM93="-","-",MONTH('1- Combustivel'!B95))</f>
        <v>-</v>
      </c>
      <c r="BO93" s="259" t="str">
        <f>IF(BM93="-","-",DAY('1- Combustivel'!B95))</f>
        <v>-</v>
      </c>
      <c r="BP93" s="259" t="str">
        <f>IF($BN93=BQ$1,'1- Combustivel'!$D95,"-")</f>
        <v>-</v>
      </c>
      <c r="BQ93" s="170" t="str">
        <f>IF($BN93=BQ$1,'1- Combustivel'!$E95,"-")</f>
        <v>-</v>
      </c>
      <c r="BR93" s="170" t="str">
        <f>IF(BQ93="-","-",'1- Combustivel'!$F95)</f>
        <v>-</v>
      </c>
      <c r="BS93" s="259" t="str">
        <f t="shared" si="38"/>
        <v>-</v>
      </c>
      <c r="BT93" s="259" t="str">
        <f>IF(BR93="-","-",'1- Combustivel'!$G95)</f>
        <v>-</v>
      </c>
    </row>
    <row r="94" spans="1:72" x14ac:dyDescent="0.25">
      <c r="A94" s="166">
        <v>92</v>
      </c>
      <c r="B94" s="166" t="str">
        <f>IF(YEAR('1- Combustivel'!B96)=$B$1,$B$1,"-")</f>
        <v>-</v>
      </c>
      <c r="C94" s="166" t="str">
        <f>IF(B94="-","-",MONTH('1- Combustivel'!B96))</f>
        <v>-</v>
      </c>
      <c r="D94" s="218" t="str">
        <f>IF(B94="-","-",DAY('1- Combustivel'!B96))</f>
        <v>-</v>
      </c>
      <c r="E94" s="259" t="str">
        <f>IF($C94=F$1,'1- Combustivel'!$D96,"-")</f>
        <v>-</v>
      </c>
      <c r="F94" s="170" t="str">
        <f>IF($C94=F$1,'1- Combustivel'!$E96,"-")</f>
        <v>-</v>
      </c>
      <c r="G94" s="170" t="str">
        <f>IF(F94="-","-",'1- Combustivel'!$F96)</f>
        <v>-</v>
      </c>
      <c r="H94" s="259" t="str">
        <f t="shared" si="26"/>
        <v>-</v>
      </c>
      <c r="I94" s="259" t="str">
        <f>IF(G94="-","-",'1- Combustivel'!$G96)</f>
        <v>-</v>
      </c>
      <c r="J94" s="259" t="str">
        <f>IF($C94=J$1,'1- Combustivel'!$D96,"-")</f>
        <v>-</v>
      </c>
      <c r="K94" s="170" t="str">
        <f>IF(M94="-","-",IF($C94=J$1,'1- Combustivel'!$E96,"-"))</f>
        <v>-</v>
      </c>
      <c r="L94" s="170" t="str">
        <f>IF(J94="-","-",'1- Combustivel'!$F96)</f>
        <v>-</v>
      </c>
      <c r="M94" s="259" t="str">
        <f t="shared" si="27"/>
        <v>-</v>
      </c>
      <c r="N94" s="259" t="str">
        <f>IF(L94="-","-",'1- Combustivel'!$G96)</f>
        <v>-</v>
      </c>
      <c r="O94" s="259" t="str">
        <f>IF($C94=O$1,'1- Combustivel'!$D96,"-")</f>
        <v>-</v>
      </c>
      <c r="P94" s="170" t="str">
        <f>IF(R94="-","-",IF($C94=O$1,'1- Combustivel'!$E96,"-"))</f>
        <v>-</v>
      </c>
      <c r="Q94" s="170" t="str">
        <f>IF(O94="-","-",'1- Combustivel'!$F96)</f>
        <v>-</v>
      </c>
      <c r="R94" s="259" t="str">
        <f t="shared" si="28"/>
        <v>-</v>
      </c>
      <c r="S94" s="259" t="str">
        <f>IF(Q94="-","-",'1- Combustivel'!$G96)</f>
        <v>-</v>
      </c>
      <c r="T94" s="259" t="str">
        <f>IF($C94=T$1,'1- Combustivel'!$D96,"-")</f>
        <v>-</v>
      </c>
      <c r="U94" s="170" t="str">
        <f>IF(W94="-","-",IF($C94=T$1,'1- Combustivel'!$E96,"-"))</f>
        <v>-</v>
      </c>
      <c r="V94" s="170" t="str">
        <f>IF(T94="-","-",'1- Combustivel'!$F96)</f>
        <v>-</v>
      </c>
      <c r="W94" s="259" t="str">
        <f t="shared" si="29"/>
        <v>-</v>
      </c>
      <c r="X94" s="259" t="str">
        <f>IF(V94="-","-",'1- Combustivel'!$G96)</f>
        <v>-</v>
      </c>
      <c r="Y94" s="259" t="str">
        <f>IF($C94=Y$1,'1- Combustivel'!$D96,"-")</f>
        <v>-</v>
      </c>
      <c r="Z94" s="170" t="str">
        <f>IF(AB94="-","-",IF($C94=Y$1,'1- Combustivel'!$E96,"-"))</f>
        <v>-</v>
      </c>
      <c r="AA94" s="170" t="str">
        <f>IF(Y94="-","-",'1- Combustivel'!$F96)</f>
        <v>-</v>
      </c>
      <c r="AB94" s="259" t="str">
        <f t="shared" si="30"/>
        <v>-</v>
      </c>
      <c r="AC94" s="259" t="str">
        <f>IF(AA94="-","-",'1- Combustivel'!$G96)</f>
        <v>-</v>
      </c>
      <c r="AD94" s="259" t="str">
        <f>IF($C94=AD$1,'1- Combustivel'!$D96,"-")</f>
        <v>-</v>
      </c>
      <c r="AE94" s="170" t="str">
        <f>IF(AG94="-","-",IF($C94=AD$1,'1- Combustivel'!$E96,"-"))</f>
        <v>-</v>
      </c>
      <c r="AF94" s="170" t="str">
        <f>IF(AD94="-","-",'1- Combustivel'!$F96)</f>
        <v>-</v>
      </c>
      <c r="AG94" s="259" t="str">
        <f t="shared" si="31"/>
        <v>-</v>
      </c>
      <c r="AH94" s="259" t="str">
        <f>IF(AF94="-","-",'1- Combustivel'!$G96)</f>
        <v>-</v>
      </c>
      <c r="AI94" s="259" t="str">
        <f>IF($C94=AI$1,'1- Combustivel'!$D96,"-")</f>
        <v>-</v>
      </c>
      <c r="AJ94" s="170" t="str">
        <f>IF(AL94="-","-",IF($C94=AI$1,'1- Combustivel'!$E96,"-"))</f>
        <v>-</v>
      </c>
      <c r="AK94" s="170" t="str">
        <f>IF(AI94="-","-",'1- Combustivel'!$F96)</f>
        <v>-</v>
      </c>
      <c r="AL94" s="259" t="str">
        <f t="shared" si="32"/>
        <v>-</v>
      </c>
      <c r="AM94" s="259" t="str">
        <f>IF(AK94="-","-",'1- Combustivel'!$G96)</f>
        <v>-</v>
      </c>
      <c r="AN94" s="259" t="str">
        <f>IF($C94=AN$1,'1- Combustivel'!$D96,"-")</f>
        <v>-</v>
      </c>
      <c r="AO94" s="170" t="str">
        <f>IF(AQ94="-","-",IF($C94=AN$1,'1- Combustivel'!$E96,"-"))</f>
        <v>-</v>
      </c>
      <c r="AP94" s="170" t="str">
        <f>IF(AN94="-","-",'1- Combustivel'!$F96)</f>
        <v>-</v>
      </c>
      <c r="AQ94" s="259" t="str">
        <f t="shared" si="33"/>
        <v>-</v>
      </c>
      <c r="AR94" s="259" t="str">
        <f>IF(AP94="-","-",'1- Combustivel'!$G96)</f>
        <v>-</v>
      </c>
      <c r="AS94" s="259" t="str">
        <f>IF($C94=AS$1,'1- Combustivel'!$D96,"-")</f>
        <v>-</v>
      </c>
      <c r="AT94" s="170" t="str">
        <f>IF(AV94="-","-",IF($C94=AS$1,'1- Combustivel'!$E96,"-"))</f>
        <v>-</v>
      </c>
      <c r="AU94" s="170" t="str">
        <f>IF(AS94="-","-",'1- Combustivel'!$F96)</f>
        <v>-</v>
      </c>
      <c r="AV94" s="259" t="str">
        <f t="shared" si="34"/>
        <v>-</v>
      </c>
      <c r="AW94" s="259" t="str">
        <f>IF(AU94="-","-",'1- Combustivel'!$G96)</f>
        <v>-</v>
      </c>
      <c r="AX94" s="259" t="str">
        <f>IF($C94=AX$1,'1- Combustivel'!$D96,"-")</f>
        <v>-</v>
      </c>
      <c r="AY94" s="170" t="str">
        <f>IF(BA94="-","-",IF($C94=AX$1,'1- Combustivel'!$E96,"-"))</f>
        <v>-</v>
      </c>
      <c r="AZ94" s="170" t="str">
        <f>IF(AX94="-","-",'1- Combustivel'!$F96)</f>
        <v>-</v>
      </c>
      <c r="BA94" s="259" t="str">
        <f t="shared" si="35"/>
        <v>-</v>
      </c>
      <c r="BB94" s="259" t="str">
        <f>IF(AZ94="-","-",'1- Combustivel'!$G96)</f>
        <v>-</v>
      </c>
      <c r="BC94" s="259" t="str">
        <f>IF($C94=BC$1,'1- Combustivel'!$D96,"-")</f>
        <v>-</v>
      </c>
      <c r="BD94" s="170" t="str">
        <f>IF(BF94="-","-",IF($C94=BC$1,'1- Combustivel'!$E96,"-"))</f>
        <v>-</v>
      </c>
      <c r="BE94" s="170" t="str">
        <f>IF(BC94="-","-",'1- Combustivel'!$F96)</f>
        <v>-</v>
      </c>
      <c r="BF94" s="259" t="str">
        <f t="shared" si="36"/>
        <v>-</v>
      </c>
      <c r="BG94" s="259" t="str">
        <f>IF(BE94="-","-",'1- Combustivel'!$G96)</f>
        <v>-</v>
      </c>
      <c r="BH94" s="259" t="str">
        <f>IF($C94=BH$1,'1- Combustivel'!$D96,"-")</f>
        <v>-</v>
      </c>
      <c r="BI94" s="170" t="str">
        <f>IF(BK94="-","-",IF($C94=BH$1,'1- Combustivel'!$E96,"-"))</f>
        <v>-</v>
      </c>
      <c r="BJ94" s="170" t="str">
        <f>IF(BH94="-","-",'1- Combustivel'!$F96)</f>
        <v>-</v>
      </c>
      <c r="BK94" s="259" t="str">
        <f t="shared" si="37"/>
        <v>-</v>
      </c>
      <c r="BL94" s="259" t="str">
        <f>IF(BJ94="-","-",'1- Combustivel'!$G96)</f>
        <v>-</v>
      </c>
      <c r="BM94" s="259" t="str">
        <f>IF(YEAR('1- Combustivel'!B96)=$BM$1,$BM$1,"-")</f>
        <v>-</v>
      </c>
      <c r="BN94" s="259" t="str">
        <f>IF(BM94="-","-",MONTH('1- Combustivel'!B96))</f>
        <v>-</v>
      </c>
      <c r="BO94" s="259" t="str">
        <f>IF(BM94="-","-",DAY('1- Combustivel'!B96))</f>
        <v>-</v>
      </c>
      <c r="BP94" s="259" t="str">
        <f>IF($BN94=BQ$1,'1- Combustivel'!$D96,"-")</f>
        <v>-</v>
      </c>
      <c r="BQ94" s="170" t="str">
        <f>IF($BN94=BQ$1,'1- Combustivel'!$E96,"-")</f>
        <v>-</v>
      </c>
      <c r="BR94" s="170" t="str">
        <f>IF(BQ94="-","-",'1- Combustivel'!$F96)</f>
        <v>-</v>
      </c>
      <c r="BS94" s="259" t="str">
        <f t="shared" si="38"/>
        <v>-</v>
      </c>
      <c r="BT94" s="259" t="str">
        <f>IF(BR94="-","-",'1- Combustivel'!$G96)</f>
        <v>-</v>
      </c>
    </row>
    <row r="95" spans="1:72" x14ac:dyDescent="0.25">
      <c r="A95" s="166">
        <v>93</v>
      </c>
      <c r="B95" s="166" t="str">
        <f>IF(YEAR('1- Combustivel'!B97)=$B$1,$B$1,"-")</f>
        <v>-</v>
      </c>
      <c r="C95" s="166" t="str">
        <f>IF(B95="-","-",MONTH('1- Combustivel'!B97))</f>
        <v>-</v>
      </c>
      <c r="D95" s="218" t="str">
        <f>IF(B95="-","-",DAY('1- Combustivel'!B97))</f>
        <v>-</v>
      </c>
      <c r="E95" s="259" t="str">
        <f>IF($C95=F$1,'1- Combustivel'!$D97,"-")</f>
        <v>-</v>
      </c>
      <c r="F95" s="170" t="str">
        <f>IF($C95=F$1,'1- Combustivel'!$E97,"-")</f>
        <v>-</v>
      </c>
      <c r="G95" s="170" t="str">
        <f>IF(F95="-","-",'1- Combustivel'!$F97)</f>
        <v>-</v>
      </c>
      <c r="H95" s="259" t="str">
        <f t="shared" si="26"/>
        <v>-</v>
      </c>
      <c r="I95" s="259" t="str">
        <f>IF(G95="-","-",'1- Combustivel'!$G97)</f>
        <v>-</v>
      </c>
      <c r="J95" s="259" t="str">
        <f>IF($C95=J$1,'1- Combustivel'!$D97,"-")</f>
        <v>-</v>
      </c>
      <c r="K95" s="170" t="str">
        <f>IF(M95="-","-",IF($C95=J$1,'1- Combustivel'!$E97,"-"))</f>
        <v>-</v>
      </c>
      <c r="L95" s="170" t="str">
        <f>IF(J95="-","-",'1- Combustivel'!$F97)</f>
        <v>-</v>
      </c>
      <c r="M95" s="259" t="str">
        <f t="shared" si="27"/>
        <v>-</v>
      </c>
      <c r="N95" s="259" t="str">
        <f>IF(L95="-","-",'1- Combustivel'!$G97)</f>
        <v>-</v>
      </c>
      <c r="O95" s="259" t="str">
        <f>IF($C95=O$1,'1- Combustivel'!$D97,"-")</f>
        <v>-</v>
      </c>
      <c r="P95" s="170" t="str">
        <f>IF(R95="-","-",IF($C95=O$1,'1- Combustivel'!$E97,"-"))</f>
        <v>-</v>
      </c>
      <c r="Q95" s="170" t="str">
        <f>IF(O95="-","-",'1- Combustivel'!$F97)</f>
        <v>-</v>
      </c>
      <c r="R95" s="259" t="str">
        <f t="shared" si="28"/>
        <v>-</v>
      </c>
      <c r="S95" s="259" t="str">
        <f>IF(Q95="-","-",'1- Combustivel'!$G97)</f>
        <v>-</v>
      </c>
      <c r="T95" s="259" t="str">
        <f>IF($C95=T$1,'1- Combustivel'!$D97,"-")</f>
        <v>-</v>
      </c>
      <c r="U95" s="170" t="str">
        <f>IF(W95="-","-",IF($C95=T$1,'1- Combustivel'!$E97,"-"))</f>
        <v>-</v>
      </c>
      <c r="V95" s="170" t="str">
        <f>IF(T95="-","-",'1- Combustivel'!$F97)</f>
        <v>-</v>
      </c>
      <c r="W95" s="259" t="str">
        <f t="shared" si="29"/>
        <v>-</v>
      </c>
      <c r="X95" s="259" t="str">
        <f>IF(V95="-","-",'1- Combustivel'!$G97)</f>
        <v>-</v>
      </c>
      <c r="Y95" s="259" t="str">
        <f>IF($C95=Y$1,'1- Combustivel'!$D97,"-")</f>
        <v>-</v>
      </c>
      <c r="Z95" s="170" t="str">
        <f>IF(AB95="-","-",IF($C95=Y$1,'1- Combustivel'!$E97,"-"))</f>
        <v>-</v>
      </c>
      <c r="AA95" s="170" t="str">
        <f>IF(Y95="-","-",'1- Combustivel'!$F97)</f>
        <v>-</v>
      </c>
      <c r="AB95" s="259" t="str">
        <f t="shared" si="30"/>
        <v>-</v>
      </c>
      <c r="AC95" s="259" t="str">
        <f>IF(AA95="-","-",'1- Combustivel'!$G97)</f>
        <v>-</v>
      </c>
      <c r="AD95" s="259" t="str">
        <f>IF($C95=AD$1,'1- Combustivel'!$D97,"-")</f>
        <v>-</v>
      </c>
      <c r="AE95" s="170" t="str">
        <f>IF(AG95="-","-",IF($C95=AD$1,'1- Combustivel'!$E97,"-"))</f>
        <v>-</v>
      </c>
      <c r="AF95" s="170" t="str">
        <f>IF(AD95="-","-",'1- Combustivel'!$F97)</f>
        <v>-</v>
      </c>
      <c r="AG95" s="259" t="str">
        <f t="shared" si="31"/>
        <v>-</v>
      </c>
      <c r="AH95" s="259" t="str">
        <f>IF(AF95="-","-",'1- Combustivel'!$G97)</f>
        <v>-</v>
      </c>
      <c r="AI95" s="259" t="str">
        <f>IF($C95=AI$1,'1- Combustivel'!$D97,"-")</f>
        <v>-</v>
      </c>
      <c r="AJ95" s="170" t="str">
        <f>IF(AL95="-","-",IF($C95=AI$1,'1- Combustivel'!$E97,"-"))</f>
        <v>-</v>
      </c>
      <c r="AK95" s="170" t="str">
        <f>IF(AI95="-","-",'1- Combustivel'!$F97)</f>
        <v>-</v>
      </c>
      <c r="AL95" s="259" t="str">
        <f t="shared" si="32"/>
        <v>-</v>
      </c>
      <c r="AM95" s="259" t="str">
        <f>IF(AK95="-","-",'1- Combustivel'!$G97)</f>
        <v>-</v>
      </c>
      <c r="AN95" s="259" t="str">
        <f>IF($C95=AN$1,'1- Combustivel'!$D97,"-")</f>
        <v>-</v>
      </c>
      <c r="AO95" s="170" t="str">
        <f>IF(AQ95="-","-",IF($C95=AN$1,'1- Combustivel'!$E97,"-"))</f>
        <v>-</v>
      </c>
      <c r="AP95" s="170" t="str">
        <f>IF(AN95="-","-",'1- Combustivel'!$F97)</f>
        <v>-</v>
      </c>
      <c r="AQ95" s="259" t="str">
        <f t="shared" si="33"/>
        <v>-</v>
      </c>
      <c r="AR95" s="259" t="str">
        <f>IF(AP95="-","-",'1- Combustivel'!$G97)</f>
        <v>-</v>
      </c>
      <c r="AS95" s="259" t="str">
        <f>IF($C95=AS$1,'1- Combustivel'!$D97,"-")</f>
        <v>-</v>
      </c>
      <c r="AT95" s="170" t="str">
        <f>IF(AV95="-","-",IF($C95=AS$1,'1- Combustivel'!$E97,"-"))</f>
        <v>-</v>
      </c>
      <c r="AU95" s="170" t="str">
        <f>IF(AS95="-","-",'1- Combustivel'!$F97)</f>
        <v>-</v>
      </c>
      <c r="AV95" s="259" t="str">
        <f t="shared" si="34"/>
        <v>-</v>
      </c>
      <c r="AW95" s="259" t="str">
        <f>IF(AU95="-","-",'1- Combustivel'!$G97)</f>
        <v>-</v>
      </c>
      <c r="AX95" s="259" t="str">
        <f>IF($C95=AX$1,'1- Combustivel'!$D97,"-")</f>
        <v>-</v>
      </c>
      <c r="AY95" s="170" t="str">
        <f>IF(BA95="-","-",IF($C95=AX$1,'1- Combustivel'!$E97,"-"))</f>
        <v>-</v>
      </c>
      <c r="AZ95" s="170" t="str">
        <f>IF(AX95="-","-",'1- Combustivel'!$F97)</f>
        <v>-</v>
      </c>
      <c r="BA95" s="259" t="str">
        <f t="shared" si="35"/>
        <v>-</v>
      </c>
      <c r="BB95" s="259" t="str">
        <f>IF(AZ95="-","-",'1- Combustivel'!$G97)</f>
        <v>-</v>
      </c>
      <c r="BC95" s="259" t="str">
        <f>IF($C95=BC$1,'1- Combustivel'!$D97,"-")</f>
        <v>-</v>
      </c>
      <c r="BD95" s="170" t="str">
        <f>IF(BF95="-","-",IF($C95=BC$1,'1- Combustivel'!$E97,"-"))</f>
        <v>-</v>
      </c>
      <c r="BE95" s="170" t="str">
        <f>IF(BC95="-","-",'1- Combustivel'!$F97)</f>
        <v>-</v>
      </c>
      <c r="BF95" s="259" t="str">
        <f t="shared" si="36"/>
        <v>-</v>
      </c>
      <c r="BG95" s="259" t="str">
        <f>IF(BE95="-","-",'1- Combustivel'!$G97)</f>
        <v>-</v>
      </c>
      <c r="BH95" s="259" t="str">
        <f>IF($C95=BH$1,'1- Combustivel'!$D97,"-")</f>
        <v>-</v>
      </c>
      <c r="BI95" s="170" t="str">
        <f>IF(BK95="-","-",IF($C95=BH$1,'1- Combustivel'!$E97,"-"))</f>
        <v>-</v>
      </c>
      <c r="BJ95" s="170" t="str">
        <f>IF(BH95="-","-",'1- Combustivel'!$F97)</f>
        <v>-</v>
      </c>
      <c r="BK95" s="259" t="str">
        <f t="shared" si="37"/>
        <v>-</v>
      </c>
      <c r="BL95" s="259" t="str">
        <f>IF(BJ95="-","-",'1- Combustivel'!$G97)</f>
        <v>-</v>
      </c>
      <c r="BM95" s="259" t="str">
        <f>IF(YEAR('1- Combustivel'!B97)=$BM$1,$BM$1,"-")</f>
        <v>-</v>
      </c>
      <c r="BN95" s="259" t="str">
        <f>IF(BM95="-","-",MONTH('1- Combustivel'!B97))</f>
        <v>-</v>
      </c>
      <c r="BO95" s="259" t="str">
        <f>IF(BM95="-","-",DAY('1- Combustivel'!B97))</f>
        <v>-</v>
      </c>
      <c r="BP95" s="259" t="str">
        <f>IF($BN95=BQ$1,'1- Combustivel'!$D97,"-")</f>
        <v>-</v>
      </c>
      <c r="BQ95" s="170" t="str">
        <f>IF($BN95=BQ$1,'1- Combustivel'!$E97,"-")</f>
        <v>-</v>
      </c>
      <c r="BR95" s="170" t="str">
        <f>IF(BQ95="-","-",'1- Combustivel'!$F97)</f>
        <v>-</v>
      </c>
      <c r="BS95" s="259" t="str">
        <f t="shared" si="38"/>
        <v>-</v>
      </c>
      <c r="BT95" s="259" t="str">
        <f>IF(BR95="-","-",'1- Combustivel'!$G97)</f>
        <v>-</v>
      </c>
    </row>
    <row r="96" spans="1:72" x14ac:dyDescent="0.25">
      <c r="A96" s="166">
        <v>94</v>
      </c>
      <c r="B96" s="166" t="str">
        <f>IF(YEAR('1- Combustivel'!B98)=$B$1,$B$1,"-")</f>
        <v>-</v>
      </c>
      <c r="C96" s="166" t="str">
        <f>IF(B96="-","-",MONTH('1- Combustivel'!B98))</f>
        <v>-</v>
      </c>
      <c r="D96" s="218" t="str">
        <f>IF(B96="-","-",DAY('1- Combustivel'!B98))</f>
        <v>-</v>
      </c>
      <c r="E96" s="259" t="str">
        <f>IF($C96=F$1,'1- Combustivel'!$D98,"-")</f>
        <v>-</v>
      </c>
      <c r="F96" s="170" t="str">
        <f>IF($C96=F$1,'1- Combustivel'!$E98,"-")</f>
        <v>-</v>
      </c>
      <c r="G96" s="170" t="str">
        <f>IF(F96="-","-",'1- Combustivel'!$F98)</f>
        <v>-</v>
      </c>
      <c r="H96" s="259" t="str">
        <f t="shared" si="26"/>
        <v>-</v>
      </c>
      <c r="I96" s="259" t="str">
        <f>IF(G96="-","-",'1- Combustivel'!$G98)</f>
        <v>-</v>
      </c>
      <c r="J96" s="259" t="str">
        <f>IF($C96=J$1,'1- Combustivel'!$D98,"-")</f>
        <v>-</v>
      </c>
      <c r="K96" s="170" t="str">
        <f>IF(M96="-","-",IF($C96=J$1,'1- Combustivel'!$E98,"-"))</f>
        <v>-</v>
      </c>
      <c r="L96" s="170" t="str">
        <f>IF(J96="-","-",'1- Combustivel'!$F98)</f>
        <v>-</v>
      </c>
      <c r="M96" s="259" t="str">
        <f t="shared" si="27"/>
        <v>-</v>
      </c>
      <c r="N96" s="259" t="str">
        <f>IF(L96="-","-",'1- Combustivel'!$G98)</f>
        <v>-</v>
      </c>
      <c r="O96" s="259" t="str">
        <f>IF($C96=O$1,'1- Combustivel'!$D98,"-")</f>
        <v>-</v>
      </c>
      <c r="P96" s="170" t="str">
        <f>IF(R96="-","-",IF($C96=O$1,'1- Combustivel'!$E98,"-"))</f>
        <v>-</v>
      </c>
      <c r="Q96" s="170" t="str">
        <f>IF(O96="-","-",'1- Combustivel'!$F98)</f>
        <v>-</v>
      </c>
      <c r="R96" s="259" t="str">
        <f t="shared" si="28"/>
        <v>-</v>
      </c>
      <c r="S96" s="259" t="str">
        <f>IF(Q96="-","-",'1- Combustivel'!$G98)</f>
        <v>-</v>
      </c>
      <c r="T96" s="259" t="str">
        <f>IF($C96=T$1,'1- Combustivel'!$D98,"-")</f>
        <v>-</v>
      </c>
      <c r="U96" s="170" t="str">
        <f>IF(W96="-","-",IF($C96=T$1,'1- Combustivel'!$E98,"-"))</f>
        <v>-</v>
      </c>
      <c r="V96" s="170" t="str">
        <f>IF(T96="-","-",'1- Combustivel'!$F98)</f>
        <v>-</v>
      </c>
      <c r="W96" s="259" t="str">
        <f t="shared" si="29"/>
        <v>-</v>
      </c>
      <c r="X96" s="259" t="str">
        <f>IF(V96="-","-",'1- Combustivel'!$G98)</f>
        <v>-</v>
      </c>
      <c r="Y96" s="259" t="str">
        <f>IF($C96=Y$1,'1- Combustivel'!$D98,"-")</f>
        <v>-</v>
      </c>
      <c r="Z96" s="170" t="str">
        <f>IF(AB96="-","-",IF($C96=Y$1,'1- Combustivel'!$E98,"-"))</f>
        <v>-</v>
      </c>
      <c r="AA96" s="170" t="str">
        <f>IF(Y96="-","-",'1- Combustivel'!$F98)</f>
        <v>-</v>
      </c>
      <c r="AB96" s="259" t="str">
        <f t="shared" si="30"/>
        <v>-</v>
      </c>
      <c r="AC96" s="259" t="str">
        <f>IF(AA96="-","-",'1- Combustivel'!$G98)</f>
        <v>-</v>
      </c>
      <c r="AD96" s="259" t="str">
        <f>IF($C96=AD$1,'1- Combustivel'!$D98,"-")</f>
        <v>-</v>
      </c>
      <c r="AE96" s="170" t="str">
        <f>IF(AG96="-","-",IF($C96=AD$1,'1- Combustivel'!$E98,"-"))</f>
        <v>-</v>
      </c>
      <c r="AF96" s="170" t="str">
        <f>IF(AD96="-","-",'1- Combustivel'!$F98)</f>
        <v>-</v>
      </c>
      <c r="AG96" s="259" t="str">
        <f t="shared" si="31"/>
        <v>-</v>
      </c>
      <c r="AH96" s="259" t="str">
        <f>IF(AF96="-","-",'1- Combustivel'!$G98)</f>
        <v>-</v>
      </c>
      <c r="AI96" s="259" t="str">
        <f>IF($C96=AI$1,'1- Combustivel'!$D98,"-")</f>
        <v>-</v>
      </c>
      <c r="AJ96" s="170" t="str">
        <f>IF(AL96="-","-",IF($C96=AI$1,'1- Combustivel'!$E98,"-"))</f>
        <v>-</v>
      </c>
      <c r="AK96" s="170" t="str">
        <f>IF(AI96="-","-",'1- Combustivel'!$F98)</f>
        <v>-</v>
      </c>
      <c r="AL96" s="259" t="str">
        <f t="shared" si="32"/>
        <v>-</v>
      </c>
      <c r="AM96" s="259" t="str">
        <f>IF(AK96="-","-",'1- Combustivel'!$G98)</f>
        <v>-</v>
      </c>
      <c r="AN96" s="259" t="str">
        <f>IF($C96=AN$1,'1- Combustivel'!$D98,"-")</f>
        <v>-</v>
      </c>
      <c r="AO96" s="170" t="str">
        <f>IF(AQ96="-","-",IF($C96=AN$1,'1- Combustivel'!$E98,"-"))</f>
        <v>-</v>
      </c>
      <c r="AP96" s="170" t="str">
        <f>IF(AN96="-","-",'1- Combustivel'!$F98)</f>
        <v>-</v>
      </c>
      <c r="AQ96" s="259" t="str">
        <f t="shared" si="33"/>
        <v>-</v>
      </c>
      <c r="AR96" s="259" t="str">
        <f>IF(AP96="-","-",'1- Combustivel'!$G98)</f>
        <v>-</v>
      </c>
      <c r="AS96" s="259" t="str">
        <f>IF($C96=AS$1,'1- Combustivel'!$D98,"-")</f>
        <v>-</v>
      </c>
      <c r="AT96" s="170" t="str">
        <f>IF(AV96="-","-",IF($C96=AS$1,'1- Combustivel'!$E98,"-"))</f>
        <v>-</v>
      </c>
      <c r="AU96" s="170" t="str">
        <f>IF(AS96="-","-",'1- Combustivel'!$F98)</f>
        <v>-</v>
      </c>
      <c r="AV96" s="259" t="str">
        <f t="shared" si="34"/>
        <v>-</v>
      </c>
      <c r="AW96" s="259" t="str">
        <f>IF(AU96="-","-",'1- Combustivel'!$G98)</f>
        <v>-</v>
      </c>
      <c r="AX96" s="259" t="str">
        <f>IF($C96=AX$1,'1- Combustivel'!$D98,"-")</f>
        <v>-</v>
      </c>
      <c r="AY96" s="170" t="str">
        <f>IF(BA96="-","-",IF($C96=AX$1,'1- Combustivel'!$E98,"-"))</f>
        <v>-</v>
      </c>
      <c r="AZ96" s="170" t="str">
        <f>IF(AX96="-","-",'1- Combustivel'!$F98)</f>
        <v>-</v>
      </c>
      <c r="BA96" s="259" t="str">
        <f t="shared" si="35"/>
        <v>-</v>
      </c>
      <c r="BB96" s="259" t="str">
        <f>IF(AZ96="-","-",'1- Combustivel'!$G98)</f>
        <v>-</v>
      </c>
      <c r="BC96" s="259" t="str">
        <f>IF($C96=BC$1,'1- Combustivel'!$D98,"-")</f>
        <v>-</v>
      </c>
      <c r="BD96" s="170" t="str">
        <f>IF(BF96="-","-",IF($C96=BC$1,'1- Combustivel'!$E98,"-"))</f>
        <v>-</v>
      </c>
      <c r="BE96" s="170" t="str">
        <f>IF(BC96="-","-",'1- Combustivel'!$F98)</f>
        <v>-</v>
      </c>
      <c r="BF96" s="259" t="str">
        <f t="shared" si="36"/>
        <v>-</v>
      </c>
      <c r="BG96" s="259" t="str">
        <f>IF(BE96="-","-",'1- Combustivel'!$G98)</f>
        <v>-</v>
      </c>
      <c r="BH96" s="259" t="str">
        <f>IF($C96=BH$1,'1- Combustivel'!$D98,"-")</f>
        <v>-</v>
      </c>
      <c r="BI96" s="170" t="str">
        <f>IF(BK96="-","-",IF($C96=BH$1,'1- Combustivel'!$E98,"-"))</f>
        <v>-</v>
      </c>
      <c r="BJ96" s="170" t="str">
        <f>IF(BH96="-","-",'1- Combustivel'!$F98)</f>
        <v>-</v>
      </c>
      <c r="BK96" s="259" t="str">
        <f t="shared" si="37"/>
        <v>-</v>
      </c>
      <c r="BL96" s="259" t="str">
        <f>IF(BJ96="-","-",'1- Combustivel'!$G98)</f>
        <v>-</v>
      </c>
      <c r="BM96" s="259" t="str">
        <f>IF(YEAR('1- Combustivel'!B98)=$BM$1,$BM$1,"-")</f>
        <v>-</v>
      </c>
      <c r="BN96" s="259" t="str">
        <f>IF(BM96="-","-",MONTH('1- Combustivel'!B98))</f>
        <v>-</v>
      </c>
      <c r="BO96" s="259" t="str">
        <f>IF(BM96="-","-",DAY('1- Combustivel'!B98))</f>
        <v>-</v>
      </c>
      <c r="BP96" s="259" t="str">
        <f>IF($BN96=BQ$1,'1- Combustivel'!$D98,"-")</f>
        <v>-</v>
      </c>
      <c r="BQ96" s="170" t="str">
        <f>IF($BN96=BQ$1,'1- Combustivel'!$E98,"-")</f>
        <v>-</v>
      </c>
      <c r="BR96" s="170" t="str">
        <f>IF(BQ96="-","-",'1- Combustivel'!$F98)</f>
        <v>-</v>
      </c>
      <c r="BS96" s="259" t="str">
        <f t="shared" si="38"/>
        <v>-</v>
      </c>
      <c r="BT96" s="259" t="str">
        <f>IF(BR96="-","-",'1- Combustivel'!$G98)</f>
        <v>-</v>
      </c>
    </row>
    <row r="97" spans="1:72" x14ac:dyDescent="0.25">
      <c r="A97" s="166">
        <v>95</v>
      </c>
      <c r="B97" s="166" t="str">
        <f>IF(YEAR('1- Combustivel'!B99)=$B$1,$B$1,"-")</f>
        <v>-</v>
      </c>
      <c r="C97" s="166" t="str">
        <f>IF(B97="-","-",MONTH('1- Combustivel'!B99))</f>
        <v>-</v>
      </c>
      <c r="D97" s="218" t="str">
        <f>IF(B97="-","-",DAY('1- Combustivel'!B99))</f>
        <v>-</v>
      </c>
      <c r="E97" s="259" t="str">
        <f>IF($C97=F$1,'1- Combustivel'!$D99,"-")</f>
        <v>-</v>
      </c>
      <c r="F97" s="170" t="str">
        <f>IF($C97=F$1,'1- Combustivel'!$E99,"-")</f>
        <v>-</v>
      </c>
      <c r="G97" s="170" t="str">
        <f>IF(F97="-","-",'1- Combustivel'!$F99)</f>
        <v>-</v>
      </c>
      <c r="H97" s="259" t="str">
        <f t="shared" si="26"/>
        <v>-</v>
      </c>
      <c r="I97" s="259" t="str">
        <f>IF(G97="-","-",'1- Combustivel'!$G99)</f>
        <v>-</v>
      </c>
      <c r="J97" s="259" t="str">
        <f>IF($C97=J$1,'1- Combustivel'!$D99,"-")</f>
        <v>-</v>
      </c>
      <c r="K97" s="170" t="str">
        <f>IF(M97="-","-",IF($C97=J$1,'1- Combustivel'!$E99,"-"))</f>
        <v>-</v>
      </c>
      <c r="L97" s="170" t="str">
        <f>IF(J97="-","-",'1- Combustivel'!$F99)</f>
        <v>-</v>
      </c>
      <c r="M97" s="259" t="str">
        <f t="shared" si="27"/>
        <v>-</v>
      </c>
      <c r="N97" s="259" t="str">
        <f>IF(L97="-","-",'1- Combustivel'!$G99)</f>
        <v>-</v>
      </c>
      <c r="O97" s="259" t="str">
        <f>IF($C97=O$1,'1- Combustivel'!$D99,"-")</f>
        <v>-</v>
      </c>
      <c r="P97" s="170" t="str">
        <f>IF(R97="-","-",IF($C97=O$1,'1- Combustivel'!$E99,"-"))</f>
        <v>-</v>
      </c>
      <c r="Q97" s="170" t="str">
        <f>IF(O97="-","-",'1- Combustivel'!$F99)</f>
        <v>-</v>
      </c>
      <c r="R97" s="259" t="str">
        <f t="shared" si="28"/>
        <v>-</v>
      </c>
      <c r="S97" s="259" t="str">
        <f>IF(Q97="-","-",'1- Combustivel'!$G99)</f>
        <v>-</v>
      </c>
      <c r="T97" s="259" t="str">
        <f>IF($C97=T$1,'1- Combustivel'!$D99,"-")</f>
        <v>-</v>
      </c>
      <c r="U97" s="170" t="str">
        <f>IF(W97="-","-",IF($C97=T$1,'1- Combustivel'!$E99,"-"))</f>
        <v>-</v>
      </c>
      <c r="V97" s="170" t="str">
        <f>IF(T97="-","-",'1- Combustivel'!$F99)</f>
        <v>-</v>
      </c>
      <c r="W97" s="259" t="str">
        <f t="shared" si="29"/>
        <v>-</v>
      </c>
      <c r="X97" s="259" t="str">
        <f>IF(V97="-","-",'1- Combustivel'!$G99)</f>
        <v>-</v>
      </c>
      <c r="Y97" s="259" t="str">
        <f>IF($C97=Y$1,'1- Combustivel'!$D99,"-")</f>
        <v>-</v>
      </c>
      <c r="Z97" s="170" t="str">
        <f>IF(AB97="-","-",IF($C97=Y$1,'1- Combustivel'!$E99,"-"))</f>
        <v>-</v>
      </c>
      <c r="AA97" s="170" t="str">
        <f>IF(Y97="-","-",'1- Combustivel'!$F99)</f>
        <v>-</v>
      </c>
      <c r="AB97" s="259" t="str">
        <f t="shared" si="30"/>
        <v>-</v>
      </c>
      <c r="AC97" s="259" t="str">
        <f>IF(AA97="-","-",'1- Combustivel'!$G99)</f>
        <v>-</v>
      </c>
      <c r="AD97" s="259" t="str">
        <f>IF($C97=AD$1,'1- Combustivel'!$D99,"-")</f>
        <v>-</v>
      </c>
      <c r="AE97" s="170" t="str">
        <f>IF(AG97="-","-",IF($C97=AD$1,'1- Combustivel'!$E99,"-"))</f>
        <v>-</v>
      </c>
      <c r="AF97" s="170" t="str">
        <f>IF(AD97="-","-",'1- Combustivel'!$F99)</f>
        <v>-</v>
      </c>
      <c r="AG97" s="259" t="str">
        <f t="shared" si="31"/>
        <v>-</v>
      </c>
      <c r="AH97" s="259" t="str">
        <f>IF(AF97="-","-",'1- Combustivel'!$G99)</f>
        <v>-</v>
      </c>
      <c r="AI97" s="259" t="str">
        <f>IF($C97=AI$1,'1- Combustivel'!$D99,"-")</f>
        <v>-</v>
      </c>
      <c r="AJ97" s="170" t="str">
        <f>IF(AL97="-","-",IF($C97=AI$1,'1- Combustivel'!$E99,"-"))</f>
        <v>-</v>
      </c>
      <c r="AK97" s="170" t="str">
        <f>IF(AI97="-","-",'1- Combustivel'!$F99)</f>
        <v>-</v>
      </c>
      <c r="AL97" s="259" t="str">
        <f t="shared" si="32"/>
        <v>-</v>
      </c>
      <c r="AM97" s="259" t="str">
        <f>IF(AK97="-","-",'1- Combustivel'!$G99)</f>
        <v>-</v>
      </c>
      <c r="AN97" s="259" t="str">
        <f>IF($C97=AN$1,'1- Combustivel'!$D99,"-")</f>
        <v>-</v>
      </c>
      <c r="AO97" s="170" t="str">
        <f>IF(AQ97="-","-",IF($C97=AN$1,'1- Combustivel'!$E99,"-"))</f>
        <v>-</v>
      </c>
      <c r="AP97" s="170" t="str">
        <f>IF(AN97="-","-",'1- Combustivel'!$F99)</f>
        <v>-</v>
      </c>
      <c r="AQ97" s="259" t="str">
        <f t="shared" si="33"/>
        <v>-</v>
      </c>
      <c r="AR97" s="259" t="str">
        <f>IF(AP97="-","-",'1- Combustivel'!$G99)</f>
        <v>-</v>
      </c>
      <c r="AS97" s="259" t="str">
        <f>IF($C97=AS$1,'1- Combustivel'!$D99,"-")</f>
        <v>-</v>
      </c>
      <c r="AT97" s="170" t="str">
        <f>IF(AV97="-","-",IF($C97=AS$1,'1- Combustivel'!$E99,"-"))</f>
        <v>-</v>
      </c>
      <c r="AU97" s="170" t="str">
        <f>IF(AS97="-","-",'1- Combustivel'!$F99)</f>
        <v>-</v>
      </c>
      <c r="AV97" s="259" t="str">
        <f t="shared" si="34"/>
        <v>-</v>
      </c>
      <c r="AW97" s="259" t="str">
        <f>IF(AU97="-","-",'1- Combustivel'!$G99)</f>
        <v>-</v>
      </c>
      <c r="AX97" s="259" t="str">
        <f>IF($C97=AX$1,'1- Combustivel'!$D99,"-")</f>
        <v>-</v>
      </c>
      <c r="AY97" s="170" t="str">
        <f>IF(BA97="-","-",IF($C97=AX$1,'1- Combustivel'!$E99,"-"))</f>
        <v>-</v>
      </c>
      <c r="AZ97" s="170" t="str">
        <f>IF(AX97="-","-",'1- Combustivel'!$F99)</f>
        <v>-</v>
      </c>
      <c r="BA97" s="259" t="str">
        <f t="shared" si="35"/>
        <v>-</v>
      </c>
      <c r="BB97" s="259" t="str">
        <f>IF(AZ97="-","-",'1- Combustivel'!$G99)</f>
        <v>-</v>
      </c>
      <c r="BC97" s="259" t="str">
        <f>IF($C97=BC$1,'1- Combustivel'!$D99,"-")</f>
        <v>-</v>
      </c>
      <c r="BD97" s="170" t="str">
        <f>IF(BF97="-","-",IF($C97=BC$1,'1- Combustivel'!$E99,"-"))</f>
        <v>-</v>
      </c>
      <c r="BE97" s="170" t="str">
        <f>IF(BC97="-","-",'1- Combustivel'!$F99)</f>
        <v>-</v>
      </c>
      <c r="BF97" s="259" t="str">
        <f t="shared" si="36"/>
        <v>-</v>
      </c>
      <c r="BG97" s="259" t="str">
        <f>IF(BE97="-","-",'1- Combustivel'!$G99)</f>
        <v>-</v>
      </c>
      <c r="BH97" s="259" t="str">
        <f>IF($C97=BH$1,'1- Combustivel'!$D99,"-")</f>
        <v>-</v>
      </c>
      <c r="BI97" s="170" t="str">
        <f>IF(BK97="-","-",IF($C97=BH$1,'1- Combustivel'!$E99,"-"))</f>
        <v>-</v>
      </c>
      <c r="BJ97" s="170" t="str">
        <f>IF(BH97="-","-",'1- Combustivel'!$F99)</f>
        <v>-</v>
      </c>
      <c r="BK97" s="259" t="str">
        <f t="shared" si="37"/>
        <v>-</v>
      </c>
      <c r="BL97" s="259" t="str">
        <f>IF(BJ97="-","-",'1- Combustivel'!$G99)</f>
        <v>-</v>
      </c>
      <c r="BM97" s="259" t="str">
        <f>IF(YEAR('1- Combustivel'!B99)=$BM$1,$BM$1,"-")</f>
        <v>-</v>
      </c>
      <c r="BN97" s="259" t="str">
        <f>IF(BM97="-","-",MONTH('1- Combustivel'!B99))</f>
        <v>-</v>
      </c>
      <c r="BO97" s="259" t="str">
        <f>IF(BM97="-","-",DAY('1- Combustivel'!B99))</f>
        <v>-</v>
      </c>
      <c r="BP97" s="259" t="str">
        <f>IF($BN97=BQ$1,'1- Combustivel'!$D99,"-")</f>
        <v>-</v>
      </c>
      <c r="BQ97" s="170" t="str">
        <f>IF($BN97=BQ$1,'1- Combustivel'!$E99,"-")</f>
        <v>-</v>
      </c>
      <c r="BR97" s="170" t="str">
        <f>IF(BQ97="-","-",'1- Combustivel'!$F99)</f>
        <v>-</v>
      </c>
      <c r="BS97" s="259" t="str">
        <f t="shared" si="38"/>
        <v>-</v>
      </c>
      <c r="BT97" s="259" t="str">
        <f>IF(BR97="-","-",'1- Combustivel'!$G99)</f>
        <v>-</v>
      </c>
    </row>
    <row r="98" spans="1:72" x14ac:dyDescent="0.25">
      <c r="A98" s="166">
        <v>96</v>
      </c>
      <c r="B98" s="166" t="str">
        <f>IF(YEAR('1- Combustivel'!B100)=$B$1,$B$1,"-")</f>
        <v>-</v>
      </c>
      <c r="C98" s="166" t="str">
        <f>IF(B98="-","-",MONTH('1- Combustivel'!B100))</f>
        <v>-</v>
      </c>
      <c r="D98" s="218" t="str">
        <f>IF(B98="-","-",DAY('1- Combustivel'!B100))</f>
        <v>-</v>
      </c>
      <c r="E98" s="259" t="str">
        <f>IF($C98=F$1,'1- Combustivel'!$D100,"-")</f>
        <v>-</v>
      </c>
      <c r="F98" s="170" t="str">
        <f>IF($C98=F$1,'1- Combustivel'!$E100,"-")</f>
        <v>-</v>
      </c>
      <c r="G98" s="170" t="str">
        <f>IF(F98="-","-",'1- Combustivel'!$F100)</f>
        <v>-</v>
      </c>
      <c r="H98" s="259" t="str">
        <f t="shared" si="26"/>
        <v>-</v>
      </c>
      <c r="I98" s="259" t="str">
        <f>IF(G98="-","-",'1- Combustivel'!$G100)</f>
        <v>-</v>
      </c>
      <c r="J98" s="259" t="str">
        <f>IF($C98=J$1,'1- Combustivel'!$D100,"-")</f>
        <v>-</v>
      </c>
      <c r="K98" s="170" t="str">
        <f>IF(M98="-","-",IF($C98=J$1,'1- Combustivel'!$E100,"-"))</f>
        <v>-</v>
      </c>
      <c r="L98" s="170" t="str">
        <f>IF(J98="-","-",'1- Combustivel'!$F100)</f>
        <v>-</v>
      </c>
      <c r="M98" s="259" t="str">
        <f t="shared" si="27"/>
        <v>-</v>
      </c>
      <c r="N98" s="259" t="str">
        <f>IF(L98="-","-",'1- Combustivel'!$G100)</f>
        <v>-</v>
      </c>
      <c r="O98" s="259" t="str">
        <f>IF($C98=O$1,'1- Combustivel'!$D100,"-")</f>
        <v>-</v>
      </c>
      <c r="P98" s="170" t="str">
        <f>IF(R98="-","-",IF($C98=O$1,'1- Combustivel'!$E100,"-"))</f>
        <v>-</v>
      </c>
      <c r="Q98" s="170" t="str">
        <f>IF(O98="-","-",'1- Combustivel'!$F100)</f>
        <v>-</v>
      </c>
      <c r="R98" s="259" t="str">
        <f t="shared" si="28"/>
        <v>-</v>
      </c>
      <c r="S98" s="259" t="str">
        <f>IF(Q98="-","-",'1- Combustivel'!$G100)</f>
        <v>-</v>
      </c>
      <c r="T98" s="259" t="str">
        <f>IF($C98=T$1,'1- Combustivel'!$D100,"-")</f>
        <v>-</v>
      </c>
      <c r="U98" s="170" t="str">
        <f>IF(W98="-","-",IF($C98=T$1,'1- Combustivel'!$E100,"-"))</f>
        <v>-</v>
      </c>
      <c r="V98" s="170" t="str">
        <f>IF(T98="-","-",'1- Combustivel'!$F100)</f>
        <v>-</v>
      </c>
      <c r="W98" s="259" t="str">
        <f t="shared" si="29"/>
        <v>-</v>
      </c>
      <c r="X98" s="259" t="str">
        <f>IF(V98="-","-",'1- Combustivel'!$G100)</f>
        <v>-</v>
      </c>
      <c r="Y98" s="259" t="str">
        <f>IF($C98=Y$1,'1- Combustivel'!$D100,"-")</f>
        <v>-</v>
      </c>
      <c r="Z98" s="170" t="str">
        <f>IF(AB98="-","-",IF($C98=Y$1,'1- Combustivel'!$E100,"-"))</f>
        <v>-</v>
      </c>
      <c r="AA98" s="170" t="str">
        <f>IF(Y98="-","-",'1- Combustivel'!$F100)</f>
        <v>-</v>
      </c>
      <c r="AB98" s="259" t="str">
        <f t="shared" si="30"/>
        <v>-</v>
      </c>
      <c r="AC98" s="259" t="str">
        <f>IF(AA98="-","-",'1- Combustivel'!$G100)</f>
        <v>-</v>
      </c>
      <c r="AD98" s="259" t="str">
        <f>IF($C98=AD$1,'1- Combustivel'!$D100,"-")</f>
        <v>-</v>
      </c>
      <c r="AE98" s="170" t="str">
        <f>IF(AG98="-","-",IF($C98=AD$1,'1- Combustivel'!$E100,"-"))</f>
        <v>-</v>
      </c>
      <c r="AF98" s="170" t="str">
        <f>IF(AD98="-","-",'1- Combustivel'!$F100)</f>
        <v>-</v>
      </c>
      <c r="AG98" s="259" t="str">
        <f t="shared" si="31"/>
        <v>-</v>
      </c>
      <c r="AH98" s="259" t="str">
        <f>IF(AF98="-","-",'1- Combustivel'!$G100)</f>
        <v>-</v>
      </c>
      <c r="AI98" s="259" t="str">
        <f>IF($C98=AI$1,'1- Combustivel'!$D100,"-")</f>
        <v>-</v>
      </c>
      <c r="AJ98" s="170" t="str">
        <f>IF(AL98="-","-",IF($C98=AI$1,'1- Combustivel'!$E100,"-"))</f>
        <v>-</v>
      </c>
      <c r="AK98" s="170" t="str">
        <f>IF(AI98="-","-",'1- Combustivel'!$F100)</f>
        <v>-</v>
      </c>
      <c r="AL98" s="259" t="str">
        <f t="shared" si="32"/>
        <v>-</v>
      </c>
      <c r="AM98" s="259" t="str">
        <f>IF(AK98="-","-",'1- Combustivel'!$G100)</f>
        <v>-</v>
      </c>
      <c r="AN98" s="259" t="str">
        <f>IF($C98=AN$1,'1- Combustivel'!$D100,"-")</f>
        <v>-</v>
      </c>
      <c r="AO98" s="170" t="str">
        <f>IF(AQ98="-","-",IF($C98=AN$1,'1- Combustivel'!$E100,"-"))</f>
        <v>-</v>
      </c>
      <c r="AP98" s="170" t="str">
        <f>IF(AN98="-","-",'1- Combustivel'!$F100)</f>
        <v>-</v>
      </c>
      <c r="AQ98" s="259" t="str">
        <f t="shared" si="33"/>
        <v>-</v>
      </c>
      <c r="AR98" s="259" t="str">
        <f>IF(AP98="-","-",'1- Combustivel'!$G100)</f>
        <v>-</v>
      </c>
      <c r="AS98" s="259" t="str">
        <f>IF($C98=AS$1,'1- Combustivel'!$D100,"-")</f>
        <v>-</v>
      </c>
      <c r="AT98" s="170" t="str">
        <f>IF(AV98="-","-",IF($C98=AS$1,'1- Combustivel'!$E100,"-"))</f>
        <v>-</v>
      </c>
      <c r="AU98" s="170" t="str">
        <f>IF(AS98="-","-",'1- Combustivel'!$F100)</f>
        <v>-</v>
      </c>
      <c r="AV98" s="259" t="str">
        <f t="shared" si="34"/>
        <v>-</v>
      </c>
      <c r="AW98" s="259" t="str">
        <f>IF(AU98="-","-",'1- Combustivel'!$G100)</f>
        <v>-</v>
      </c>
      <c r="AX98" s="259" t="str">
        <f>IF($C98=AX$1,'1- Combustivel'!$D100,"-")</f>
        <v>-</v>
      </c>
      <c r="AY98" s="170" t="str">
        <f>IF(BA98="-","-",IF($C98=AX$1,'1- Combustivel'!$E100,"-"))</f>
        <v>-</v>
      </c>
      <c r="AZ98" s="170" t="str">
        <f>IF(AX98="-","-",'1- Combustivel'!$F100)</f>
        <v>-</v>
      </c>
      <c r="BA98" s="259" t="str">
        <f t="shared" si="35"/>
        <v>-</v>
      </c>
      <c r="BB98" s="259" t="str">
        <f>IF(AZ98="-","-",'1- Combustivel'!$G100)</f>
        <v>-</v>
      </c>
      <c r="BC98" s="259" t="str">
        <f>IF($C98=BC$1,'1- Combustivel'!$D100,"-")</f>
        <v>-</v>
      </c>
      <c r="BD98" s="170" t="str">
        <f>IF(BF98="-","-",IF($C98=BC$1,'1- Combustivel'!$E100,"-"))</f>
        <v>-</v>
      </c>
      <c r="BE98" s="170" t="str">
        <f>IF(BC98="-","-",'1- Combustivel'!$F100)</f>
        <v>-</v>
      </c>
      <c r="BF98" s="259" t="str">
        <f t="shared" si="36"/>
        <v>-</v>
      </c>
      <c r="BG98" s="259" t="str">
        <f>IF(BE98="-","-",'1- Combustivel'!$G100)</f>
        <v>-</v>
      </c>
      <c r="BH98" s="259" t="str">
        <f>IF($C98=BH$1,'1- Combustivel'!$D100,"-")</f>
        <v>-</v>
      </c>
      <c r="BI98" s="170" t="str">
        <f>IF(BK98="-","-",IF($C98=BH$1,'1- Combustivel'!$E100,"-"))</f>
        <v>-</v>
      </c>
      <c r="BJ98" s="170" t="str">
        <f>IF(BH98="-","-",'1- Combustivel'!$F100)</f>
        <v>-</v>
      </c>
      <c r="BK98" s="259" t="str">
        <f t="shared" si="37"/>
        <v>-</v>
      </c>
      <c r="BL98" s="259" t="str">
        <f>IF(BJ98="-","-",'1- Combustivel'!$G100)</f>
        <v>-</v>
      </c>
      <c r="BM98" s="259" t="str">
        <f>IF(YEAR('1- Combustivel'!B100)=$BM$1,$BM$1,"-")</f>
        <v>-</v>
      </c>
      <c r="BN98" s="259" t="str">
        <f>IF(BM98="-","-",MONTH('1- Combustivel'!B100))</f>
        <v>-</v>
      </c>
      <c r="BO98" s="259" t="str">
        <f>IF(BM98="-","-",DAY('1- Combustivel'!B100))</f>
        <v>-</v>
      </c>
      <c r="BP98" s="259" t="str">
        <f>IF($BN98=BQ$1,'1- Combustivel'!$D100,"-")</f>
        <v>-</v>
      </c>
      <c r="BQ98" s="170" t="str">
        <f>IF($BN98=BQ$1,'1- Combustivel'!$E100,"-")</f>
        <v>-</v>
      </c>
      <c r="BR98" s="170" t="str">
        <f>IF(BQ98="-","-",'1- Combustivel'!$F100)</f>
        <v>-</v>
      </c>
      <c r="BS98" s="259" t="str">
        <f t="shared" si="38"/>
        <v>-</v>
      </c>
      <c r="BT98" s="259" t="str">
        <f>IF(BR98="-","-",'1- Combustivel'!$G100)</f>
        <v>-</v>
      </c>
    </row>
    <row r="99" spans="1:72" x14ac:dyDescent="0.25">
      <c r="A99" s="166">
        <v>97</v>
      </c>
      <c r="B99" s="166" t="str">
        <f>IF(YEAR('1- Combustivel'!B101)=$B$1,$B$1,"-")</f>
        <v>-</v>
      </c>
      <c r="C99" s="166" t="str">
        <f>IF(B99="-","-",MONTH('1- Combustivel'!B101))</f>
        <v>-</v>
      </c>
      <c r="D99" s="218" t="str">
        <f>IF(B99="-","-",DAY('1- Combustivel'!B101))</f>
        <v>-</v>
      </c>
      <c r="E99" s="259" t="str">
        <f>IF($C99=F$1,'1- Combustivel'!$D101,"-")</f>
        <v>-</v>
      </c>
      <c r="F99" s="170" t="str">
        <f>IF($C99=F$1,'1- Combustivel'!$E101,"-")</f>
        <v>-</v>
      </c>
      <c r="G99" s="170" t="str">
        <f>IF(F99="-","-",'1- Combustivel'!$F101)</f>
        <v>-</v>
      </c>
      <c r="H99" s="259" t="str">
        <f t="shared" si="26"/>
        <v>-</v>
      </c>
      <c r="I99" s="259" t="str">
        <f>IF(G99="-","-",'1- Combustivel'!$G101)</f>
        <v>-</v>
      </c>
      <c r="J99" s="259" t="str">
        <f>IF($C99=J$1,'1- Combustivel'!$D101,"-")</f>
        <v>-</v>
      </c>
      <c r="K99" s="170" t="str">
        <f>IF(M99="-","-",IF($C99=J$1,'1- Combustivel'!$E101,"-"))</f>
        <v>-</v>
      </c>
      <c r="L99" s="170" t="str">
        <f>IF(J99="-","-",'1- Combustivel'!$F101)</f>
        <v>-</v>
      </c>
      <c r="M99" s="259" t="str">
        <f t="shared" si="27"/>
        <v>-</v>
      </c>
      <c r="N99" s="259" t="str">
        <f>IF(L99="-","-",'1- Combustivel'!$G101)</f>
        <v>-</v>
      </c>
      <c r="O99" s="259" t="str">
        <f>IF($C99=O$1,'1- Combustivel'!$D101,"-")</f>
        <v>-</v>
      </c>
      <c r="P99" s="170" t="str">
        <f>IF(R99="-","-",IF($C99=O$1,'1- Combustivel'!$E101,"-"))</f>
        <v>-</v>
      </c>
      <c r="Q99" s="170" t="str">
        <f>IF(O99="-","-",'1- Combustivel'!$F101)</f>
        <v>-</v>
      </c>
      <c r="R99" s="259" t="str">
        <f t="shared" si="28"/>
        <v>-</v>
      </c>
      <c r="S99" s="259" t="str">
        <f>IF(Q99="-","-",'1- Combustivel'!$G101)</f>
        <v>-</v>
      </c>
      <c r="T99" s="259" t="str">
        <f>IF($C99=T$1,'1- Combustivel'!$D101,"-")</f>
        <v>-</v>
      </c>
      <c r="U99" s="170" t="str">
        <f>IF(W99="-","-",IF($C99=T$1,'1- Combustivel'!$E101,"-"))</f>
        <v>-</v>
      </c>
      <c r="V99" s="170" t="str">
        <f>IF(T99="-","-",'1- Combustivel'!$F101)</f>
        <v>-</v>
      </c>
      <c r="W99" s="259" t="str">
        <f t="shared" si="29"/>
        <v>-</v>
      </c>
      <c r="X99" s="259" t="str">
        <f>IF(V99="-","-",'1- Combustivel'!$G101)</f>
        <v>-</v>
      </c>
      <c r="Y99" s="259" t="str">
        <f>IF($C99=Y$1,'1- Combustivel'!$D101,"-")</f>
        <v>-</v>
      </c>
      <c r="Z99" s="170" t="str">
        <f>IF(AB99="-","-",IF($C99=Y$1,'1- Combustivel'!$E101,"-"))</f>
        <v>-</v>
      </c>
      <c r="AA99" s="170" t="str">
        <f>IF(Y99="-","-",'1- Combustivel'!$F101)</f>
        <v>-</v>
      </c>
      <c r="AB99" s="259" t="str">
        <f t="shared" si="30"/>
        <v>-</v>
      </c>
      <c r="AC99" s="259" t="str">
        <f>IF(AA99="-","-",'1- Combustivel'!$G101)</f>
        <v>-</v>
      </c>
      <c r="AD99" s="259" t="str">
        <f>IF($C99=AD$1,'1- Combustivel'!$D101,"-")</f>
        <v>-</v>
      </c>
      <c r="AE99" s="170" t="str">
        <f>IF(AG99="-","-",IF($C99=AD$1,'1- Combustivel'!$E101,"-"))</f>
        <v>-</v>
      </c>
      <c r="AF99" s="170" t="str">
        <f>IF(AD99="-","-",'1- Combustivel'!$F101)</f>
        <v>-</v>
      </c>
      <c r="AG99" s="259" t="str">
        <f t="shared" si="31"/>
        <v>-</v>
      </c>
      <c r="AH99" s="259" t="str">
        <f>IF(AF99="-","-",'1- Combustivel'!$G101)</f>
        <v>-</v>
      </c>
      <c r="AI99" s="259" t="str">
        <f>IF($C99=AI$1,'1- Combustivel'!$D101,"-")</f>
        <v>-</v>
      </c>
      <c r="AJ99" s="170" t="str">
        <f>IF(AL99="-","-",IF($C99=AI$1,'1- Combustivel'!$E101,"-"))</f>
        <v>-</v>
      </c>
      <c r="AK99" s="170" t="str">
        <f>IF(AI99="-","-",'1- Combustivel'!$F101)</f>
        <v>-</v>
      </c>
      <c r="AL99" s="259" t="str">
        <f t="shared" si="32"/>
        <v>-</v>
      </c>
      <c r="AM99" s="259" t="str">
        <f>IF(AK99="-","-",'1- Combustivel'!$G101)</f>
        <v>-</v>
      </c>
      <c r="AN99" s="259" t="str">
        <f>IF($C99=AN$1,'1- Combustivel'!$D101,"-")</f>
        <v>-</v>
      </c>
      <c r="AO99" s="170" t="str">
        <f>IF(AQ99="-","-",IF($C99=AN$1,'1- Combustivel'!$E101,"-"))</f>
        <v>-</v>
      </c>
      <c r="AP99" s="170" t="str">
        <f>IF(AN99="-","-",'1- Combustivel'!$F101)</f>
        <v>-</v>
      </c>
      <c r="AQ99" s="259" t="str">
        <f t="shared" si="33"/>
        <v>-</v>
      </c>
      <c r="AR99" s="259" t="str">
        <f>IF(AP99="-","-",'1- Combustivel'!$G101)</f>
        <v>-</v>
      </c>
      <c r="AS99" s="259" t="str">
        <f>IF($C99=AS$1,'1- Combustivel'!$D101,"-")</f>
        <v>-</v>
      </c>
      <c r="AT99" s="170" t="str">
        <f>IF(AV99="-","-",IF($C99=AS$1,'1- Combustivel'!$E101,"-"))</f>
        <v>-</v>
      </c>
      <c r="AU99" s="170" t="str">
        <f>IF(AS99="-","-",'1- Combustivel'!$F101)</f>
        <v>-</v>
      </c>
      <c r="AV99" s="259" t="str">
        <f t="shared" si="34"/>
        <v>-</v>
      </c>
      <c r="AW99" s="259" t="str">
        <f>IF(AU99="-","-",'1- Combustivel'!$G101)</f>
        <v>-</v>
      </c>
      <c r="AX99" s="259" t="str">
        <f>IF($C99=AX$1,'1- Combustivel'!$D101,"-")</f>
        <v>-</v>
      </c>
      <c r="AY99" s="170" t="str">
        <f>IF(BA99="-","-",IF($C99=AX$1,'1- Combustivel'!$E101,"-"))</f>
        <v>-</v>
      </c>
      <c r="AZ99" s="170" t="str">
        <f>IF(AX99="-","-",'1- Combustivel'!$F101)</f>
        <v>-</v>
      </c>
      <c r="BA99" s="259" t="str">
        <f t="shared" si="35"/>
        <v>-</v>
      </c>
      <c r="BB99" s="259" t="str">
        <f>IF(AZ99="-","-",'1- Combustivel'!$G101)</f>
        <v>-</v>
      </c>
      <c r="BC99" s="259" t="str">
        <f>IF($C99=BC$1,'1- Combustivel'!$D101,"-")</f>
        <v>-</v>
      </c>
      <c r="BD99" s="170" t="str">
        <f>IF(BF99="-","-",IF($C99=BC$1,'1- Combustivel'!$E101,"-"))</f>
        <v>-</v>
      </c>
      <c r="BE99" s="170" t="str">
        <f>IF(BC99="-","-",'1- Combustivel'!$F101)</f>
        <v>-</v>
      </c>
      <c r="BF99" s="259" t="str">
        <f t="shared" si="36"/>
        <v>-</v>
      </c>
      <c r="BG99" s="259" t="str">
        <f>IF(BE99="-","-",'1- Combustivel'!$G101)</f>
        <v>-</v>
      </c>
      <c r="BH99" s="259" t="str">
        <f>IF($C99=BH$1,'1- Combustivel'!$D101,"-")</f>
        <v>-</v>
      </c>
      <c r="BI99" s="170" t="str">
        <f>IF(BK99="-","-",IF($C99=BH$1,'1- Combustivel'!$E101,"-"))</f>
        <v>-</v>
      </c>
      <c r="BJ99" s="170" t="str">
        <f>IF(BH99="-","-",'1- Combustivel'!$F101)</f>
        <v>-</v>
      </c>
      <c r="BK99" s="259" t="str">
        <f t="shared" si="37"/>
        <v>-</v>
      </c>
      <c r="BL99" s="259" t="str">
        <f>IF(BJ99="-","-",'1- Combustivel'!$G101)</f>
        <v>-</v>
      </c>
      <c r="BM99" s="259" t="str">
        <f>IF(YEAR('1- Combustivel'!B101)=$BM$1,$BM$1,"-")</f>
        <v>-</v>
      </c>
      <c r="BN99" s="259" t="str">
        <f>IF(BM99="-","-",MONTH('1- Combustivel'!B101))</f>
        <v>-</v>
      </c>
      <c r="BO99" s="259" t="str">
        <f>IF(BM99="-","-",DAY('1- Combustivel'!B101))</f>
        <v>-</v>
      </c>
      <c r="BP99" s="259" t="str">
        <f>IF($BN99=BQ$1,'1- Combustivel'!$D101,"-")</f>
        <v>-</v>
      </c>
      <c r="BQ99" s="170" t="str">
        <f>IF($BN99=BQ$1,'1- Combustivel'!$E101,"-")</f>
        <v>-</v>
      </c>
      <c r="BR99" s="170" t="str">
        <f>IF(BQ99="-","-",'1- Combustivel'!$F101)</f>
        <v>-</v>
      </c>
      <c r="BS99" s="259" t="str">
        <f t="shared" si="38"/>
        <v>-</v>
      </c>
      <c r="BT99" s="259" t="str">
        <f>IF(BR99="-","-",'1- Combustivel'!$G101)</f>
        <v>-</v>
      </c>
    </row>
    <row r="100" spans="1:72" x14ac:dyDescent="0.25">
      <c r="A100" s="166">
        <v>98</v>
      </c>
      <c r="B100" s="166" t="str">
        <f>IF(YEAR('1- Combustivel'!B102)=$B$1,$B$1,"-")</f>
        <v>-</v>
      </c>
      <c r="C100" s="166" t="str">
        <f>IF(B100="-","-",MONTH('1- Combustivel'!B102))</f>
        <v>-</v>
      </c>
      <c r="D100" s="218" t="str">
        <f>IF(B100="-","-",DAY('1- Combustivel'!B102))</f>
        <v>-</v>
      </c>
      <c r="E100" s="259" t="str">
        <f>IF($C100=F$1,'1- Combustivel'!$D102,"-")</f>
        <v>-</v>
      </c>
      <c r="F100" s="170" t="str">
        <f>IF($C100=F$1,'1- Combustivel'!$E102,"-")</f>
        <v>-</v>
      </c>
      <c r="G100" s="170" t="str">
        <f>IF(F100="-","-",'1- Combustivel'!$F102)</f>
        <v>-</v>
      </c>
      <c r="H100" s="259" t="str">
        <f t="shared" si="26"/>
        <v>-</v>
      </c>
      <c r="I100" s="259" t="str">
        <f>IF(G100="-","-",'1- Combustivel'!$G102)</f>
        <v>-</v>
      </c>
      <c r="J100" s="259" t="str">
        <f>IF($C100=J$1,'1- Combustivel'!$D102,"-")</f>
        <v>-</v>
      </c>
      <c r="K100" s="170" t="str">
        <f>IF(M100="-","-",IF($C100=J$1,'1- Combustivel'!$E102,"-"))</f>
        <v>-</v>
      </c>
      <c r="L100" s="170" t="str">
        <f>IF(J100="-","-",'1- Combustivel'!$F102)</f>
        <v>-</v>
      </c>
      <c r="M100" s="259" t="str">
        <f t="shared" si="27"/>
        <v>-</v>
      </c>
      <c r="N100" s="259" t="str">
        <f>IF(L100="-","-",'1- Combustivel'!$G102)</f>
        <v>-</v>
      </c>
      <c r="O100" s="259" t="str">
        <f>IF($C100=O$1,'1- Combustivel'!$D102,"-")</f>
        <v>-</v>
      </c>
      <c r="P100" s="170" t="str">
        <f>IF(R100="-","-",IF($C100=O$1,'1- Combustivel'!$E102,"-"))</f>
        <v>-</v>
      </c>
      <c r="Q100" s="170" t="str">
        <f>IF(O100="-","-",'1- Combustivel'!$F102)</f>
        <v>-</v>
      </c>
      <c r="R100" s="259" t="str">
        <f t="shared" si="28"/>
        <v>-</v>
      </c>
      <c r="S100" s="259" t="str">
        <f>IF(Q100="-","-",'1- Combustivel'!$G102)</f>
        <v>-</v>
      </c>
      <c r="T100" s="259" t="str">
        <f>IF($C100=T$1,'1- Combustivel'!$D102,"-")</f>
        <v>-</v>
      </c>
      <c r="U100" s="170" t="str">
        <f>IF(W100="-","-",IF($C100=T$1,'1- Combustivel'!$E102,"-"))</f>
        <v>-</v>
      </c>
      <c r="V100" s="170" t="str">
        <f>IF(T100="-","-",'1- Combustivel'!$F102)</f>
        <v>-</v>
      </c>
      <c r="W100" s="259" t="str">
        <f t="shared" si="29"/>
        <v>-</v>
      </c>
      <c r="X100" s="259" t="str">
        <f>IF(V100="-","-",'1- Combustivel'!$G102)</f>
        <v>-</v>
      </c>
      <c r="Y100" s="259" t="str">
        <f>IF($C100=Y$1,'1- Combustivel'!$D102,"-")</f>
        <v>-</v>
      </c>
      <c r="Z100" s="170" t="str">
        <f>IF(AB100="-","-",IF($C100=Y$1,'1- Combustivel'!$E102,"-"))</f>
        <v>-</v>
      </c>
      <c r="AA100" s="170" t="str">
        <f>IF(Y100="-","-",'1- Combustivel'!$F102)</f>
        <v>-</v>
      </c>
      <c r="AB100" s="259" t="str">
        <f t="shared" si="30"/>
        <v>-</v>
      </c>
      <c r="AC100" s="259" t="str">
        <f>IF(AA100="-","-",'1- Combustivel'!$G102)</f>
        <v>-</v>
      </c>
      <c r="AD100" s="259" t="str">
        <f>IF($C100=AD$1,'1- Combustivel'!$D102,"-")</f>
        <v>-</v>
      </c>
      <c r="AE100" s="170" t="str">
        <f>IF(AG100="-","-",IF($C100=AD$1,'1- Combustivel'!$E102,"-"))</f>
        <v>-</v>
      </c>
      <c r="AF100" s="170" t="str">
        <f>IF(AD100="-","-",'1- Combustivel'!$F102)</f>
        <v>-</v>
      </c>
      <c r="AG100" s="259" t="str">
        <f t="shared" si="31"/>
        <v>-</v>
      </c>
      <c r="AH100" s="259" t="str">
        <f>IF(AF100="-","-",'1- Combustivel'!$G102)</f>
        <v>-</v>
      </c>
      <c r="AI100" s="259" t="str">
        <f>IF($C100=AI$1,'1- Combustivel'!$D102,"-")</f>
        <v>-</v>
      </c>
      <c r="AJ100" s="170" t="str">
        <f>IF(AL100="-","-",IF($C100=AI$1,'1- Combustivel'!$E102,"-"))</f>
        <v>-</v>
      </c>
      <c r="AK100" s="170" t="str">
        <f>IF(AI100="-","-",'1- Combustivel'!$F102)</f>
        <v>-</v>
      </c>
      <c r="AL100" s="259" t="str">
        <f t="shared" si="32"/>
        <v>-</v>
      </c>
      <c r="AM100" s="259" t="str">
        <f>IF(AK100="-","-",'1- Combustivel'!$G102)</f>
        <v>-</v>
      </c>
      <c r="AN100" s="259" t="str">
        <f>IF($C100=AN$1,'1- Combustivel'!$D102,"-")</f>
        <v>-</v>
      </c>
      <c r="AO100" s="170" t="str">
        <f>IF(AQ100="-","-",IF($C100=AN$1,'1- Combustivel'!$E102,"-"))</f>
        <v>-</v>
      </c>
      <c r="AP100" s="170" t="str">
        <f>IF(AN100="-","-",'1- Combustivel'!$F102)</f>
        <v>-</v>
      </c>
      <c r="AQ100" s="259" t="str">
        <f t="shared" si="33"/>
        <v>-</v>
      </c>
      <c r="AR100" s="259" t="str">
        <f>IF(AP100="-","-",'1- Combustivel'!$G102)</f>
        <v>-</v>
      </c>
      <c r="AS100" s="259" t="str">
        <f>IF($C100=AS$1,'1- Combustivel'!$D102,"-")</f>
        <v>-</v>
      </c>
      <c r="AT100" s="170" t="str">
        <f>IF(AV100="-","-",IF($C100=AS$1,'1- Combustivel'!$E102,"-"))</f>
        <v>-</v>
      </c>
      <c r="AU100" s="170" t="str">
        <f>IF(AS100="-","-",'1- Combustivel'!$F102)</f>
        <v>-</v>
      </c>
      <c r="AV100" s="259" t="str">
        <f t="shared" si="34"/>
        <v>-</v>
      </c>
      <c r="AW100" s="259" t="str">
        <f>IF(AU100="-","-",'1- Combustivel'!$G102)</f>
        <v>-</v>
      </c>
      <c r="AX100" s="259" t="str">
        <f>IF($C100=AX$1,'1- Combustivel'!$D102,"-")</f>
        <v>-</v>
      </c>
      <c r="AY100" s="170" t="str">
        <f>IF(BA100="-","-",IF($C100=AX$1,'1- Combustivel'!$E102,"-"))</f>
        <v>-</v>
      </c>
      <c r="AZ100" s="170" t="str">
        <f>IF(AX100="-","-",'1- Combustivel'!$F102)</f>
        <v>-</v>
      </c>
      <c r="BA100" s="259" t="str">
        <f t="shared" si="35"/>
        <v>-</v>
      </c>
      <c r="BB100" s="259" t="str">
        <f>IF(AZ100="-","-",'1- Combustivel'!$G102)</f>
        <v>-</v>
      </c>
      <c r="BC100" s="259" t="str">
        <f>IF($C100=BC$1,'1- Combustivel'!$D102,"-")</f>
        <v>-</v>
      </c>
      <c r="BD100" s="170" t="str">
        <f>IF(BF100="-","-",IF($C100=BC$1,'1- Combustivel'!$E102,"-"))</f>
        <v>-</v>
      </c>
      <c r="BE100" s="170" t="str">
        <f>IF(BC100="-","-",'1- Combustivel'!$F102)</f>
        <v>-</v>
      </c>
      <c r="BF100" s="259" t="str">
        <f t="shared" si="36"/>
        <v>-</v>
      </c>
      <c r="BG100" s="259" t="str">
        <f>IF(BE100="-","-",'1- Combustivel'!$G102)</f>
        <v>-</v>
      </c>
      <c r="BH100" s="259" t="str">
        <f>IF($C100=BH$1,'1- Combustivel'!$D102,"-")</f>
        <v>-</v>
      </c>
      <c r="BI100" s="170" t="str">
        <f>IF(BK100="-","-",IF($C100=BH$1,'1- Combustivel'!$E102,"-"))</f>
        <v>-</v>
      </c>
      <c r="BJ100" s="170" t="str">
        <f>IF(BH100="-","-",'1- Combustivel'!$F102)</f>
        <v>-</v>
      </c>
      <c r="BK100" s="259" t="str">
        <f t="shared" si="37"/>
        <v>-</v>
      </c>
      <c r="BL100" s="259" t="str">
        <f>IF(BJ100="-","-",'1- Combustivel'!$G102)</f>
        <v>-</v>
      </c>
      <c r="BM100" s="259" t="str">
        <f>IF(YEAR('1- Combustivel'!B102)=$BM$1,$BM$1,"-")</f>
        <v>-</v>
      </c>
      <c r="BN100" s="259" t="str">
        <f>IF(BM100="-","-",MONTH('1- Combustivel'!B102))</f>
        <v>-</v>
      </c>
      <c r="BO100" s="259" t="str">
        <f>IF(BM100="-","-",DAY('1- Combustivel'!B102))</f>
        <v>-</v>
      </c>
      <c r="BP100" s="259" t="str">
        <f>IF($BN100=BQ$1,'1- Combustivel'!$D102,"-")</f>
        <v>-</v>
      </c>
      <c r="BQ100" s="170" t="str">
        <f>IF($BN100=BQ$1,'1- Combustivel'!$E102,"-")</f>
        <v>-</v>
      </c>
      <c r="BR100" s="170" t="str">
        <f>IF(BQ100="-","-",'1- Combustivel'!$F102)</f>
        <v>-</v>
      </c>
      <c r="BS100" s="259" t="str">
        <f t="shared" si="38"/>
        <v>-</v>
      </c>
      <c r="BT100" s="259" t="str">
        <f>IF(BR100="-","-",'1- Combustivel'!$G102)</f>
        <v>-</v>
      </c>
    </row>
    <row r="101" spans="1:72" x14ac:dyDescent="0.25">
      <c r="A101" s="166">
        <v>99</v>
      </c>
      <c r="B101" s="166" t="str">
        <f>IF(YEAR('1- Combustivel'!B103)=$B$1,$B$1,"-")</f>
        <v>-</v>
      </c>
      <c r="C101" s="166" t="str">
        <f>IF(B101="-","-",MONTH('1- Combustivel'!B103))</f>
        <v>-</v>
      </c>
      <c r="D101" s="218" t="str">
        <f>IF(B101="-","-",DAY('1- Combustivel'!B103))</f>
        <v>-</v>
      </c>
      <c r="E101" s="259" t="str">
        <f>IF($C101=F$1,'1- Combustivel'!$D103,"-")</f>
        <v>-</v>
      </c>
      <c r="F101" s="170" t="str">
        <f>IF($C101=F$1,'1- Combustivel'!$E103,"-")</f>
        <v>-</v>
      </c>
      <c r="G101" s="170" t="str">
        <f>IF(F101="-","-",'1- Combustivel'!$F103)</f>
        <v>-</v>
      </c>
      <c r="H101" s="259" t="str">
        <f t="shared" si="26"/>
        <v>-</v>
      </c>
      <c r="I101" s="259" t="str">
        <f>IF(G101="-","-",'1- Combustivel'!$G103)</f>
        <v>-</v>
      </c>
      <c r="J101" s="259" t="str">
        <f>IF($C101=J$1,'1- Combustivel'!$D103,"-")</f>
        <v>-</v>
      </c>
      <c r="K101" s="170" t="str">
        <f>IF(M101="-","-",IF($C101=J$1,'1- Combustivel'!$E103,"-"))</f>
        <v>-</v>
      </c>
      <c r="L101" s="170" t="str">
        <f>IF(J101="-","-",'1- Combustivel'!$F103)</f>
        <v>-</v>
      </c>
      <c r="M101" s="259" t="str">
        <f t="shared" si="27"/>
        <v>-</v>
      </c>
      <c r="N101" s="259" t="str">
        <f>IF(L101="-","-",'1- Combustivel'!$G103)</f>
        <v>-</v>
      </c>
      <c r="O101" s="259" t="str">
        <f>IF($C101=O$1,'1- Combustivel'!$D103,"-")</f>
        <v>-</v>
      </c>
      <c r="P101" s="170" t="str">
        <f>IF(R101="-","-",IF($C101=O$1,'1- Combustivel'!$E103,"-"))</f>
        <v>-</v>
      </c>
      <c r="Q101" s="170" t="str">
        <f>IF(O101="-","-",'1- Combustivel'!$F103)</f>
        <v>-</v>
      </c>
      <c r="R101" s="259" t="str">
        <f t="shared" si="28"/>
        <v>-</v>
      </c>
      <c r="S101" s="259" t="str">
        <f>IF(Q101="-","-",'1- Combustivel'!$G103)</f>
        <v>-</v>
      </c>
      <c r="T101" s="259" t="str">
        <f>IF($C101=T$1,'1- Combustivel'!$D103,"-")</f>
        <v>-</v>
      </c>
      <c r="U101" s="170" t="str">
        <f>IF(W101="-","-",IF($C101=T$1,'1- Combustivel'!$E103,"-"))</f>
        <v>-</v>
      </c>
      <c r="V101" s="170" t="str">
        <f>IF(T101="-","-",'1- Combustivel'!$F103)</f>
        <v>-</v>
      </c>
      <c r="W101" s="259" t="str">
        <f t="shared" si="29"/>
        <v>-</v>
      </c>
      <c r="X101" s="259" t="str">
        <f>IF(V101="-","-",'1- Combustivel'!$G103)</f>
        <v>-</v>
      </c>
      <c r="Y101" s="259" t="str">
        <f>IF($C101=Y$1,'1- Combustivel'!$D103,"-")</f>
        <v>-</v>
      </c>
      <c r="Z101" s="170" t="str">
        <f>IF(AB101="-","-",IF($C101=Y$1,'1- Combustivel'!$E103,"-"))</f>
        <v>-</v>
      </c>
      <c r="AA101" s="170" t="str">
        <f>IF(Y101="-","-",'1- Combustivel'!$F103)</f>
        <v>-</v>
      </c>
      <c r="AB101" s="259" t="str">
        <f t="shared" si="30"/>
        <v>-</v>
      </c>
      <c r="AC101" s="259" t="str">
        <f>IF(AA101="-","-",'1- Combustivel'!$G103)</f>
        <v>-</v>
      </c>
      <c r="AD101" s="259" t="str">
        <f>IF($C101=AD$1,'1- Combustivel'!$D103,"-")</f>
        <v>-</v>
      </c>
      <c r="AE101" s="170" t="str">
        <f>IF(AG101="-","-",IF($C101=AD$1,'1- Combustivel'!$E103,"-"))</f>
        <v>-</v>
      </c>
      <c r="AF101" s="170" t="str">
        <f>IF(AD101="-","-",'1- Combustivel'!$F103)</f>
        <v>-</v>
      </c>
      <c r="AG101" s="259" t="str">
        <f t="shared" si="31"/>
        <v>-</v>
      </c>
      <c r="AH101" s="259" t="str">
        <f>IF(AF101="-","-",'1- Combustivel'!$G103)</f>
        <v>-</v>
      </c>
      <c r="AI101" s="259" t="str">
        <f>IF($C101=AI$1,'1- Combustivel'!$D103,"-")</f>
        <v>-</v>
      </c>
      <c r="AJ101" s="170" t="str">
        <f>IF(AL101="-","-",IF($C101=AI$1,'1- Combustivel'!$E103,"-"))</f>
        <v>-</v>
      </c>
      <c r="AK101" s="170" t="str">
        <f>IF(AI101="-","-",'1- Combustivel'!$F103)</f>
        <v>-</v>
      </c>
      <c r="AL101" s="259" t="str">
        <f t="shared" si="32"/>
        <v>-</v>
      </c>
      <c r="AM101" s="259" t="str">
        <f>IF(AK101="-","-",'1- Combustivel'!$G103)</f>
        <v>-</v>
      </c>
      <c r="AN101" s="259" t="str">
        <f>IF($C101=AN$1,'1- Combustivel'!$D103,"-")</f>
        <v>-</v>
      </c>
      <c r="AO101" s="170" t="str">
        <f>IF(AQ101="-","-",IF($C101=AN$1,'1- Combustivel'!$E103,"-"))</f>
        <v>-</v>
      </c>
      <c r="AP101" s="170" t="str">
        <f>IF(AN101="-","-",'1- Combustivel'!$F103)</f>
        <v>-</v>
      </c>
      <c r="AQ101" s="259" t="str">
        <f t="shared" si="33"/>
        <v>-</v>
      </c>
      <c r="AR101" s="259" t="str">
        <f>IF(AP101="-","-",'1- Combustivel'!$G103)</f>
        <v>-</v>
      </c>
      <c r="AS101" s="259" t="str">
        <f>IF($C101=AS$1,'1- Combustivel'!$D103,"-")</f>
        <v>-</v>
      </c>
      <c r="AT101" s="170" t="str">
        <f>IF(AV101="-","-",IF($C101=AS$1,'1- Combustivel'!$E103,"-"))</f>
        <v>-</v>
      </c>
      <c r="AU101" s="170" t="str">
        <f>IF(AS101="-","-",'1- Combustivel'!$F103)</f>
        <v>-</v>
      </c>
      <c r="AV101" s="259" t="str">
        <f t="shared" si="34"/>
        <v>-</v>
      </c>
      <c r="AW101" s="259" t="str">
        <f>IF(AU101="-","-",'1- Combustivel'!$G103)</f>
        <v>-</v>
      </c>
      <c r="AX101" s="259" t="str">
        <f>IF($C101=AX$1,'1- Combustivel'!$D103,"-")</f>
        <v>-</v>
      </c>
      <c r="AY101" s="170" t="str">
        <f>IF(BA101="-","-",IF($C101=AX$1,'1- Combustivel'!$E103,"-"))</f>
        <v>-</v>
      </c>
      <c r="AZ101" s="170" t="str">
        <f>IF(AX101="-","-",'1- Combustivel'!$F103)</f>
        <v>-</v>
      </c>
      <c r="BA101" s="259" t="str">
        <f t="shared" si="35"/>
        <v>-</v>
      </c>
      <c r="BB101" s="259" t="str">
        <f>IF(AZ101="-","-",'1- Combustivel'!$G103)</f>
        <v>-</v>
      </c>
      <c r="BC101" s="259" t="str">
        <f>IF($C101=BC$1,'1- Combustivel'!$D103,"-")</f>
        <v>-</v>
      </c>
      <c r="BD101" s="170" t="str">
        <f>IF(BF101="-","-",IF($C101=BC$1,'1- Combustivel'!$E103,"-"))</f>
        <v>-</v>
      </c>
      <c r="BE101" s="170" t="str">
        <f>IF(BC101="-","-",'1- Combustivel'!$F103)</f>
        <v>-</v>
      </c>
      <c r="BF101" s="259" t="str">
        <f t="shared" si="36"/>
        <v>-</v>
      </c>
      <c r="BG101" s="259" t="str">
        <f>IF(BE101="-","-",'1- Combustivel'!$G103)</f>
        <v>-</v>
      </c>
      <c r="BH101" s="259" t="str">
        <f>IF($C101=BH$1,'1- Combustivel'!$D103,"-")</f>
        <v>-</v>
      </c>
      <c r="BI101" s="170" t="str">
        <f>IF(BK101="-","-",IF($C101=BH$1,'1- Combustivel'!$E103,"-"))</f>
        <v>-</v>
      </c>
      <c r="BJ101" s="170" t="str">
        <f>IF(BH101="-","-",'1- Combustivel'!$F103)</f>
        <v>-</v>
      </c>
      <c r="BK101" s="259" t="str">
        <f t="shared" si="37"/>
        <v>-</v>
      </c>
      <c r="BL101" s="259" t="str">
        <f>IF(BJ101="-","-",'1- Combustivel'!$G103)</f>
        <v>-</v>
      </c>
      <c r="BM101" s="259" t="str">
        <f>IF(YEAR('1- Combustivel'!B103)=$BM$1,$BM$1,"-")</f>
        <v>-</v>
      </c>
      <c r="BN101" s="259" t="str">
        <f>IF(BM101="-","-",MONTH('1- Combustivel'!B103))</f>
        <v>-</v>
      </c>
      <c r="BO101" s="259" t="str">
        <f>IF(BM101="-","-",DAY('1- Combustivel'!B103))</f>
        <v>-</v>
      </c>
      <c r="BP101" s="259" t="str">
        <f>IF($BN101=BQ$1,'1- Combustivel'!$D103,"-")</f>
        <v>-</v>
      </c>
      <c r="BQ101" s="170" t="str">
        <f>IF($BN101=BQ$1,'1- Combustivel'!$E103,"-")</f>
        <v>-</v>
      </c>
      <c r="BR101" s="170" t="str">
        <f>IF(BQ101="-","-",'1- Combustivel'!$F103)</f>
        <v>-</v>
      </c>
      <c r="BS101" s="259" t="str">
        <f t="shared" si="38"/>
        <v>-</v>
      </c>
      <c r="BT101" s="259" t="str">
        <f>IF(BR101="-","-",'1- Combustivel'!$G103)</f>
        <v>-</v>
      </c>
    </row>
    <row r="102" spans="1:72" x14ac:dyDescent="0.25">
      <c r="A102" s="166">
        <v>100</v>
      </c>
      <c r="B102" s="166" t="str">
        <f>IF(YEAR('1- Combustivel'!B104)=$B$1,$B$1,"-")</f>
        <v>-</v>
      </c>
      <c r="C102" s="166" t="str">
        <f>IF(B102="-","-",MONTH('1- Combustivel'!B104))</f>
        <v>-</v>
      </c>
      <c r="D102" s="218" t="str">
        <f>IF(B102="-","-",DAY('1- Combustivel'!B104))</f>
        <v>-</v>
      </c>
      <c r="E102" s="259" t="str">
        <f>IF($C102=F$1,'1- Combustivel'!$D104,"-")</f>
        <v>-</v>
      </c>
      <c r="F102" s="170" t="str">
        <f>IF($C102=F$1,'1- Combustivel'!$E104,"-")</f>
        <v>-</v>
      </c>
      <c r="G102" s="170" t="str">
        <f>IF(F102="-","-",'1- Combustivel'!$F104)</f>
        <v>-</v>
      </c>
      <c r="H102" s="259" t="str">
        <f t="shared" si="26"/>
        <v>-</v>
      </c>
      <c r="I102" s="259" t="str">
        <f>IF(G102="-","-",'1- Combustivel'!$G104)</f>
        <v>-</v>
      </c>
      <c r="J102" s="259" t="str">
        <f>IF($C102=J$1,'1- Combustivel'!$D104,"-")</f>
        <v>-</v>
      </c>
      <c r="K102" s="170" t="str">
        <f>IF(M102="-","-",IF($C102=J$1,'1- Combustivel'!$E104,"-"))</f>
        <v>-</v>
      </c>
      <c r="L102" s="170" t="str">
        <f>IF(J102="-","-",'1- Combustivel'!$F104)</f>
        <v>-</v>
      </c>
      <c r="M102" s="259" t="str">
        <f t="shared" si="27"/>
        <v>-</v>
      </c>
      <c r="N102" s="259" t="str">
        <f>IF(L102="-","-",'1- Combustivel'!$G104)</f>
        <v>-</v>
      </c>
      <c r="O102" s="259" t="str">
        <f>IF($C102=O$1,'1- Combustivel'!$D104,"-")</f>
        <v>-</v>
      </c>
      <c r="P102" s="170" t="str">
        <f>IF(R102="-","-",IF($C102=O$1,'1- Combustivel'!$E104,"-"))</f>
        <v>-</v>
      </c>
      <c r="Q102" s="170" t="str">
        <f>IF(O102="-","-",'1- Combustivel'!$F104)</f>
        <v>-</v>
      </c>
      <c r="R102" s="259" t="str">
        <f t="shared" si="28"/>
        <v>-</v>
      </c>
      <c r="S102" s="259" t="str">
        <f>IF(Q102="-","-",'1- Combustivel'!$G104)</f>
        <v>-</v>
      </c>
      <c r="T102" s="259" t="str">
        <f>IF($C102=T$1,'1- Combustivel'!$D104,"-")</f>
        <v>-</v>
      </c>
      <c r="U102" s="170" t="str">
        <f>IF(W102="-","-",IF($C102=T$1,'1- Combustivel'!$E104,"-"))</f>
        <v>-</v>
      </c>
      <c r="V102" s="170" t="str">
        <f>IF(T102="-","-",'1- Combustivel'!$F104)</f>
        <v>-</v>
      </c>
      <c r="W102" s="259" t="str">
        <f t="shared" si="29"/>
        <v>-</v>
      </c>
      <c r="X102" s="259" t="str">
        <f>IF(V102="-","-",'1- Combustivel'!$G104)</f>
        <v>-</v>
      </c>
      <c r="Y102" s="259" t="str">
        <f>IF($C102=Y$1,'1- Combustivel'!$D104,"-")</f>
        <v>-</v>
      </c>
      <c r="Z102" s="170" t="str">
        <f>IF(AB102="-","-",IF($C102=Y$1,'1- Combustivel'!$E104,"-"))</f>
        <v>-</v>
      </c>
      <c r="AA102" s="170" t="str">
        <f>IF(Y102="-","-",'1- Combustivel'!$F104)</f>
        <v>-</v>
      </c>
      <c r="AB102" s="259" t="str">
        <f t="shared" si="30"/>
        <v>-</v>
      </c>
      <c r="AC102" s="259" t="str">
        <f>IF(AA102="-","-",'1- Combustivel'!$G104)</f>
        <v>-</v>
      </c>
      <c r="AD102" s="259" t="str">
        <f>IF($C102=AD$1,'1- Combustivel'!$D104,"-")</f>
        <v>-</v>
      </c>
      <c r="AE102" s="170" t="str">
        <f>IF(AG102="-","-",IF($C102=AD$1,'1- Combustivel'!$E104,"-"))</f>
        <v>-</v>
      </c>
      <c r="AF102" s="170" t="str">
        <f>IF(AD102="-","-",'1- Combustivel'!$F104)</f>
        <v>-</v>
      </c>
      <c r="AG102" s="259" t="str">
        <f t="shared" si="31"/>
        <v>-</v>
      </c>
      <c r="AH102" s="259" t="str">
        <f>IF(AF102="-","-",'1- Combustivel'!$G104)</f>
        <v>-</v>
      </c>
      <c r="AI102" s="259" t="str">
        <f>IF($C102=AI$1,'1- Combustivel'!$D104,"-")</f>
        <v>-</v>
      </c>
      <c r="AJ102" s="170" t="str">
        <f>IF(AL102="-","-",IF($C102=AI$1,'1- Combustivel'!$E104,"-"))</f>
        <v>-</v>
      </c>
      <c r="AK102" s="170" t="str">
        <f>IF(AI102="-","-",'1- Combustivel'!$F104)</f>
        <v>-</v>
      </c>
      <c r="AL102" s="259" t="str">
        <f t="shared" si="32"/>
        <v>-</v>
      </c>
      <c r="AM102" s="259" t="str">
        <f>IF(AK102="-","-",'1- Combustivel'!$G104)</f>
        <v>-</v>
      </c>
      <c r="AN102" s="259" t="str">
        <f>IF($C102=AN$1,'1- Combustivel'!$D104,"-")</f>
        <v>-</v>
      </c>
      <c r="AO102" s="170" t="str">
        <f>IF(AQ102="-","-",IF($C102=AN$1,'1- Combustivel'!$E104,"-"))</f>
        <v>-</v>
      </c>
      <c r="AP102" s="170" t="str">
        <f>IF(AN102="-","-",'1- Combustivel'!$F104)</f>
        <v>-</v>
      </c>
      <c r="AQ102" s="259" t="str">
        <f t="shared" si="33"/>
        <v>-</v>
      </c>
      <c r="AR102" s="259" t="str">
        <f>IF(AP102="-","-",'1- Combustivel'!$G104)</f>
        <v>-</v>
      </c>
      <c r="AS102" s="259" t="str">
        <f>IF($C102=AS$1,'1- Combustivel'!$D104,"-")</f>
        <v>-</v>
      </c>
      <c r="AT102" s="170" t="str">
        <f>IF(AV102="-","-",IF($C102=AS$1,'1- Combustivel'!$E104,"-"))</f>
        <v>-</v>
      </c>
      <c r="AU102" s="170" t="str">
        <f>IF(AS102="-","-",'1- Combustivel'!$F104)</f>
        <v>-</v>
      </c>
      <c r="AV102" s="259" t="str">
        <f t="shared" si="34"/>
        <v>-</v>
      </c>
      <c r="AW102" s="259" t="str">
        <f>IF(AU102="-","-",'1- Combustivel'!$G104)</f>
        <v>-</v>
      </c>
      <c r="AX102" s="259" t="str">
        <f>IF($C102=AX$1,'1- Combustivel'!$D104,"-")</f>
        <v>-</v>
      </c>
      <c r="AY102" s="170" t="str">
        <f>IF(BA102="-","-",IF($C102=AX$1,'1- Combustivel'!$E104,"-"))</f>
        <v>-</v>
      </c>
      <c r="AZ102" s="170" t="str">
        <f>IF(AX102="-","-",'1- Combustivel'!$F104)</f>
        <v>-</v>
      </c>
      <c r="BA102" s="259" t="str">
        <f t="shared" si="35"/>
        <v>-</v>
      </c>
      <c r="BB102" s="259" t="str">
        <f>IF(AZ102="-","-",'1- Combustivel'!$G104)</f>
        <v>-</v>
      </c>
      <c r="BC102" s="259" t="str">
        <f>IF($C102=BC$1,'1- Combustivel'!$D104,"-")</f>
        <v>-</v>
      </c>
      <c r="BD102" s="170" t="str">
        <f>IF(BF102="-","-",IF($C102=BC$1,'1- Combustivel'!$E104,"-"))</f>
        <v>-</v>
      </c>
      <c r="BE102" s="170" t="str">
        <f>IF(BC102="-","-",'1- Combustivel'!$F104)</f>
        <v>-</v>
      </c>
      <c r="BF102" s="259" t="str">
        <f t="shared" si="36"/>
        <v>-</v>
      </c>
      <c r="BG102" s="259" t="str">
        <f>IF(BE102="-","-",'1- Combustivel'!$G104)</f>
        <v>-</v>
      </c>
      <c r="BH102" s="259" t="str">
        <f>IF($C102=BH$1,'1- Combustivel'!$D104,"-")</f>
        <v>-</v>
      </c>
      <c r="BI102" s="170" t="str">
        <f>IF(BK102="-","-",IF($C102=BH$1,'1- Combustivel'!$E104,"-"))</f>
        <v>-</v>
      </c>
      <c r="BJ102" s="170" t="str">
        <f>IF(BH102="-","-",'1- Combustivel'!$F104)</f>
        <v>-</v>
      </c>
      <c r="BK102" s="259" t="str">
        <f t="shared" si="37"/>
        <v>-</v>
      </c>
      <c r="BL102" s="259" t="str">
        <f>IF(BJ102="-","-",'1- Combustivel'!$G104)</f>
        <v>-</v>
      </c>
      <c r="BM102" s="259" t="str">
        <f>IF(YEAR('1- Combustivel'!B104)=$BM$1,$BM$1,"-")</f>
        <v>-</v>
      </c>
      <c r="BN102" s="259" t="str">
        <f>IF(BM102="-","-",MONTH('1- Combustivel'!B104))</f>
        <v>-</v>
      </c>
      <c r="BO102" s="259" t="str">
        <f>IF(BM102="-","-",DAY('1- Combustivel'!B104))</f>
        <v>-</v>
      </c>
      <c r="BP102" s="259" t="str">
        <f>IF($BN102=BQ$1,'1- Combustivel'!$D104,"-")</f>
        <v>-</v>
      </c>
      <c r="BQ102" s="170" t="str">
        <f>IF($BN102=BQ$1,'1- Combustivel'!$E104,"-")</f>
        <v>-</v>
      </c>
      <c r="BR102" s="170" t="str">
        <f>IF(BQ102="-","-",'1- Combustivel'!$F104)</f>
        <v>-</v>
      </c>
      <c r="BS102" s="259" t="str">
        <f t="shared" si="38"/>
        <v>-</v>
      </c>
      <c r="BT102" s="259" t="str">
        <f>IF(BR102="-","-",'1- Combustivel'!$G104)</f>
        <v>-</v>
      </c>
    </row>
    <row r="103" spans="1:72" x14ac:dyDescent="0.25">
      <c r="A103" s="166">
        <v>101</v>
      </c>
      <c r="B103" s="166" t="str">
        <f>IF(YEAR('1- Combustivel'!B105)=$B$1,$B$1,"-")</f>
        <v>-</v>
      </c>
      <c r="C103" s="166" t="str">
        <f>IF(B103="-","-",MONTH('1- Combustivel'!B105))</f>
        <v>-</v>
      </c>
      <c r="D103" s="218" t="str">
        <f>IF(B103="-","-",DAY('1- Combustivel'!B105))</f>
        <v>-</v>
      </c>
      <c r="E103" s="259" t="str">
        <f>IF($C103=F$1,'1- Combustivel'!$D105,"-")</f>
        <v>-</v>
      </c>
      <c r="F103" s="170" t="str">
        <f>IF($C103=F$1,'1- Combustivel'!$E105,"-")</f>
        <v>-</v>
      </c>
      <c r="G103" s="170" t="str">
        <f>IF(F103="-","-",'1- Combustivel'!$F105)</f>
        <v>-</v>
      </c>
      <c r="H103" s="259" t="str">
        <f t="shared" si="26"/>
        <v>-</v>
      </c>
      <c r="I103" s="259" t="str">
        <f>IF(G103="-","-",'1- Combustivel'!$G105)</f>
        <v>-</v>
      </c>
      <c r="J103" s="259" t="str">
        <f>IF($C103=J$1,'1- Combustivel'!$D105,"-")</f>
        <v>-</v>
      </c>
      <c r="K103" s="170" t="str">
        <f>IF(M103="-","-",IF($C103=J$1,'1- Combustivel'!$E105,"-"))</f>
        <v>-</v>
      </c>
      <c r="L103" s="170" t="str">
        <f>IF(J103="-","-",'1- Combustivel'!$F105)</f>
        <v>-</v>
      </c>
      <c r="M103" s="259" t="str">
        <f t="shared" si="27"/>
        <v>-</v>
      </c>
      <c r="N103" s="259" t="str">
        <f>IF(L103="-","-",'1- Combustivel'!$G105)</f>
        <v>-</v>
      </c>
      <c r="O103" s="259" t="str">
        <f>IF($C103=O$1,'1- Combustivel'!$D105,"-")</f>
        <v>-</v>
      </c>
      <c r="P103" s="170" t="str">
        <f>IF(R103="-","-",IF($C103=O$1,'1- Combustivel'!$E105,"-"))</f>
        <v>-</v>
      </c>
      <c r="Q103" s="170" t="str">
        <f>IF(O103="-","-",'1- Combustivel'!$F105)</f>
        <v>-</v>
      </c>
      <c r="R103" s="259" t="str">
        <f t="shared" si="28"/>
        <v>-</v>
      </c>
      <c r="S103" s="259" t="str">
        <f>IF(Q103="-","-",'1- Combustivel'!$G105)</f>
        <v>-</v>
      </c>
      <c r="T103" s="259" t="str">
        <f>IF($C103=T$1,'1- Combustivel'!$D105,"-")</f>
        <v>-</v>
      </c>
      <c r="U103" s="170" t="str">
        <f>IF(W103="-","-",IF($C103=T$1,'1- Combustivel'!$E105,"-"))</f>
        <v>-</v>
      </c>
      <c r="V103" s="170" t="str">
        <f>IF(T103="-","-",'1- Combustivel'!$F105)</f>
        <v>-</v>
      </c>
      <c r="W103" s="259" t="str">
        <f t="shared" si="29"/>
        <v>-</v>
      </c>
      <c r="X103" s="259" t="str">
        <f>IF(V103="-","-",'1- Combustivel'!$G105)</f>
        <v>-</v>
      </c>
      <c r="Y103" s="259" t="str">
        <f>IF($C103=Y$1,'1- Combustivel'!$D105,"-")</f>
        <v>-</v>
      </c>
      <c r="Z103" s="170" t="str">
        <f>IF(AB103="-","-",IF($C103=Y$1,'1- Combustivel'!$E105,"-"))</f>
        <v>-</v>
      </c>
      <c r="AA103" s="170" t="str">
        <f>IF(Y103="-","-",'1- Combustivel'!$F105)</f>
        <v>-</v>
      </c>
      <c r="AB103" s="259" t="str">
        <f t="shared" si="30"/>
        <v>-</v>
      </c>
      <c r="AC103" s="259" t="str">
        <f>IF(AA103="-","-",'1- Combustivel'!$G105)</f>
        <v>-</v>
      </c>
      <c r="AD103" s="259" t="str">
        <f>IF($C103=AD$1,'1- Combustivel'!$D105,"-")</f>
        <v>-</v>
      </c>
      <c r="AE103" s="170" t="str">
        <f>IF(AG103="-","-",IF($C103=AD$1,'1- Combustivel'!$E105,"-"))</f>
        <v>-</v>
      </c>
      <c r="AF103" s="170" t="str">
        <f>IF(AD103="-","-",'1- Combustivel'!$F105)</f>
        <v>-</v>
      </c>
      <c r="AG103" s="259" t="str">
        <f t="shared" si="31"/>
        <v>-</v>
      </c>
      <c r="AH103" s="259" t="str">
        <f>IF(AF103="-","-",'1- Combustivel'!$G105)</f>
        <v>-</v>
      </c>
      <c r="AI103" s="259" t="str">
        <f>IF($C103=AI$1,'1- Combustivel'!$D105,"-")</f>
        <v>-</v>
      </c>
      <c r="AJ103" s="170" t="str">
        <f>IF(AL103="-","-",IF($C103=AI$1,'1- Combustivel'!$E105,"-"))</f>
        <v>-</v>
      </c>
      <c r="AK103" s="170" t="str">
        <f>IF(AI103="-","-",'1- Combustivel'!$F105)</f>
        <v>-</v>
      </c>
      <c r="AL103" s="259" t="str">
        <f t="shared" si="32"/>
        <v>-</v>
      </c>
      <c r="AM103" s="259" t="str">
        <f>IF(AK103="-","-",'1- Combustivel'!$G105)</f>
        <v>-</v>
      </c>
      <c r="AN103" s="259" t="str">
        <f>IF($C103=AN$1,'1- Combustivel'!$D105,"-")</f>
        <v>-</v>
      </c>
      <c r="AO103" s="170" t="str">
        <f>IF(AQ103="-","-",IF($C103=AN$1,'1- Combustivel'!$E105,"-"))</f>
        <v>-</v>
      </c>
      <c r="AP103" s="170" t="str">
        <f>IF(AN103="-","-",'1- Combustivel'!$F105)</f>
        <v>-</v>
      </c>
      <c r="AQ103" s="259" t="str">
        <f t="shared" si="33"/>
        <v>-</v>
      </c>
      <c r="AR103" s="259" t="str">
        <f>IF(AP103="-","-",'1- Combustivel'!$G105)</f>
        <v>-</v>
      </c>
      <c r="AS103" s="259" t="str">
        <f>IF($C103=AS$1,'1- Combustivel'!$D105,"-")</f>
        <v>-</v>
      </c>
      <c r="AT103" s="170" t="str">
        <f>IF(AV103="-","-",IF($C103=AS$1,'1- Combustivel'!$E105,"-"))</f>
        <v>-</v>
      </c>
      <c r="AU103" s="170" t="str">
        <f>IF(AS103="-","-",'1- Combustivel'!$F105)</f>
        <v>-</v>
      </c>
      <c r="AV103" s="259" t="str">
        <f t="shared" si="34"/>
        <v>-</v>
      </c>
      <c r="AW103" s="259" t="str">
        <f>IF(AU103="-","-",'1- Combustivel'!$G105)</f>
        <v>-</v>
      </c>
      <c r="AX103" s="259" t="str">
        <f>IF($C103=AX$1,'1- Combustivel'!$D105,"-")</f>
        <v>-</v>
      </c>
      <c r="AY103" s="170" t="str">
        <f>IF(BA103="-","-",IF($C103=AX$1,'1- Combustivel'!$E105,"-"))</f>
        <v>-</v>
      </c>
      <c r="AZ103" s="170" t="str">
        <f>IF(AX103="-","-",'1- Combustivel'!$F105)</f>
        <v>-</v>
      </c>
      <c r="BA103" s="259" t="str">
        <f t="shared" si="35"/>
        <v>-</v>
      </c>
      <c r="BB103" s="259" t="str">
        <f>IF(AZ103="-","-",'1- Combustivel'!$G105)</f>
        <v>-</v>
      </c>
      <c r="BC103" s="259" t="str">
        <f>IF($C103=BC$1,'1- Combustivel'!$D105,"-")</f>
        <v>-</v>
      </c>
      <c r="BD103" s="170" t="str">
        <f>IF(BF103="-","-",IF($C103=BC$1,'1- Combustivel'!$E105,"-"))</f>
        <v>-</v>
      </c>
      <c r="BE103" s="170" t="str">
        <f>IF(BC103="-","-",'1- Combustivel'!$F105)</f>
        <v>-</v>
      </c>
      <c r="BF103" s="259" t="str">
        <f t="shared" si="36"/>
        <v>-</v>
      </c>
      <c r="BG103" s="259" t="str">
        <f>IF(BE103="-","-",'1- Combustivel'!$G105)</f>
        <v>-</v>
      </c>
      <c r="BH103" s="259" t="str">
        <f>IF($C103=BH$1,'1- Combustivel'!$D105,"-")</f>
        <v>-</v>
      </c>
      <c r="BI103" s="170" t="str">
        <f>IF(BK103="-","-",IF($C103=BH$1,'1- Combustivel'!$E105,"-"))</f>
        <v>-</v>
      </c>
      <c r="BJ103" s="170" t="str">
        <f>IF(BH103="-","-",'1- Combustivel'!$F105)</f>
        <v>-</v>
      </c>
      <c r="BK103" s="259" t="str">
        <f t="shared" si="37"/>
        <v>-</v>
      </c>
      <c r="BL103" s="259" t="str">
        <f>IF(BJ103="-","-",'1- Combustivel'!$G105)</f>
        <v>-</v>
      </c>
      <c r="BM103" s="259" t="str">
        <f>IF(YEAR('1- Combustivel'!B105)=$BM$1,$BM$1,"-")</f>
        <v>-</v>
      </c>
      <c r="BN103" s="259" t="str">
        <f>IF(BM103="-","-",MONTH('1- Combustivel'!B105))</f>
        <v>-</v>
      </c>
      <c r="BO103" s="259" t="str">
        <f>IF(BM103="-","-",DAY('1- Combustivel'!B105))</f>
        <v>-</v>
      </c>
      <c r="BP103" s="259" t="str">
        <f>IF($BN103=BQ$1,'1- Combustivel'!$D105,"-")</f>
        <v>-</v>
      </c>
      <c r="BQ103" s="170" t="str">
        <f>IF($BN103=BQ$1,'1- Combustivel'!$E105,"-")</f>
        <v>-</v>
      </c>
      <c r="BR103" s="170" t="str">
        <f>IF(BQ103="-","-",'1- Combustivel'!$F105)</f>
        <v>-</v>
      </c>
      <c r="BS103" s="259" t="str">
        <f t="shared" si="38"/>
        <v>-</v>
      </c>
      <c r="BT103" s="259" t="str">
        <f>IF(BR103="-","-",'1- Combustivel'!$G105)</f>
        <v>-</v>
      </c>
    </row>
    <row r="104" spans="1:72" x14ac:dyDescent="0.25">
      <c r="A104" s="166">
        <v>102</v>
      </c>
      <c r="B104" s="166" t="str">
        <f>IF(YEAR('1- Combustivel'!B106)=$B$1,$B$1,"-")</f>
        <v>-</v>
      </c>
      <c r="C104" s="166" t="str">
        <f>IF(B104="-","-",MONTH('1- Combustivel'!B106))</f>
        <v>-</v>
      </c>
      <c r="D104" s="218" t="str">
        <f>IF(B104="-","-",DAY('1- Combustivel'!B106))</f>
        <v>-</v>
      </c>
      <c r="E104" s="259" t="str">
        <f>IF($C104=F$1,'1- Combustivel'!$D106,"-")</f>
        <v>-</v>
      </c>
      <c r="F104" s="170" t="str">
        <f>IF($C104=F$1,'1- Combustivel'!$E106,"-")</f>
        <v>-</v>
      </c>
      <c r="G104" s="170" t="str">
        <f>IF(F104="-","-",'1- Combustivel'!$F106)</f>
        <v>-</v>
      </c>
      <c r="H104" s="259" t="str">
        <f t="shared" si="26"/>
        <v>-</v>
      </c>
      <c r="I104" s="259" t="str">
        <f>IF(G104="-","-",'1- Combustivel'!$G106)</f>
        <v>-</v>
      </c>
      <c r="J104" s="259" t="str">
        <f>IF($C104=J$1,'1- Combustivel'!$D106,"-")</f>
        <v>-</v>
      </c>
      <c r="K104" s="170" t="str">
        <f>IF(M104="-","-",IF($C104=J$1,'1- Combustivel'!$E106,"-"))</f>
        <v>-</v>
      </c>
      <c r="L104" s="170" t="str">
        <f>IF(J104="-","-",'1- Combustivel'!$F106)</f>
        <v>-</v>
      </c>
      <c r="M104" s="259" t="str">
        <f t="shared" si="27"/>
        <v>-</v>
      </c>
      <c r="N104" s="259" t="str">
        <f>IF(L104="-","-",'1- Combustivel'!$G106)</f>
        <v>-</v>
      </c>
      <c r="O104" s="259" t="str">
        <f>IF($C104=O$1,'1- Combustivel'!$D106,"-")</f>
        <v>-</v>
      </c>
      <c r="P104" s="170" t="str">
        <f>IF(R104="-","-",IF($C104=O$1,'1- Combustivel'!$E106,"-"))</f>
        <v>-</v>
      </c>
      <c r="Q104" s="170" t="str">
        <f>IF(O104="-","-",'1- Combustivel'!$F106)</f>
        <v>-</v>
      </c>
      <c r="R104" s="259" t="str">
        <f t="shared" si="28"/>
        <v>-</v>
      </c>
      <c r="S104" s="259" t="str">
        <f>IF(Q104="-","-",'1- Combustivel'!$G106)</f>
        <v>-</v>
      </c>
      <c r="T104" s="259" t="str">
        <f>IF($C104=T$1,'1- Combustivel'!$D106,"-")</f>
        <v>-</v>
      </c>
      <c r="U104" s="170" t="str">
        <f>IF(W104="-","-",IF($C104=T$1,'1- Combustivel'!$E106,"-"))</f>
        <v>-</v>
      </c>
      <c r="V104" s="170" t="str">
        <f>IF(T104="-","-",'1- Combustivel'!$F106)</f>
        <v>-</v>
      </c>
      <c r="W104" s="259" t="str">
        <f t="shared" si="29"/>
        <v>-</v>
      </c>
      <c r="X104" s="259" t="str">
        <f>IF(V104="-","-",'1- Combustivel'!$G106)</f>
        <v>-</v>
      </c>
      <c r="Y104" s="259" t="str">
        <f>IF($C104=Y$1,'1- Combustivel'!$D106,"-")</f>
        <v>-</v>
      </c>
      <c r="Z104" s="170" t="str">
        <f>IF(AB104="-","-",IF($C104=Y$1,'1- Combustivel'!$E106,"-"))</f>
        <v>-</v>
      </c>
      <c r="AA104" s="170" t="str">
        <f>IF(Y104="-","-",'1- Combustivel'!$F106)</f>
        <v>-</v>
      </c>
      <c r="AB104" s="259" t="str">
        <f t="shared" si="30"/>
        <v>-</v>
      </c>
      <c r="AC104" s="259" t="str">
        <f>IF(AA104="-","-",'1- Combustivel'!$G106)</f>
        <v>-</v>
      </c>
      <c r="AD104" s="259" t="str">
        <f>IF($C104=AD$1,'1- Combustivel'!$D106,"-")</f>
        <v>-</v>
      </c>
      <c r="AE104" s="170" t="str">
        <f>IF(AG104="-","-",IF($C104=AD$1,'1- Combustivel'!$E106,"-"))</f>
        <v>-</v>
      </c>
      <c r="AF104" s="170" t="str">
        <f>IF(AD104="-","-",'1- Combustivel'!$F106)</f>
        <v>-</v>
      </c>
      <c r="AG104" s="259" t="str">
        <f t="shared" si="31"/>
        <v>-</v>
      </c>
      <c r="AH104" s="259" t="str">
        <f>IF(AF104="-","-",'1- Combustivel'!$G106)</f>
        <v>-</v>
      </c>
      <c r="AI104" s="259" t="str">
        <f>IF($C104=AI$1,'1- Combustivel'!$D106,"-")</f>
        <v>-</v>
      </c>
      <c r="AJ104" s="170" t="str">
        <f>IF(AL104="-","-",IF($C104=AI$1,'1- Combustivel'!$E106,"-"))</f>
        <v>-</v>
      </c>
      <c r="AK104" s="170" t="str">
        <f>IF(AI104="-","-",'1- Combustivel'!$F106)</f>
        <v>-</v>
      </c>
      <c r="AL104" s="259" t="str">
        <f t="shared" si="32"/>
        <v>-</v>
      </c>
      <c r="AM104" s="259" t="str">
        <f>IF(AK104="-","-",'1- Combustivel'!$G106)</f>
        <v>-</v>
      </c>
      <c r="AN104" s="259" t="str">
        <f>IF($C104=AN$1,'1- Combustivel'!$D106,"-")</f>
        <v>-</v>
      </c>
      <c r="AO104" s="170" t="str">
        <f>IF(AQ104="-","-",IF($C104=AN$1,'1- Combustivel'!$E106,"-"))</f>
        <v>-</v>
      </c>
      <c r="AP104" s="170" t="str">
        <f>IF(AN104="-","-",'1- Combustivel'!$F106)</f>
        <v>-</v>
      </c>
      <c r="AQ104" s="259" t="str">
        <f t="shared" si="33"/>
        <v>-</v>
      </c>
      <c r="AR104" s="259" t="str">
        <f>IF(AP104="-","-",'1- Combustivel'!$G106)</f>
        <v>-</v>
      </c>
      <c r="AS104" s="259" t="str">
        <f>IF($C104=AS$1,'1- Combustivel'!$D106,"-")</f>
        <v>-</v>
      </c>
      <c r="AT104" s="170" t="str">
        <f>IF(AV104="-","-",IF($C104=AS$1,'1- Combustivel'!$E106,"-"))</f>
        <v>-</v>
      </c>
      <c r="AU104" s="170" t="str">
        <f>IF(AS104="-","-",'1- Combustivel'!$F106)</f>
        <v>-</v>
      </c>
      <c r="AV104" s="259" t="str">
        <f t="shared" si="34"/>
        <v>-</v>
      </c>
      <c r="AW104" s="259" t="str">
        <f>IF(AU104="-","-",'1- Combustivel'!$G106)</f>
        <v>-</v>
      </c>
      <c r="AX104" s="259" t="str">
        <f>IF($C104=AX$1,'1- Combustivel'!$D106,"-")</f>
        <v>-</v>
      </c>
      <c r="AY104" s="170" t="str">
        <f>IF(BA104="-","-",IF($C104=AX$1,'1- Combustivel'!$E106,"-"))</f>
        <v>-</v>
      </c>
      <c r="AZ104" s="170" t="str">
        <f>IF(AX104="-","-",'1- Combustivel'!$F106)</f>
        <v>-</v>
      </c>
      <c r="BA104" s="259" t="str">
        <f t="shared" si="35"/>
        <v>-</v>
      </c>
      <c r="BB104" s="259" t="str">
        <f>IF(AZ104="-","-",'1- Combustivel'!$G106)</f>
        <v>-</v>
      </c>
      <c r="BC104" s="259" t="str">
        <f>IF($C104=BC$1,'1- Combustivel'!$D106,"-")</f>
        <v>-</v>
      </c>
      <c r="BD104" s="170" t="str">
        <f>IF(BF104="-","-",IF($C104=BC$1,'1- Combustivel'!$E106,"-"))</f>
        <v>-</v>
      </c>
      <c r="BE104" s="170" t="str">
        <f>IF(BC104="-","-",'1- Combustivel'!$F106)</f>
        <v>-</v>
      </c>
      <c r="BF104" s="259" t="str">
        <f t="shared" si="36"/>
        <v>-</v>
      </c>
      <c r="BG104" s="259" t="str">
        <f>IF(BE104="-","-",'1- Combustivel'!$G106)</f>
        <v>-</v>
      </c>
      <c r="BH104" s="259" t="str">
        <f>IF($C104=BH$1,'1- Combustivel'!$D106,"-")</f>
        <v>-</v>
      </c>
      <c r="BI104" s="170" t="str">
        <f>IF(BK104="-","-",IF($C104=BH$1,'1- Combustivel'!$E106,"-"))</f>
        <v>-</v>
      </c>
      <c r="BJ104" s="170" t="str">
        <f>IF(BH104="-","-",'1- Combustivel'!$F106)</f>
        <v>-</v>
      </c>
      <c r="BK104" s="259" t="str">
        <f t="shared" si="37"/>
        <v>-</v>
      </c>
      <c r="BL104" s="259" t="str">
        <f>IF(BJ104="-","-",'1- Combustivel'!$G106)</f>
        <v>-</v>
      </c>
      <c r="BM104" s="259" t="str">
        <f>IF(YEAR('1- Combustivel'!B106)=$BM$1,$BM$1,"-")</f>
        <v>-</v>
      </c>
      <c r="BN104" s="259" t="str">
        <f>IF(BM104="-","-",MONTH('1- Combustivel'!B106))</f>
        <v>-</v>
      </c>
      <c r="BO104" s="259" t="str">
        <f>IF(BM104="-","-",DAY('1- Combustivel'!B106))</f>
        <v>-</v>
      </c>
      <c r="BP104" s="259" t="str">
        <f>IF($BN104=BQ$1,'1- Combustivel'!$D106,"-")</f>
        <v>-</v>
      </c>
      <c r="BQ104" s="170" t="str">
        <f>IF($BN104=BQ$1,'1- Combustivel'!$E106,"-")</f>
        <v>-</v>
      </c>
      <c r="BR104" s="170" t="str">
        <f>IF(BQ104="-","-",'1- Combustivel'!$F106)</f>
        <v>-</v>
      </c>
      <c r="BS104" s="259" t="str">
        <f t="shared" si="38"/>
        <v>-</v>
      </c>
      <c r="BT104" s="259" t="str">
        <f>IF(BR104="-","-",'1- Combustivel'!$G106)</f>
        <v>-</v>
      </c>
    </row>
    <row r="105" spans="1:72" x14ac:dyDescent="0.25">
      <c r="A105" s="166">
        <v>103</v>
      </c>
      <c r="B105" s="166" t="str">
        <f>IF(YEAR('1- Combustivel'!B107)=$B$1,$B$1,"-")</f>
        <v>-</v>
      </c>
      <c r="C105" s="166" t="str">
        <f>IF(B105="-","-",MONTH('1- Combustivel'!B107))</f>
        <v>-</v>
      </c>
      <c r="D105" s="218" t="str">
        <f>IF(B105="-","-",DAY('1- Combustivel'!B107))</f>
        <v>-</v>
      </c>
      <c r="E105" s="259" t="str">
        <f>IF($C105=F$1,'1- Combustivel'!$D107,"-")</f>
        <v>-</v>
      </c>
      <c r="F105" s="170" t="str">
        <f>IF($C105=F$1,'1- Combustivel'!$E107,"-")</f>
        <v>-</v>
      </c>
      <c r="G105" s="170" t="str">
        <f>IF(F105="-","-",'1- Combustivel'!$F107)</f>
        <v>-</v>
      </c>
      <c r="H105" s="259" t="str">
        <f t="shared" si="26"/>
        <v>-</v>
      </c>
      <c r="I105" s="259" t="str">
        <f>IF(G105="-","-",'1- Combustivel'!$G107)</f>
        <v>-</v>
      </c>
      <c r="J105" s="259" t="str">
        <f>IF($C105=J$1,'1- Combustivel'!$D107,"-")</f>
        <v>-</v>
      </c>
      <c r="K105" s="170" t="str">
        <f>IF(M105="-","-",IF($C105=J$1,'1- Combustivel'!$E107,"-"))</f>
        <v>-</v>
      </c>
      <c r="L105" s="170" t="str">
        <f>IF(J105="-","-",'1- Combustivel'!$F107)</f>
        <v>-</v>
      </c>
      <c r="M105" s="259" t="str">
        <f t="shared" si="27"/>
        <v>-</v>
      </c>
      <c r="N105" s="259" t="str">
        <f>IF(L105="-","-",'1- Combustivel'!$G107)</f>
        <v>-</v>
      </c>
      <c r="O105" s="259" t="str">
        <f>IF($C105=O$1,'1- Combustivel'!$D107,"-")</f>
        <v>-</v>
      </c>
      <c r="P105" s="170" t="str">
        <f>IF(R105="-","-",IF($C105=O$1,'1- Combustivel'!$E107,"-"))</f>
        <v>-</v>
      </c>
      <c r="Q105" s="170" t="str">
        <f>IF(O105="-","-",'1- Combustivel'!$F107)</f>
        <v>-</v>
      </c>
      <c r="R105" s="259" t="str">
        <f t="shared" si="28"/>
        <v>-</v>
      </c>
      <c r="S105" s="259" t="str">
        <f>IF(Q105="-","-",'1- Combustivel'!$G107)</f>
        <v>-</v>
      </c>
      <c r="T105" s="259" t="str">
        <f>IF($C105=T$1,'1- Combustivel'!$D107,"-")</f>
        <v>-</v>
      </c>
      <c r="U105" s="170" t="str">
        <f>IF(W105="-","-",IF($C105=T$1,'1- Combustivel'!$E107,"-"))</f>
        <v>-</v>
      </c>
      <c r="V105" s="170" t="str">
        <f>IF(T105="-","-",'1- Combustivel'!$F107)</f>
        <v>-</v>
      </c>
      <c r="W105" s="259" t="str">
        <f t="shared" si="29"/>
        <v>-</v>
      </c>
      <c r="X105" s="259" t="str">
        <f>IF(V105="-","-",'1- Combustivel'!$G107)</f>
        <v>-</v>
      </c>
      <c r="Y105" s="259" t="str">
        <f>IF($C105=Y$1,'1- Combustivel'!$D107,"-")</f>
        <v>-</v>
      </c>
      <c r="Z105" s="170" t="str">
        <f>IF(AB105="-","-",IF($C105=Y$1,'1- Combustivel'!$E107,"-"))</f>
        <v>-</v>
      </c>
      <c r="AA105" s="170" t="str">
        <f>IF(Y105="-","-",'1- Combustivel'!$F107)</f>
        <v>-</v>
      </c>
      <c r="AB105" s="259" t="str">
        <f t="shared" si="30"/>
        <v>-</v>
      </c>
      <c r="AC105" s="259" t="str">
        <f>IF(AA105="-","-",'1- Combustivel'!$G107)</f>
        <v>-</v>
      </c>
      <c r="AD105" s="259" t="str">
        <f>IF($C105=AD$1,'1- Combustivel'!$D107,"-")</f>
        <v>-</v>
      </c>
      <c r="AE105" s="170" t="str">
        <f>IF(AG105="-","-",IF($C105=AD$1,'1- Combustivel'!$E107,"-"))</f>
        <v>-</v>
      </c>
      <c r="AF105" s="170" t="str">
        <f>IF(AD105="-","-",'1- Combustivel'!$F107)</f>
        <v>-</v>
      </c>
      <c r="AG105" s="259" t="str">
        <f t="shared" si="31"/>
        <v>-</v>
      </c>
      <c r="AH105" s="259" t="str">
        <f>IF(AF105="-","-",'1- Combustivel'!$G107)</f>
        <v>-</v>
      </c>
      <c r="AI105" s="259" t="str">
        <f>IF($C105=AI$1,'1- Combustivel'!$D107,"-")</f>
        <v>-</v>
      </c>
      <c r="AJ105" s="170" t="str">
        <f>IF(AL105="-","-",IF($C105=AI$1,'1- Combustivel'!$E107,"-"))</f>
        <v>-</v>
      </c>
      <c r="AK105" s="170" t="str">
        <f>IF(AI105="-","-",'1- Combustivel'!$F107)</f>
        <v>-</v>
      </c>
      <c r="AL105" s="259" t="str">
        <f t="shared" si="32"/>
        <v>-</v>
      </c>
      <c r="AM105" s="259" t="str">
        <f>IF(AK105="-","-",'1- Combustivel'!$G107)</f>
        <v>-</v>
      </c>
      <c r="AN105" s="259" t="str">
        <f>IF($C105=AN$1,'1- Combustivel'!$D107,"-")</f>
        <v>-</v>
      </c>
      <c r="AO105" s="170" t="str">
        <f>IF(AQ105="-","-",IF($C105=AN$1,'1- Combustivel'!$E107,"-"))</f>
        <v>-</v>
      </c>
      <c r="AP105" s="170" t="str">
        <f>IF(AN105="-","-",'1- Combustivel'!$F107)</f>
        <v>-</v>
      </c>
      <c r="AQ105" s="259" t="str">
        <f t="shared" si="33"/>
        <v>-</v>
      </c>
      <c r="AR105" s="259" t="str">
        <f>IF(AP105="-","-",'1- Combustivel'!$G107)</f>
        <v>-</v>
      </c>
      <c r="AS105" s="259" t="str">
        <f>IF($C105=AS$1,'1- Combustivel'!$D107,"-")</f>
        <v>-</v>
      </c>
      <c r="AT105" s="170" t="str">
        <f>IF(AV105="-","-",IF($C105=AS$1,'1- Combustivel'!$E107,"-"))</f>
        <v>-</v>
      </c>
      <c r="AU105" s="170" t="str">
        <f>IF(AS105="-","-",'1- Combustivel'!$F107)</f>
        <v>-</v>
      </c>
      <c r="AV105" s="259" t="str">
        <f t="shared" si="34"/>
        <v>-</v>
      </c>
      <c r="AW105" s="259" t="str">
        <f>IF(AU105="-","-",'1- Combustivel'!$G107)</f>
        <v>-</v>
      </c>
      <c r="AX105" s="259" t="str">
        <f>IF($C105=AX$1,'1- Combustivel'!$D107,"-")</f>
        <v>-</v>
      </c>
      <c r="AY105" s="170" t="str">
        <f>IF(BA105="-","-",IF($C105=AX$1,'1- Combustivel'!$E107,"-"))</f>
        <v>-</v>
      </c>
      <c r="AZ105" s="170" t="str">
        <f>IF(AX105="-","-",'1- Combustivel'!$F107)</f>
        <v>-</v>
      </c>
      <c r="BA105" s="259" t="str">
        <f t="shared" si="35"/>
        <v>-</v>
      </c>
      <c r="BB105" s="259" t="str">
        <f>IF(AZ105="-","-",'1- Combustivel'!$G107)</f>
        <v>-</v>
      </c>
      <c r="BC105" s="259" t="str">
        <f>IF($C105=BC$1,'1- Combustivel'!$D107,"-")</f>
        <v>-</v>
      </c>
      <c r="BD105" s="170" t="str">
        <f>IF(BF105="-","-",IF($C105=BC$1,'1- Combustivel'!$E107,"-"))</f>
        <v>-</v>
      </c>
      <c r="BE105" s="170" t="str">
        <f>IF(BC105="-","-",'1- Combustivel'!$F107)</f>
        <v>-</v>
      </c>
      <c r="BF105" s="259" t="str">
        <f t="shared" si="36"/>
        <v>-</v>
      </c>
      <c r="BG105" s="259" t="str">
        <f>IF(BE105="-","-",'1- Combustivel'!$G107)</f>
        <v>-</v>
      </c>
      <c r="BH105" s="259" t="str">
        <f>IF($C105=BH$1,'1- Combustivel'!$D107,"-")</f>
        <v>-</v>
      </c>
      <c r="BI105" s="170" t="str">
        <f>IF(BK105="-","-",IF($C105=BH$1,'1- Combustivel'!$E107,"-"))</f>
        <v>-</v>
      </c>
      <c r="BJ105" s="170" t="str">
        <f>IF(BH105="-","-",'1- Combustivel'!$F107)</f>
        <v>-</v>
      </c>
      <c r="BK105" s="259" t="str">
        <f t="shared" si="37"/>
        <v>-</v>
      </c>
      <c r="BL105" s="259" t="str">
        <f>IF(BJ105="-","-",'1- Combustivel'!$G107)</f>
        <v>-</v>
      </c>
      <c r="BM105" s="259" t="str">
        <f>IF(YEAR('1- Combustivel'!B107)=$BM$1,$BM$1,"-")</f>
        <v>-</v>
      </c>
      <c r="BN105" s="259" t="str">
        <f>IF(BM105="-","-",MONTH('1- Combustivel'!B107))</f>
        <v>-</v>
      </c>
      <c r="BO105" s="259" t="str">
        <f>IF(BM105="-","-",DAY('1- Combustivel'!B107))</f>
        <v>-</v>
      </c>
      <c r="BP105" s="259" t="str">
        <f>IF($BN105=BQ$1,'1- Combustivel'!$D107,"-")</f>
        <v>-</v>
      </c>
      <c r="BQ105" s="170" t="str">
        <f>IF($BN105=BQ$1,'1- Combustivel'!$E107,"-")</f>
        <v>-</v>
      </c>
      <c r="BR105" s="170" t="str">
        <f>IF(BQ105="-","-",'1- Combustivel'!$F107)</f>
        <v>-</v>
      </c>
      <c r="BS105" s="259" t="str">
        <f t="shared" si="38"/>
        <v>-</v>
      </c>
      <c r="BT105" s="259" t="str">
        <f>IF(BR105="-","-",'1- Combustivel'!$G107)</f>
        <v>-</v>
      </c>
    </row>
    <row r="106" spans="1:72" x14ac:dyDescent="0.25">
      <c r="A106" s="166">
        <v>104</v>
      </c>
      <c r="B106" s="166" t="str">
        <f>IF(YEAR('1- Combustivel'!B108)=$B$1,$B$1,"-")</f>
        <v>-</v>
      </c>
      <c r="C106" s="166" t="str">
        <f>IF(B106="-","-",MONTH('1- Combustivel'!B108))</f>
        <v>-</v>
      </c>
      <c r="D106" s="218" t="str">
        <f>IF(B106="-","-",DAY('1- Combustivel'!B108))</f>
        <v>-</v>
      </c>
      <c r="E106" s="259" t="str">
        <f>IF($C106=F$1,'1- Combustivel'!$D108,"-")</f>
        <v>-</v>
      </c>
      <c r="F106" s="170" t="str">
        <f>IF($C106=F$1,'1- Combustivel'!$E108,"-")</f>
        <v>-</v>
      </c>
      <c r="G106" s="170" t="str">
        <f>IF(F106="-","-",'1- Combustivel'!$F108)</f>
        <v>-</v>
      </c>
      <c r="H106" s="259" t="str">
        <f t="shared" si="26"/>
        <v>-</v>
      </c>
      <c r="I106" s="259" t="str">
        <f>IF(G106="-","-",'1- Combustivel'!$G108)</f>
        <v>-</v>
      </c>
      <c r="J106" s="259" t="str">
        <f>IF($C106=J$1,'1- Combustivel'!$D108,"-")</f>
        <v>-</v>
      </c>
      <c r="K106" s="170" t="str">
        <f>IF(M106="-","-",IF($C106=J$1,'1- Combustivel'!$E108,"-"))</f>
        <v>-</v>
      </c>
      <c r="L106" s="170" t="str">
        <f>IF(J106="-","-",'1- Combustivel'!$F108)</f>
        <v>-</v>
      </c>
      <c r="M106" s="259" t="str">
        <f t="shared" si="27"/>
        <v>-</v>
      </c>
      <c r="N106" s="259" t="str">
        <f>IF(L106="-","-",'1- Combustivel'!$G108)</f>
        <v>-</v>
      </c>
      <c r="O106" s="259" t="str">
        <f>IF($C106=O$1,'1- Combustivel'!$D108,"-")</f>
        <v>-</v>
      </c>
      <c r="P106" s="170" t="str">
        <f>IF(R106="-","-",IF($C106=O$1,'1- Combustivel'!$E108,"-"))</f>
        <v>-</v>
      </c>
      <c r="Q106" s="170" t="str">
        <f>IF(O106="-","-",'1- Combustivel'!$F108)</f>
        <v>-</v>
      </c>
      <c r="R106" s="259" t="str">
        <f t="shared" si="28"/>
        <v>-</v>
      </c>
      <c r="S106" s="259" t="str">
        <f>IF(Q106="-","-",'1- Combustivel'!$G108)</f>
        <v>-</v>
      </c>
      <c r="T106" s="259" t="str">
        <f>IF($C106=T$1,'1- Combustivel'!$D108,"-")</f>
        <v>-</v>
      </c>
      <c r="U106" s="170" t="str">
        <f>IF(W106="-","-",IF($C106=T$1,'1- Combustivel'!$E108,"-"))</f>
        <v>-</v>
      </c>
      <c r="V106" s="170" t="str">
        <f>IF(T106="-","-",'1- Combustivel'!$F108)</f>
        <v>-</v>
      </c>
      <c r="W106" s="259" t="str">
        <f t="shared" si="29"/>
        <v>-</v>
      </c>
      <c r="X106" s="259" t="str">
        <f>IF(V106="-","-",'1- Combustivel'!$G108)</f>
        <v>-</v>
      </c>
      <c r="Y106" s="259" t="str">
        <f>IF($C106=Y$1,'1- Combustivel'!$D108,"-")</f>
        <v>-</v>
      </c>
      <c r="Z106" s="170" t="str">
        <f>IF(AB106="-","-",IF($C106=Y$1,'1- Combustivel'!$E108,"-"))</f>
        <v>-</v>
      </c>
      <c r="AA106" s="170" t="str">
        <f>IF(Y106="-","-",'1- Combustivel'!$F108)</f>
        <v>-</v>
      </c>
      <c r="AB106" s="259" t="str">
        <f t="shared" si="30"/>
        <v>-</v>
      </c>
      <c r="AC106" s="259" t="str">
        <f>IF(AA106="-","-",'1- Combustivel'!$G108)</f>
        <v>-</v>
      </c>
      <c r="AD106" s="259" t="str">
        <f>IF($C106=AD$1,'1- Combustivel'!$D108,"-")</f>
        <v>-</v>
      </c>
      <c r="AE106" s="170" t="str">
        <f>IF(AG106="-","-",IF($C106=AD$1,'1- Combustivel'!$E108,"-"))</f>
        <v>-</v>
      </c>
      <c r="AF106" s="170" t="str">
        <f>IF(AD106="-","-",'1- Combustivel'!$F108)</f>
        <v>-</v>
      </c>
      <c r="AG106" s="259" t="str">
        <f t="shared" si="31"/>
        <v>-</v>
      </c>
      <c r="AH106" s="259" t="str">
        <f>IF(AF106="-","-",'1- Combustivel'!$G108)</f>
        <v>-</v>
      </c>
      <c r="AI106" s="259" t="str">
        <f>IF($C106=AI$1,'1- Combustivel'!$D108,"-")</f>
        <v>-</v>
      </c>
      <c r="AJ106" s="170" t="str">
        <f>IF(AL106="-","-",IF($C106=AI$1,'1- Combustivel'!$E108,"-"))</f>
        <v>-</v>
      </c>
      <c r="AK106" s="170" t="str">
        <f>IF(AI106="-","-",'1- Combustivel'!$F108)</f>
        <v>-</v>
      </c>
      <c r="AL106" s="259" t="str">
        <f t="shared" si="32"/>
        <v>-</v>
      </c>
      <c r="AM106" s="259" t="str">
        <f>IF(AK106="-","-",'1- Combustivel'!$G108)</f>
        <v>-</v>
      </c>
      <c r="AN106" s="259" t="str">
        <f>IF($C106=AN$1,'1- Combustivel'!$D108,"-")</f>
        <v>-</v>
      </c>
      <c r="AO106" s="170" t="str">
        <f>IF(AQ106="-","-",IF($C106=AN$1,'1- Combustivel'!$E108,"-"))</f>
        <v>-</v>
      </c>
      <c r="AP106" s="170" t="str">
        <f>IF(AN106="-","-",'1- Combustivel'!$F108)</f>
        <v>-</v>
      </c>
      <c r="AQ106" s="259" t="str">
        <f t="shared" si="33"/>
        <v>-</v>
      </c>
      <c r="AR106" s="259" t="str">
        <f>IF(AP106="-","-",'1- Combustivel'!$G108)</f>
        <v>-</v>
      </c>
      <c r="AS106" s="259" t="str">
        <f>IF($C106=AS$1,'1- Combustivel'!$D108,"-")</f>
        <v>-</v>
      </c>
      <c r="AT106" s="170" t="str">
        <f>IF(AV106="-","-",IF($C106=AS$1,'1- Combustivel'!$E108,"-"))</f>
        <v>-</v>
      </c>
      <c r="AU106" s="170" t="str">
        <f>IF(AS106="-","-",'1- Combustivel'!$F108)</f>
        <v>-</v>
      </c>
      <c r="AV106" s="259" t="str">
        <f t="shared" si="34"/>
        <v>-</v>
      </c>
      <c r="AW106" s="259" t="str">
        <f>IF(AU106="-","-",'1- Combustivel'!$G108)</f>
        <v>-</v>
      </c>
      <c r="AX106" s="259" t="str">
        <f>IF($C106=AX$1,'1- Combustivel'!$D108,"-")</f>
        <v>-</v>
      </c>
      <c r="AY106" s="170" t="str">
        <f>IF(BA106="-","-",IF($C106=AX$1,'1- Combustivel'!$E108,"-"))</f>
        <v>-</v>
      </c>
      <c r="AZ106" s="170" t="str">
        <f>IF(AX106="-","-",'1- Combustivel'!$F108)</f>
        <v>-</v>
      </c>
      <c r="BA106" s="259" t="str">
        <f t="shared" si="35"/>
        <v>-</v>
      </c>
      <c r="BB106" s="259" t="str">
        <f>IF(AZ106="-","-",'1- Combustivel'!$G108)</f>
        <v>-</v>
      </c>
      <c r="BC106" s="259" t="str">
        <f>IF($C106=BC$1,'1- Combustivel'!$D108,"-")</f>
        <v>-</v>
      </c>
      <c r="BD106" s="170" t="str">
        <f>IF(BF106="-","-",IF($C106=BC$1,'1- Combustivel'!$E108,"-"))</f>
        <v>-</v>
      </c>
      <c r="BE106" s="170" t="str">
        <f>IF(BC106="-","-",'1- Combustivel'!$F108)</f>
        <v>-</v>
      </c>
      <c r="BF106" s="259" t="str">
        <f t="shared" si="36"/>
        <v>-</v>
      </c>
      <c r="BG106" s="259" t="str">
        <f>IF(BE106="-","-",'1- Combustivel'!$G108)</f>
        <v>-</v>
      </c>
      <c r="BH106" s="259" t="str">
        <f>IF($C106=BH$1,'1- Combustivel'!$D108,"-")</f>
        <v>-</v>
      </c>
      <c r="BI106" s="170" t="str">
        <f>IF(BK106="-","-",IF($C106=BH$1,'1- Combustivel'!$E108,"-"))</f>
        <v>-</v>
      </c>
      <c r="BJ106" s="170" t="str">
        <f>IF(BH106="-","-",'1- Combustivel'!$F108)</f>
        <v>-</v>
      </c>
      <c r="BK106" s="259" t="str">
        <f t="shared" si="37"/>
        <v>-</v>
      </c>
      <c r="BL106" s="259" t="str">
        <f>IF(BJ106="-","-",'1- Combustivel'!$G108)</f>
        <v>-</v>
      </c>
      <c r="BM106" s="259" t="str">
        <f>IF(YEAR('1- Combustivel'!B108)=$BM$1,$BM$1,"-")</f>
        <v>-</v>
      </c>
      <c r="BN106" s="259" t="str">
        <f>IF(BM106="-","-",MONTH('1- Combustivel'!B108))</f>
        <v>-</v>
      </c>
      <c r="BO106" s="259" t="str">
        <f>IF(BM106="-","-",DAY('1- Combustivel'!B108))</f>
        <v>-</v>
      </c>
      <c r="BP106" s="259" t="str">
        <f>IF($BN106=BQ$1,'1- Combustivel'!$D108,"-")</f>
        <v>-</v>
      </c>
      <c r="BQ106" s="170" t="str">
        <f>IF($BN106=BQ$1,'1- Combustivel'!$E108,"-")</f>
        <v>-</v>
      </c>
      <c r="BR106" s="170" t="str">
        <f>IF(BQ106="-","-",'1- Combustivel'!$F108)</f>
        <v>-</v>
      </c>
      <c r="BS106" s="259" t="str">
        <f t="shared" si="38"/>
        <v>-</v>
      </c>
      <c r="BT106" s="259" t="str">
        <f>IF(BR106="-","-",'1- Combustivel'!$G108)</f>
        <v>-</v>
      </c>
    </row>
    <row r="107" spans="1:72" x14ac:dyDescent="0.25">
      <c r="A107" s="166">
        <v>105</v>
      </c>
      <c r="B107" s="166" t="str">
        <f>IF(YEAR('1- Combustivel'!B109)=$B$1,$B$1,"-")</f>
        <v>-</v>
      </c>
      <c r="C107" s="166" t="str">
        <f>IF(B107="-","-",MONTH('1- Combustivel'!B109))</f>
        <v>-</v>
      </c>
      <c r="D107" s="218" t="str">
        <f>IF(B107="-","-",DAY('1- Combustivel'!B109))</f>
        <v>-</v>
      </c>
      <c r="E107" s="259" t="str">
        <f>IF($C107=F$1,'1- Combustivel'!$D109,"-")</f>
        <v>-</v>
      </c>
      <c r="F107" s="170" t="str">
        <f>IF($C107=F$1,'1- Combustivel'!$E109,"-")</f>
        <v>-</v>
      </c>
      <c r="G107" s="170" t="str">
        <f>IF(F107="-","-",'1- Combustivel'!$F109)</f>
        <v>-</v>
      </c>
      <c r="H107" s="259" t="str">
        <f t="shared" si="26"/>
        <v>-</v>
      </c>
      <c r="I107" s="259" t="str">
        <f>IF(G107="-","-",'1- Combustivel'!$G109)</f>
        <v>-</v>
      </c>
      <c r="J107" s="259" t="str">
        <f>IF($C107=J$1,'1- Combustivel'!$D109,"-")</f>
        <v>-</v>
      </c>
      <c r="K107" s="170" t="str">
        <f>IF(M107="-","-",IF($C107=J$1,'1- Combustivel'!$E109,"-"))</f>
        <v>-</v>
      </c>
      <c r="L107" s="170" t="str">
        <f>IF(J107="-","-",'1- Combustivel'!$F109)</f>
        <v>-</v>
      </c>
      <c r="M107" s="259" t="str">
        <f t="shared" si="27"/>
        <v>-</v>
      </c>
      <c r="N107" s="259" t="str">
        <f>IF(L107="-","-",'1- Combustivel'!$G109)</f>
        <v>-</v>
      </c>
      <c r="O107" s="259" t="str">
        <f>IF($C107=O$1,'1- Combustivel'!$D109,"-")</f>
        <v>-</v>
      </c>
      <c r="P107" s="170" t="str">
        <f>IF(R107="-","-",IF($C107=O$1,'1- Combustivel'!$E109,"-"))</f>
        <v>-</v>
      </c>
      <c r="Q107" s="170" t="str">
        <f>IF(O107="-","-",'1- Combustivel'!$F109)</f>
        <v>-</v>
      </c>
      <c r="R107" s="259" t="str">
        <f t="shared" si="28"/>
        <v>-</v>
      </c>
      <c r="S107" s="259" t="str">
        <f>IF(Q107="-","-",'1- Combustivel'!$G109)</f>
        <v>-</v>
      </c>
      <c r="T107" s="259" t="str">
        <f>IF($C107=T$1,'1- Combustivel'!$D109,"-")</f>
        <v>-</v>
      </c>
      <c r="U107" s="170" t="str">
        <f>IF(W107="-","-",IF($C107=T$1,'1- Combustivel'!$E109,"-"))</f>
        <v>-</v>
      </c>
      <c r="V107" s="170" t="str">
        <f>IF(T107="-","-",'1- Combustivel'!$F109)</f>
        <v>-</v>
      </c>
      <c r="W107" s="259" t="str">
        <f t="shared" si="29"/>
        <v>-</v>
      </c>
      <c r="X107" s="259" t="str">
        <f>IF(V107="-","-",'1- Combustivel'!$G109)</f>
        <v>-</v>
      </c>
      <c r="Y107" s="259" t="str">
        <f>IF($C107=Y$1,'1- Combustivel'!$D109,"-")</f>
        <v>-</v>
      </c>
      <c r="Z107" s="170" t="str">
        <f>IF(AB107="-","-",IF($C107=Y$1,'1- Combustivel'!$E109,"-"))</f>
        <v>-</v>
      </c>
      <c r="AA107" s="170" t="str">
        <f>IF(Y107="-","-",'1- Combustivel'!$F109)</f>
        <v>-</v>
      </c>
      <c r="AB107" s="259" t="str">
        <f t="shared" si="30"/>
        <v>-</v>
      </c>
      <c r="AC107" s="259" t="str">
        <f>IF(AA107="-","-",'1- Combustivel'!$G109)</f>
        <v>-</v>
      </c>
      <c r="AD107" s="259" t="str">
        <f>IF($C107=AD$1,'1- Combustivel'!$D109,"-")</f>
        <v>-</v>
      </c>
      <c r="AE107" s="170" t="str">
        <f>IF(AG107="-","-",IF($C107=AD$1,'1- Combustivel'!$E109,"-"))</f>
        <v>-</v>
      </c>
      <c r="AF107" s="170" t="str">
        <f>IF(AD107="-","-",'1- Combustivel'!$F109)</f>
        <v>-</v>
      </c>
      <c r="AG107" s="259" t="str">
        <f t="shared" si="31"/>
        <v>-</v>
      </c>
      <c r="AH107" s="259" t="str">
        <f>IF(AF107="-","-",'1- Combustivel'!$G109)</f>
        <v>-</v>
      </c>
      <c r="AI107" s="259" t="str">
        <f>IF($C107=AI$1,'1- Combustivel'!$D109,"-")</f>
        <v>-</v>
      </c>
      <c r="AJ107" s="170" t="str">
        <f>IF(AL107="-","-",IF($C107=AI$1,'1- Combustivel'!$E109,"-"))</f>
        <v>-</v>
      </c>
      <c r="AK107" s="170" t="str">
        <f>IF(AI107="-","-",'1- Combustivel'!$F109)</f>
        <v>-</v>
      </c>
      <c r="AL107" s="259" t="str">
        <f t="shared" si="32"/>
        <v>-</v>
      </c>
      <c r="AM107" s="259" t="str">
        <f>IF(AK107="-","-",'1- Combustivel'!$G109)</f>
        <v>-</v>
      </c>
      <c r="AN107" s="259" t="str">
        <f>IF($C107=AN$1,'1- Combustivel'!$D109,"-")</f>
        <v>-</v>
      </c>
      <c r="AO107" s="170" t="str">
        <f>IF(AQ107="-","-",IF($C107=AN$1,'1- Combustivel'!$E109,"-"))</f>
        <v>-</v>
      </c>
      <c r="AP107" s="170" t="str">
        <f>IF(AN107="-","-",'1- Combustivel'!$F109)</f>
        <v>-</v>
      </c>
      <c r="AQ107" s="259" t="str">
        <f t="shared" si="33"/>
        <v>-</v>
      </c>
      <c r="AR107" s="259" t="str">
        <f>IF(AP107="-","-",'1- Combustivel'!$G109)</f>
        <v>-</v>
      </c>
      <c r="AS107" s="259" t="str">
        <f>IF($C107=AS$1,'1- Combustivel'!$D109,"-")</f>
        <v>-</v>
      </c>
      <c r="AT107" s="170" t="str">
        <f>IF(AV107="-","-",IF($C107=AS$1,'1- Combustivel'!$E109,"-"))</f>
        <v>-</v>
      </c>
      <c r="AU107" s="170" t="str">
        <f>IF(AS107="-","-",'1- Combustivel'!$F109)</f>
        <v>-</v>
      </c>
      <c r="AV107" s="259" t="str">
        <f t="shared" si="34"/>
        <v>-</v>
      </c>
      <c r="AW107" s="259" t="str">
        <f>IF(AU107="-","-",'1- Combustivel'!$G109)</f>
        <v>-</v>
      </c>
      <c r="AX107" s="259" t="str">
        <f>IF($C107=AX$1,'1- Combustivel'!$D109,"-")</f>
        <v>-</v>
      </c>
      <c r="AY107" s="170" t="str">
        <f>IF(BA107="-","-",IF($C107=AX$1,'1- Combustivel'!$E109,"-"))</f>
        <v>-</v>
      </c>
      <c r="AZ107" s="170" t="str">
        <f>IF(AX107="-","-",'1- Combustivel'!$F109)</f>
        <v>-</v>
      </c>
      <c r="BA107" s="259" t="str">
        <f t="shared" si="35"/>
        <v>-</v>
      </c>
      <c r="BB107" s="259" t="str">
        <f>IF(AZ107="-","-",'1- Combustivel'!$G109)</f>
        <v>-</v>
      </c>
      <c r="BC107" s="259" t="str">
        <f>IF($C107=BC$1,'1- Combustivel'!$D109,"-")</f>
        <v>-</v>
      </c>
      <c r="BD107" s="170" t="str">
        <f>IF(BF107="-","-",IF($C107=BC$1,'1- Combustivel'!$E109,"-"))</f>
        <v>-</v>
      </c>
      <c r="BE107" s="170" t="str">
        <f>IF(BC107="-","-",'1- Combustivel'!$F109)</f>
        <v>-</v>
      </c>
      <c r="BF107" s="259" t="str">
        <f t="shared" si="36"/>
        <v>-</v>
      </c>
      <c r="BG107" s="259" t="str">
        <f>IF(BE107="-","-",'1- Combustivel'!$G109)</f>
        <v>-</v>
      </c>
      <c r="BH107" s="259" t="str">
        <f>IF($C107=BH$1,'1- Combustivel'!$D109,"-")</f>
        <v>-</v>
      </c>
      <c r="BI107" s="170" t="str">
        <f>IF(BK107="-","-",IF($C107=BH$1,'1- Combustivel'!$E109,"-"))</f>
        <v>-</v>
      </c>
      <c r="BJ107" s="170" t="str">
        <f>IF(BH107="-","-",'1- Combustivel'!$F109)</f>
        <v>-</v>
      </c>
      <c r="BK107" s="259" t="str">
        <f t="shared" si="37"/>
        <v>-</v>
      </c>
      <c r="BL107" s="259" t="str">
        <f>IF(BJ107="-","-",'1- Combustivel'!$G109)</f>
        <v>-</v>
      </c>
      <c r="BM107" s="259" t="str">
        <f>IF(YEAR('1- Combustivel'!B109)=$BM$1,$BM$1,"-")</f>
        <v>-</v>
      </c>
      <c r="BN107" s="259" t="str">
        <f>IF(BM107="-","-",MONTH('1- Combustivel'!B109))</f>
        <v>-</v>
      </c>
      <c r="BO107" s="259" t="str">
        <f>IF(BM107="-","-",DAY('1- Combustivel'!B109))</f>
        <v>-</v>
      </c>
      <c r="BP107" s="259" t="str">
        <f>IF($BN107=BQ$1,'1- Combustivel'!$D109,"-")</f>
        <v>-</v>
      </c>
      <c r="BQ107" s="170" t="str">
        <f>IF($BN107=BQ$1,'1- Combustivel'!$E109,"-")</f>
        <v>-</v>
      </c>
      <c r="BR107" s="170" t="str">
        <f>IF(BQ107="-","-",'1- Combustivel'!$F109)</f>
        <v>-</v>
      </c>
      <c r="BS107" s="259" t="str">
        <f t="shared" si="38"/>
        <v>-</v>
      </c>
      <c r="BT107" s="259" t="str">
        <f>IF(BR107="-","-",'1- Combustivel'!$G109)</f>
        <v>-</v>
      </c>
    </row>
    <row r="108" spans="1:72" x14ac:dyDescent="0.25">
      <c r="A108" s="166">
        <v>106</v>
      </c>
      <c r="B108" s="166" t="str">
        <f>IF(YEAR('1- Combustivel'!B110)=$B$1,$B$1,"-")</f>
        <v>-</v>
      </c>
      <c r="C108" s="166" t="str">
        <f>IF(B108="-","-",MONTH('1- Combustivel'!B110))</f>
        <v>-</v>
      </c>
      <c r="D108" s="218" t="str">
        <f>IF(B108="-","-",DAY('1- Combustivel'!B110))</f>
        <v>-</v>
      </c>
      <c r="E108" s="259" t="str">
        <f>IF($C108=F$1,'1- Combustivel'!$D110,"-")</f>
        <v>-</v>
      </c>
      <c r="F108" s="170" t="str">
        <f>IF($C108=F$1,'1- Combustivel'!$E110,"-")</f>
        <v>-</v>
      </c>
      <c r="G108" s="170" t="str">
        <f>IF(F108="-","-",'1- Combustivel'!$F110)</f>
        <v>-</v>
      </c>
      <c r="H108" s="259" t="str">
        <f t="shared" si="26"/>
        <v>-</v>
      </c>
      <c r="I108" s="259" t="str">
        <f>IF(G108="-","-",'1- Combustivel'!$G110)</f>
        <v>-</v>
      </c>
      <c r="J108" s="259" t="str">
        <f>IF($C108=J$1,'1- Combustivel'!$D110,"-")</f>
        <v>-</v>
      </c>
      <c r="K108" s="170" t="str">
        <f>IF(M108="-","-",IF($C108=J$1,'1- Combustivel'!$E110,"-"))</f>
        <v>-</v>
      </c>
      <c r="L108" s="170" t="str">
        <f>IF(J108="-","-",'1- Combustivel'!$F110)</f>
        <v>-</v>
      </c>
      <c r="M108" s="259" t="str">
        <f t="shared" si="27"/>
        <v>-</v>
      </c>
      <c r="N108" s="259" t="str">
        <f>IF(L108="-","-",'1- Combustivel'!$G110)</f>
        <v>-</v>
      </c>
      <c r="O108" s="259" t="str">
        <f>IF($C108=O$1,'1- Combustivel'!$D110,"-")</f>
        <v>-</v>
      </c>
      <c r="P108" s="170" t="str">
        <f>IF(R108="-","-",IF($C108=O$1,'1- Combustivel'!$E110,"-"))</f>
        <v>-</v>
      </c>
      <c r="Q108" s="170" t="str">
        <f>IF(O108="-","-",'1- Combustivel'!$F110)</f>
        <v>-</v>
      </c>
      <c r="R108" s="259" t="str">
        <f t="shared" si="28"/>
        <v>-</v>
      </c>
      <c r="S108" s="259" t="str">
        <f>IF(Q108="-","-",'1- Combustivel'!$G110)</f>
        <v>-</v>
      </c>
      <c r="T108" s="259" t="str">
        <f>IF($C108=T$1,'1- Combustivel'!$D110,"-")</f>
        <v>-</v>
      </c>
      <c r="U108" s="170" t="str">
        <f>IF(W108="-","-",IF($C108=T$1,'1- Combustivel'!$E110,"-"))</f>
        <v>-</v>
      </c>
      <c r="V108" s="170" t="str">
        <f>IF(T108="-","-",'1- Combustivel'!$F110)</f>
        <v>-</v>
      </c>
      <c r="W108" s="259" t="str">
        <f t="shared" si="29"/>
        <v>-</v>
      </c>
      <c r="X108" s="259" t="str">
        <f>IF(V108="-","-",'1- Combustivel'!$G110)</f>
        <v>-</v>
      </c>
      <c r="Y108" s="259" t="str">
        <f>IF($C108=Y$1,'1- Combustivel'!$D110,"-")</f>
        <v>-</v>
      </c>
      <c r="Z108" s="170" t="str">
        <f>IF(AB108="-","-",IF($C108=Y$1,'1- Combustivel'!$E110,"-"))</f>
        <v>-</v>
      </c>
      <c r="AA108" s="170" t="str">
        <f>IF(Y108="-","-",'1- Combustivel'!$F110)</f>
        <v>-</v>
      </c>
      <c r="AB108" s="259" t="str">
        <f t="shared" si="30"/>
        <v>-</v>
      </c>
      <c r="AC108" s="259" t="str">
        <f>IF(AA108="-","-",'1- Combustivel'!$G110)</f>
        <v>-</v>
      </c>
      <c r="AD108" s="259" t="str">
        <f>IF($C108=AD$1,'1- Combustivel'!$D110,"-")</f>
        <v>-</v>
      </c>
      <c r="AE108" s="170" t="str">
        <f>IF(AG108="-","-",IF($C108=AD$1,'1- Combustivel'!$E110,"-"))</f>
        <v>-</v>
      </c>
      <c r="AF108" s="170" t="str">
        <f>IF(AD108="-","-",'1- Combustivel'!$F110)</f>
        <v>-</v>
      </c>
      <c r="AG108" s="259" t="str">
        <f t="shared" si="31"/>
        <v>-</v>
      </c>
      <c r="AH108" s="259" t="str">
        <f>IF(AF108="-","-",'1- Combustivel'!$G110)</f>
        <v>-</v>
      </c>
      <c r="AI108" s="259" t="str">
        <f>IF($C108=AI$1,'1- Combustivel'!$D110,"-")</f>
        <v>-</v>
      </c>
      <c r="AJ108" s="170" t="str">
        <f>IF(AL108="-","-",IF($C108=AI$1,'1- Combustivel'!$E110,"-"))</f>
        <v>-</v>
      </c>
      <c r="AK108" s="170" t="str">
        <f>IF(AI108="-","-",'1- Combustivel'!$F110)</f>
        <v>-</v>
      </c>
      <c r="AL108" s="259" t="str">
        <f t="shared" si="32"/>
        <v>-</v>
      </c>
      <c r="AM108" s="259" t="str">
        <f>IF(AK108="-","-",'1- Combustivel'!$G110)</f>
        <v>-</v>
      </c>
      <c r="AN108" s="259" t="str">
        <f>IF($C108=AN$1,'1- Combustivel'!$D110,"-")</f>
        <v>-</v>
      </c>
      <c r="AO108" s="170" t="str">
        <f>IF(AQ108="-","-",IF($C108=AN$1,'1- Combustivel'!$E110,"-"))</f>
        <v>-</v>
      </c>
      <c r="AP108" s="170" t="str">
        <f>IF(AN108="-","-",'1- Combustivel'!$F110)</f>
        <v>-</v>
      </c>
      <c r="AQ108" s="259" t="str">
        <f t="shared" si="33"/>
        <v>-</v>
      </c>
      <c r="AR108" s="259" t="str">
        <f>IF(AP108="-","-",'1- Combustivel'!$G110)</f>
        <v>-</v>
      </c>
      <c r="AS108" s="259" t="str">
        <f>IF($C108=AS$1,'1- Combustivel'!$D110,"-")</f>
        <v>-</v>
      </c>
      <c r="AT108" s="170" t="str">
        <f>IF(AV108="-","-",IF($C108=AS$1,'1- Combustivel'!$E110,"-"))</f>
        <v>-</v>
      </c>
      <c r="AU108" s="170" t="str">
        <f>IF(AS108="-","-",'1- Combustivel'!$F110)</f>
        <v>-</v>
      </c>
      <c r="AV108" s="259" t="str">
        <f t="shared" si="34"/>
        <v>-</v>
      </c>
      <c r="AW108" s="259" t="str">
        <f>IF(AU108="-","-",'1- Combustivel'!$G110)</f>
        <v>-</v>
      </c>
      <c r="AX108" s="259" t="str">
        <f>IF($C108=AX$1,'1- Combustivel'!$D110,"-")</f>
        <v>-</v>
      </c>
      <c r="AY108" s="170" t="str">
        <f>IF(BA108="-","-",IF($C108=AX$1,'1- Combustivel'!$E110,"-"))</f>
        <v>-</v>
      </c>
      <c r="AZ108" s="170" t="str">
        <f>IF(AX108="-","-",'1- Combustivel'!$F110)</f>
        <v>-</v>
      </c>
      <c r="BA108" s="259" t="str">
        <f t="shared" si="35"/>
        <v>-</v>
      </c>
      <c r="BB108" s="259" t="str">
        <f>IF(AZ108="-","-",'1- Combustivel'!$G110)</f>
        <v>-</v>
      </c>
      <c r="BC108" s="259" t="str">
        <f>IF($C108=BC$1,'1- Combustivel'!$D110,"-")</f>
        <v>-</v>
      </c>
      <c r="BD108" s="170" t="str">
        <f>IF(BF108="-","-",IF($C108=BC$1,'1- Combustivel'!$E110,"-"))</f>
        <v>-</v>
      </c>
      <c r="BE108" s="170" t="str">
        <f>IF(BC108="-","-",'1- Combustivel'!$F110)</f>
        <v>-</v>
      </c>
      <c r="BF108" s="259" t="str">
        <f t="shared" si="36"/>
        <v>-</v>
      </c>
      <c r="BG108" s="259" t="str">
        <f>IF(BE108="-","-",'1- Combustivel'!$G110)</f>
        <v>-</v>
      </c>
      <c r="BH108" s="259" t="str">
        <f>IF($C108=BH$1,'1- Combustivel'!$D110,"-")</f>
        <v>-</v>
      </c>
      <c r="BI108" s="170" t="str">
        <f>IF(BK108="-","-",IF($C108=BH$1,'1- Combustivel'!$E110,"-"))</f>
        <v>-</v>
      </c>
      <c r="BJ108" s="170" t="str">
        <f>IF(BH108="-","-",'1- Combustivel'!$F110)</f>
        <v>-</v>
      </c>
      <c r="BK108" s="259" t="str">
        <f t="shared" si="37"/>
        <v>-</v>
      </c>
      <c r="BL108" s="259" t="str">
        <f>IF(BJ108="-","-",'1- Combustivel'!$G110)</f>
        <v>-</v>
      </c>
      <c r="BM108" s="259" t="str">
        <f>IF(YEAR('1- Combustivel'!B110)=$BM$1,$BM$1,"-")</f>
        <v>-</v>
      </c>
      <c r="BN108" s="259" t="str">
        <f>IF(BM108="-","-",MONTH('1- Combustivel'!B110))</f>
        <v>-</v>
      </c>
      <c r="BO108" s="259" t="str">
        <f>IF(BM108="-","-",DAY('1- Combustivel'!B110))</f>
        <v>-</v>
      </c>
      <c r="BP108" s="259" t="str">
        <f>IF($BN108=BQ$1,'1- Combustivel'!$D110,"-")</f>
        <v>-</v>
      </c>
      <c r="BQ108" s="170" t="str">
        <f>IF($BN108=BQ$1,'1- Combustivel'!$E110,"-")</f>
        <v>-</v>
      </c>
      <c r="BR108" s="170" t="str">
        <f>IF(BQ108="-","-",'1- Combustivel'!$F110)</f>
        <v>-</v>
      </c>
      <c r="BS108" s="259" t="str">
        <f t="shared" si="38"/>
        <v>-</v>
      </c>
      <c r="BT108" s="259" t="str">
        <f>IF(BR108="-","-",'1- Combustivel'!$G110)</f>
        <v>-</v>
      </c>
    </row>
    <row r="109" spans="1:72" x14ac:dyDescent="0.25">
      <c r="A109" s="166">
        <v>107</v>
      </c>
      <c r="B109" s="166" t="str">
        <f>IF(YEAR('1- Combustivel'!B111)=$B$1,$B$1,"-")</f>
        <v>-</v>
      </c>
      <c r="C109" s="166" t="str">
        <f>IF(B109="-","-",MONTH('1- Combustivel'!B111))</f>
        <v>-</v>
      </c>
      <c r="D109" s="218" t="str">
        <f>IF(B109="-","-",DAY('1- Combustivel'!B111))</f>
        <v>-</v>
      </c>
      <c r="E109" s="259" t="str">
        <f>IF($C109=F$1,'1- Combustivel'!$D111,"-")</f>
        <v>-</v>
      </c>
      <c r="F109" s="170" t="str">
        <f>IF($C109=F$1,'1- Combustivel'!$E111,"-")</f>
        <v>-</v>
      </c>
      <c r="G109" s="170" t="str">
        <f>IF(F109="-","-",'1- Combustivel'!$F111)</f>
        <v>-</v>
      </c>
      <c r="H109" s="259" t="str">
        <f t="shared" si="26"/>
        <v>-</v>
      </c>
      <c r="I109" s="259" t="str">
        <f>IF(G109="-","-",'1- Combustivel'!$G111)</f>
        <v>-</v>
      </c>
      <c r="J109" s="259" t="str">
        <f>IF($C109=J$1,'1- Combustivel'!$D111,"-")</f>
        <v>-</v>
      </c>
      <c r="K109" s="170" t="str">
        <f>IF(M109="-","-",IF($C109=J$1,'1- Combustivel'!$E111,"-"))</f>
        <v>-</v>
      </c>
      <c r="L109" s="170" t="str">
        <f>IF(J109="-","-",'1- Combustivel'!$F111)</f>
        <v>-</v>
      </c>
      <c r="M109" s="259" t="str">
        <f t="shared" si="27"/>
        <v>-</v>
      </c>
      <c r="N109" s="259" t="str">
        <f>IF(L109="-","-",'1- Combustivel'!$G111)</f>
        <v>-</v>
      </c>
      <c r="O109" s="259" t="str">
        <f>IF($C109=O$1,'1- Combustivel'!$D111,"-")</f>
        <v>-</v>
      </c>
      <c r="P109" s="170" t="str">
        <f>IF(R109="-","-",IF($C109=O$1,'1- Combustivel'!$E111,"-"))</f>
        <v>-</v>
      </c>
      <c r="Q109" s="170" t="str">
        <f>IF(O109="-","-",'1- Combustivel'!$F111)</f>
        <v>-</v>
      </c>
      <c r="R109" s="259" t="str">
        <f t="shared" si="28"/>
        <v>-</v>
      </c>
      <c r="S109" s="259" t="str">
        <f>IF(Q109="-","-",'1- Combustivel'!$G111)</f>
        <v>-</v>
      </c>
      <c r="T109" s="259" t="str">
        <f>IF($C109=T$1,'1- Combustivel'!$D111,"-")</f>
        <v>-</v>
      </c>
      <c r="U109" s="170" t="str">
        <f>IF(W109="-","-",IF($C109=T$1,'1- Combustivel'!$E111,"-"))</f>
        <v>-</v>
      </c>
      <c r="V109" s="170" t="str">
        <f>IF(T109="-","-",'1- Combustivel'!$F111)</f>
        <v>-</v>
      </c>
      <c r="W109" s="259" t="str">
        <f t="shared" si="29"/>
        <v>-</v>
      </c>
      <c r="X109" s="259" t="str">
        <f>IF(V109="-","-",'1- Combustivel'!$G111)</f>
        <v>-</v>
      </c>
      <c r="Y109" s="259" t="str">
        <f>IF($C109=Y$1,'1- Combustivel'!$D111,"-")</f>
        <v>-</v>
      </c>
      <c r="Z109" s="170" t="str">
        <f>IF(AB109="-","-",IF($C109=Y$1,'1- Combustivel'!$E111,"-"))</f>
        <v>-</v>
      </c>
      <c r="AA109" s="170" t="str">
        <f>IF(Y109="-","-",'1- Combustivel'!$F111)</f>
        <v>-</v>
      </c>
      <c r="AB109" s="259" t="str">
        <f t="shared" si="30"/>
        <v>-</v>
      </c>
      <c r="AC109" s="259" t="str">
        <f>IF(AA109="-","-",'1- Combustivel'!$G111)</f>
        <v>-</v>
      </c>
      <c r="AD109" s="259" t="str">
        <f>IF($C109=AD$1,'1- Combustivel'!$D111,"-")</f>
        <v>-</v>
      </c>
      <c r="AE109" s="170" t="str">
        <f>IF(AG109="-","-",IF($C109=AD$1,'1- Combustivel'!$E111,"-"))</f>
        <v>-</v>
      </c>
      <c r="AF109" s="170" t="str">
        <f>IF(AD109="-","-",'1- Combustivel'!$F111)</f>
        <v>-</v>
      </c>
      <c r="AG109" s="259" t="str">
        <f t="shared" si="31"/>
        <v>-</v>
      </c>
      <c r="AH109" s="259" t="str">
        <f>IF(AF109="-","-",'1- Combustivel'!$G111)</f>
        <v>-</v>
      </c>
      <c r="AI109" s="259" t="str">
        <f>IF($C109=AI$1,'1- Combustivel'!$D111,"-")</f>
        <v>-</v>
      </c>
      <c r="AJ109" s="170" t="str">
        <f>IF(AL109="-","-",IF($C109=AI$1,'1- Combustivel'!$E111,"-"))</f>
        <v>-</v>
      </c>
      <c r="AK109" s="170" t="str">
        <f>IF(AI109="-","-",'1- Combustivel'!$F111)</f>
        <v>-</v>
      </c>
      <c r="AL109" s="259" t="str">
        <f t="shared" si="32"/>
        <v>-</v>
      </c>
      <c r="AM109" s="259" t="str">
        <f>IF(AK109="-","-",'1- Combustivel'!$G111)</f>
        <v>-</v>
      </c>
      <c r="AN109" s="259" t="str">
        <f>IF($C109=AN$1,'1- Combustivel'!$D111,"-")</f>
        <v>-</v>
      </c>
      <c r="AO109" s="170" t="str">
        <f>IF(AQ109="-","-",IF($C109=AN$1,'1- Combustivel'!$E111,"-"))</f>
        <v>-</v>
      </c>
      <c r="AP109" s="170" t="str">
        <f>IF(AN109="-","-",'1- Combustivel'!$F111)</f>
        <v>-</v>
      </c>
      <c r="AQ109" s="259" t="str">
        <f t="shared" si="33"/>
        <v>-</v>
      </c>
      <c r="AR109" s="259" t="str">
        <f>IF(AP109="-","-",'1- Combustivel'!$G111)</f>
        <v>-</v>
      </c>
      <c r="AS109" s="259" t="str">
        <f>IF($C109=AS$1,'1- Combustivel'!$D111,"-")</f>
        <v>-</v>
      </c>
      <c r="AT109" s="170" t="str">
        <f>IF(AV109="-","-",IF($C109=AS$1,'1- Combustivel'!$E111,"-"))</f>
        <v>-</v>
      </c>
      <c r="AU109" s="170" t="str">
        <f>IF(AS109="-","-",'1- Combustivel'!$F111)</f>
        <v>-</v>
      </c>
      <c r="AV109" s="259" t="str">
        <f t="shared" si="34"/>
        <v>-</v>
      </c>
      <c r="AW109" s="259" t="str">
        <f>IF(AU109="-","-",'1- Combustivel'!$G111)</f>
        <v>-</v>
      </c>
      <c r="AX109" s="259" t="str">
        <f>IF($C109=AX$1,'1- Combustivel'!$D111,"-")</f>
        <v>-</v>
      </c>
      <c r="AY109" s="170" t="str">
        <f>IF(BA109="-","-",IF($C109=AX$1,'1- Combustivel'!$E111,"-"))</f>
        <v>-</v>
      </c>
      <c r="AZ109" s="170" t="str">
        <f>IF(AX109="-","-",'1- Combustivel'!$F111)</f>
        <v>-</v>
      </c>
      <c r="BA109" s="259" t="str">
        <f t="shared" si="35"/>
        <v>-</v>
      </c>
      <c r="BB109" s="259" t="str">
        <f>IF(AZ109="-","-",'1- Combustivel'!$G111)</f>
        <v>-</v>
      </c>
      <c r="BC109" s="259" t="str">
        <f>IF($C109=BC$1,'1- Combustivel'!$D111,"-")</f>
        <v>-</v>
      </c>
      <c r="BD109" s="170" t="str">
        <f>IF(BF109="-","-",IF($C109=BC$1,'1- Combustivel'!$E111,"-"))</f>
        <v>-</v>
      </c>
      <c r="BE109" s="170" t="str">
        <f>IF(BC109="-","-",'1- Combustivel'!$F111)</f>
        <v>-</v>
      </c>
      <c r="BF109" s="259" t="str">
        <f t="shared" si="36"/>
        <v>-</v>
      </c>
      <c r="BG109" s="259" t="str">
        <f>IF(BE109="-","-",'1- Combustivel'!$G111)</f>
        <v>-</v>
      </c>
      <c r="BH109" s="259" t="str">
        <f>IF($C109=BH$1,'1- Combustivel'!$D111,"-")</f>
        <v>-</v>
      </c>
      <c r="BI109" s="170" t="str">
        <f>IF(BK109="-","-",IF($C109=BH$1,'1- Combustivel'!$E111,"-"))</f>
        <v>-</v>
      </c>
      <c r="BJ109" s="170" t="str">
        <f>IF(BH109="-","-",'1- Combustivel'!$F111)</f>
        <v>-</v>
      </c>
      <c r="BK109" s="259" t="str">
        <f t="shared" si="37"/>
        <v>-</v>
      </c>
      <c r="BL109" s="259" t="str">
        <f>IF(BJ109="-","-",'1- Combustivel'!$G111)</f>
        <v>-</v>
      </c>
      <c r="BM109" s="259" t="str">
        <f>IF(YEAR('1- Combustivel'!B111)=$BM$1,$BM$1,"-")</f>
        <v>-</v>
      </c>
      <c r="BN109" s="259" t="str">
        <f>IF(BM109="-","-",MONTH('1- Combustivel'!B111))</f>
        <v>-</v>
      </c>
      <c r="BO109" s="259" t="str">
        <f>IF(BM109="-","-",DAY('1- Combustivel'!B111))</f>
        <v>-</v>
      </c>
      <c r="BP109" s="259" t="str">
        <f>IF($BN109=BQ$1,'1- Combustivel'!$D111,"-")</f>
        <v>-</v>
      </c>
      <c r="BQ109" s="170" t="str">
        <f>IF($BN109=BQ$1,'1- Combustivel'!$E111,"-")</f>
        <v>-</v>
      </c>
      <c r="BR109" s="170" t="str">
        <f>IF(BQ109="-","-",'1- Combustivel'!$F111)</f>
        <v>-</v>
      </c>
      <c r="BS109" s="259" t="str">
        <f t="shared" si="38"/>
        <v>-</v>
      </c>
      <c r="BT109" s="259" t="str">
        <f>IF(BR109="-","-",'1- Combustivel'!$G111)</f>
        <v>-</v>
      </c>
    </row>
    <row r="110" spans="1:72" x14ac:dyDescent="0.25">
      <c r="A110" s="166">
        <v>108</v>
      </c>
      <c r="B110" s="166" t="str">
        <f>IF(YEAR('1- Combustivel'!B112)=$B$1,$B$1,"-")</f>
        <v>-</v>
      </c>
      <c r="C110" s="166" t="str">
        <f>IF(B110="-","-",MONTH('1- Combustivel'!B112))</f>
        <v>-</v>
      </c>
      <c r="D110" s="218" t="str">
        <f>IF(B110="-","-",DAY('1- Combustivel'!B112))</f>
        <v>-</v>
      </c>
      <c r="E110" s="259" t="str">
        <f>IF($C110=F$1,'1- Combustivel'!$D112,"-")</f>
        <v>-</v>
      </c>
      <c r="F110" s="170" t="str">
        <f>IF($C110=F$1,'1- Combustivel'!$E112,"-")</f>
        <v>-</v>
      </c>
      <c r="G110" s="170" t="str">
        <f>IF(F110="-","-",'1- Combustivel'!$F112)</f>
        <v>-</v>
      </c>
      <c r="H110" s="259" t="str">
        <f t="shared" si="26"/>
        <v>-</v>
      </c>
      <c r="I110" s="259" t="str">
        <f>IF(G110="-","-",'1- Combustivel'!$G112)</f>
        <v>-</v>
      </c>
      <c r="J110" s="259" t="str">
        <f>IF($C110=J$1,'1- Combustivel'!$D112,"-")</f>
        <v>-</v>
      </c>
      <c r="K110" s="170" t="str">
        <f>IF(M110="-","-",IF($C110=J$1,'1- Combustivel'!$E112,"-"))</f>
        <v>-</v>
      </c>
      <c r="L110" s="170" t="str">
        <f>IF(J110="-","-",'1- Combustivel'!$F112)</f>
        <v>-</v>
      </c>
      <c r="M110" s="259" t="str">
        <f t="shared" si="27"/>
        <v>-</v>
      </c>
      <c r="N110" s="259" t="str">
        <f>IF(L110="-","-",'1- Combustivel'!$G112)</f>
        <v>-</v>
      </c>
      <c r="O110" s="259" t="str">
        <f>IF($C110=O$1,'1- Combustivel'!$D112,"-")</f>
        <v>-</v>
      </c>
      <c r="P110" s="170" t="str">
        <f>IF(R110="-","-",IF($C110=O$1,'1- Combustivel'!$E112,"-"))</f>
        <v>-</v>
      </c>
      <c r="Q110" s="170" t="str">
        <f>IF(O110="-","-",'1- Combustivel'!$F112)</f>
        <v>-</v>
      </c>
      <c r="R110" s="259" t="str">
        <f t="shared" si="28"/>
        <v>-</v>
      </c>
      <c r="S110" s="259" t="str">
        <f>IF(Q110="-","-",'1- Combustivel'!$G112)</f>
        <v>-</v>
      </c>
      <c r="T110" s="259" t="str">
        <f>IF($C110=T$1,'1- Combustivel'!$D112,"-")</f>
        <v>-</v>
      </c>
      <c r="U110" s="170" t="str">
        <f>IF(W110="-","-",IF($C110=T$1,'1- Combustivel'!$E112,"-"))</f>
        <v>-</v>
      </c>
      <c r="V110" s="170" t="str">
        <f>IF(T110="-","-",'1- Combustivel'!$F112)</f>
        <v>-</v>
      </c>
      <c r="W110" s="259" t="str">
        <f t="shared" si="29"/>
        <v>-</v>
      </c>
      <c r="X110" s="259" t="str">
        <f>IF(V110="-","-",'1- Combustivel'!$G112)</f>
        <v>-</v>
      </c>
      <c r="Y110" s="259" t="str">
        <f>IF($C110=Y$1,'1- Combustivel'!$D112,"-")</f>
        <v>-</v>
      </c>
      <c r="Z110" s="170" t="str">
        <f>IF(AB110="-","-",IF($C110=Y$1,'1- Combustivel'!$E112,"-"))</f>
        <v>-</v>
      </c>
      <c r="AA110" s="170" t="str">
        <f>IF(Y110="-","-",'1- Combustivel'!$F112)</f>
        <v>-</v>
      </c>
      <c r="AB110" s="259" t="str">
        <f t="shared" si="30"/>
        <v>-</v>
      </c>
      <c r="AC110" s="259" t="str">
        <f>IF(AA110="-","-",'1- Combustivel'!$G112)</f>
        <v>-</v>
      </c>
      <c r="AD110" s="259" t="str">
        <f>IF($C110=AD$1,'1- Combustivel'!$D112,"-")</f>
        <v>-</v>
      </c>
      <c r="AE110" s="170" t="str">
        <f>IF(AG110="-","-",IF($C110=AD$1,'1- Combustivel'!$E112,"-"))</f>
        <v>-</v>
      </c>
      <c r="AF110" s="170" t="str">
        <f>IF(AD110="-","-",'1- Combustivel'!$F112)</f>
        <v>-</v>
      </c>
      <c r="AG110" s="259" t="str">
        <f t="shared" si="31"/>
        <v>-</v>
      </c>
      <c r="AH110" s="259" t="str">
        <f>IF(AF110="-","-",'1- Combustivel'!$G112)</f>
        <v>-</v>
      </c>
      <c r="AI110" s="259" t="str">
        <f>IF($C110=AI$1,'1- Combustivel'!$D112,"-")</f>
        <v>-</v>
      </c>
      <c r="AJ110" s="170" t="str">
        <f>IF(AL110="-","-",IF($C110=AI$1,'1- Combustivel'!$E112,"-"))</f>
        <v>-</v>
      </c>
      <c r="AK110" s="170" t="str">
        <f>IF(AI110="-","-",'1- Combustivel'!$F112)</f>
        <v>-</v>
      </c>
      <c r="AL110" s="259" t="str">
        <f t="shared" si="32"/>
        <v>-</v>
      </c>
      <c r="AM110" s="259" t="str">
        <f>IF(AK110="-","-",'1- Combustivel'!$G112)</f>
        <v>-</v>
      </c>
      <c r="AN110" s="259" t="str">
        <f>IF($C110=AN$1,'1- Combustivel'!$D112,"-")</f>
        <v>-</v>
      </c>
      <c r="AO110" s="170" t="str">
        <f>IF(AQ110="-","-",IF($C110=AN$1,'1- Combustivel'!$E112,"-"))</f>
        <v>-</v>
      </c>
      <c r="AP110" s="170" t="str">
        <f>IF(AN110="-","-",'1- Combustivel'!$F112)</f>
        <v>-</v>
      </c>
      <c r="AQ110" s="259" t="str">
        <f t="shared" si="33"/>
        <v>-</v>
      </c>
      <c r="AR110" s="259" t="str">
        <f>IF(AP110="-","-",'1- Combustivel'!$G112)</f>
        <v>-</v>
      </c>
      <c r="AS110" s="259" t="str">
        <f>IF($C110=AS$1,'1- Combustivel'!$D112,"-")</f>
        <v>-</v>
      </c>
      <c r="AT110" s="170" t="str">
        <f>IF(AV110="-","-",IF($C110=AS$1,'1- Combustivel'!$E112,"-"))</f>
        <v>-</v>
      </c>
      <c r="AU110" s="170" t="str">
        <f>IF(AS110="-","-",'1- Combustivel'!$F112)</f>
        <v>-</v>
      </c>
      <c r="AV110" s="259" t="str">
        <f t="shared" si="34"/>
        <v>-</v>
      </c>
      <c r="AW110" s="259" t="str">
        <f>IF(AU110="-","-",'1- Combustivel'!$G112)</f>
        <v>-</v>
      </c>
      <c r="AX110" s="259" t="str">
        <f>IF($C110=AX$1,'1- Combustivel'!$D112,"-")</f>
        <v>-</v>
      </c>
      <c r="AY110" s="170" t="str">
        <f>IF(BA110="-","-",IF($C110=AX$1,'1- Combustivel'!$E112,"-"))</f>
        <v>-</v>
      </c>
      <c r="AZ110" s="170" t="str">
        <f>IF(AX110="-","-",'1- Combustivel'!$F112)</f>
        <v>-</v>
      </c>
      <c r="BA110" s="259" t="str">
        <f t="shared" si="35"/>
        <v>-</v>
      </c>
      <c r="BB110" s="259" t="str">
        <f>IF(AZ110="-","-",'1- Combustivel'!$G112)</f>
        <v>-</v>
      </c>
      <c r="BC110" s="259" t="str">
        <f>IF($C110=BC$1,'1- Combustivel'!$D112,"-")</f>
        <v>-</v>
      </c>
      <c r="BD110" s="170" t="str">
        <f>IF(BF110="-","-",IF($C110=BC$1,'1- Combustivel'!$E112,"-"))</f>
        <v>-</v>
      </c>
      <c r="BE110" s="170" t="str">
        <f>IF(BC110="-","-",'1- Combustivel'!$F112)</f>
        <v>-</v>
      </c>
      <c r="BF110" s="259" t="str">
        <f t="shared" si="36"/>
        <v>-</v>
      </c>
      <c r="BG110" s="259" t="str">
        <f>IF(BE110="-","-",'1- Combustivel'!$G112)</f>
        <v>-</v>
      </c>
      <c r="BH110" s="259" t="str">
        <f>IF($C110=BH$1,'1- Combustivel'!$D112,"-")</f>
        <v>-</v>
      </c>
      <c r="BI110" s="170" t="str">
        <f>IF(BK110="-","-",IF($C110=BH$1,'1- Combustivel'!$E112,"-"))</f>
        <v>-</v>
      </c>
      <c r="BJ110" s="170" t="str">
        <f>IF(BH110="-","-",'1- Combustivel'!$F112)</f>
        <v>-</v>
      </c>
      <c r="BK110" s="259" t="str">
        <f t="shared" si="37"/>
        <v>-</v>
      </c>
      <c r="BL110" s="259" t="str">
        <f>IF(BJ110="-","-",'1- Combustivel'!$G112)</f>
        <v>-</v>
      </c>
      <c r="BM110" s="259" t="str">
        <f>IF(YEAR('1- Combustivel'!B112)=$BM$1,$BM$1,"-")</f>
        <v>-</v>
      </c>
      <c r="BN110" s="259" t="str">
        <f>IF(BM110="-","-",MONTH('1- Combustivel'!B112))</f>
        <v>-</v>
      </c>
      <c r="BO110" s="259" t="str">
        <f>IF(BM110="-","-",DAY('1- Combustivel'!B112))</f>
        <v>-</v>
      </c>
      <c r="BP110" s="259" t="str">
        <f>IF($BN110=BQ$1,'1- Combustivel'!$D112,"-")</f>
        <v>-</v>
      </c>
      <c r="BQ110" s="170" t="str">
        <f>IF($BN110=BQ$1,'1- Combustivel'!$E112,"-")</f>
        <v>-</v>
      </c>
      <c r="BR110" s="170" t="str">
        <f>IF(BQ110="-","-",'1- Combustivel'!$F112)</f>
        <v>-</v>
      </c>
      <c r="BS110" s="259" t="str">
        <f t="shared" si="38"/>
        <v>-</v>
      </c>
      <c r="BT110" s="259" t="str">
        <f>IF(BR110="-","-",'1- Combustivel'!$G112)</f>
        <v>-</v>
      </c>
    </row>
    <row r="111" spans="1:72" x14ac:dyDescent="0.25">
      <c r="A111" s="166">
        <v>109</v>
      </c>
      <c r="B111" s="166" t="str">
        <f>IF(YEAR('1- Combustivel'!B113)=$B$1,$B$1,"-")</f>
        <v>-</v>
      </c>
      <c r="C111" s="166" t="str">
        <f>IF(B111="-","-",MONTH('1- Combustivel'!B113))</f>
        <v>-</v>
      </c>
      <c r="D111" s="218" t="str">
        <f>IF(B111="-","-",DAY('1- Combustivel'!B113))</f>
        <v>-</v>
      </c>
      <c r="E111" s="259" t="str">
        <f>IF($C111=F$1,'1- Combustivel'!$D113,"-")</f>
        <v>-</v>
      </c>
      <c r="F111" s="170" t="str">
        <f>IF($C111=F$1,'1- Combustivel'!$E113,"-")</f>
        <v>-</v>
      </c>
      <c r="G111" s="170" t="str">
        <f>IF(F111="-","-",'1- Combustivel'!$F113)</f>
        <v>-</v>
      </c>
      <c r="H111" s="259" t="str">
        <f t="shared" si="26"/>
        <v>-</v>
      </c>
      <c r="I111" s="259" t="str">
        <f>IF(G111="-","-",'1- Combustivel'!$G113)</f>
        <v>-</v>
      </c>
      <c r="J111" s="259" t="str">
        <f>IF($C111=J$1,'1- Combustivel'!$D113,"-")</f>
        <v>-</v>
      </c>
      <c r="K111" s="170" t="str">
        <f>IF(M111="-","-",IF($C111=J$1,'1- Combustivel'!$E113,"-"))</f>
        <v>-</v>
      </c>
      <c r="L111" s="170" t="str">
        <f>IF(J111="-","-",'1- Combustivel'!$F113)</f>
        <v>-</v>
      </c>
      <c r="M111" s="259" t="str">
        <f t="shared" si="27"/>
        <v>-</v>
      </c>
      <c r="N111" s="259" t="str">
        <f>IF(L111="-","-",'1- Combustivel'!$G113)</f>
        <v>-</v>
      </c>
      <c r="O111" s="259" t="str">
        <f>IF($C111=O$1,'1- Combustivel'!$D113,"-")</f>
        <v>-</v>
      </c>
      <c r="P111" s="170" t="str">
        <f>IF(R111="-","-",IF($C111=O$1,'1- Combustivel'!$E113,"-"))</f>
        <v>-</v>
      </c>
      <c r="Q111" s="170" t="str">
        <f>IF(O111="-","-",'1- Combustivel'!$F113)</f>
        <v>-</v>
      </c>
      <c r="R111" s="259" t="str">
        <f t="shared" si="28"/>
        <v>-</v>
      </c>
      <c r="S111" s="259" t="str">
        <f>IF(Q111="-","-",'1- Combustivel'!$G113)</f>
        <v>-</v>
      </c>
      <c r="T111" s="259" t="str">
        <f>IF($C111=T$1,'1- Combustivel'!$D113,"-")</f>
        <v>-</v>
      </c>
      <c r="U111" s="170" t="str">
        <f>IF(W111="-","-",IF($C111=T$1,'1- Combustivel'!$E113,"-"))</f>
        <v>-</v>
      </c>
      <c r="V111" s="170" t="str">
        <f>IF(T111="-","-",'1- Combustivel'!$F113)</f>
        <v>-</v>
      </c>
      <c r="W111" s="259" t="str">
        <f t="shared" si="29"/>
        <v>-</v>
      </c>
      <c r="X111" s="259" t="str">
        <f>IF(V111="-","-",'1- Combustivel'!$G113)</f>
        <v>-</v>
      </c>
      <c r="Y111" s="259" t="str">
        <f>IF($C111=Y$1,'1- Combustivel'!$D113,"-")</f>
        <v>-</v>
      </c>
      <c r="Z111" s="170" t="str">
        <f>IF(AB111="-","-",IF($C111=Y$1,'1- Combustivel'!$E113,"-"))</f>
        <v>-</v>
      </c>
      <c r="AA111" s="170" t="str">
        <f>IF(Y111="-","-",'1- Combustivel'!$F113)</f>
        <v>-</v>
      </c>
      <c r="AB111" s="259" t="str">
        <f t="shared" si="30"/>
        <v>-</v>
      </c>
      <c r="AC111" s="259" t="str">
        <f>IF(AA111="-","-",'1- Combustivel'!$G113)</f>
        <v>-</v>
      </c>
      <c r="AD111" s="259" t="str">
        <f>IF($C111=AD$1,'1- Combustivel'!$D113,"-")</f>
        <v>-</v>
      </c>
      <c r="AE111" s="170" t="str">
        <f>IF(AG111="-","-",IF($C111=AD$1,'1- Combustivel'!$E113,"-"))</f>
        <v>-</v>
      </c>
      <c r="AF111" s="170" t="str">
        <f>IF(AD111="-","-",'1- Combustivel'!$F113)</f>
        <v>-</v>
      </c>
      <c r="AG111" s="259" t="str">
        <f t="shared" si="31"/>
        <v>-</v>
      </c>
      <c r="AH111" s="259" t="str">
        <f>IF(AF111="-","-",'1- Combustivel'!$G113)</f>
        <v>-</v>
      </c>
      <c r="AI111" s="259" t="str">
        <f>IF($C111=AI$1,'1- Combustivel'!$D113,"-")</f>
        <v>-</v>
      </c>
      <c r="AJ111" s="170" t="str">
        <f>IF(AL111="-","-",IF($C111=AI$1,'1- Combustivel'!$E113,"-"))</f>
        <v>-</v>
      </c>
      <c r="AK111" s="170" t="str">
        <f>IF(AI111="-","-",'1- Combustivel'!$F113)</f>
        <v>-</v>
      </c>
      <c r="AL111" s="259" t="str">
        <f t="shared" si="32"/>
        <v>-</v>
      </c>
      <c r="AM111" s="259" t="str">
        <f>IF(AK111="-","-",'1- Combustivel'!$G113)</f>
        <v>-</v>
      </c>
      <c r="AN111" s="259" t="str">
        <f>IF($C111=AN$1,'1- Combustivel'!$D113,"-")</f>
        <v>-</v>
      </c>
      <c r="AO111" s="170" t="str">
        <f>IF(AQ111="-","-",IF($C111=AN$1,'1- Combustivel'!$E113,"-"))</f>
        <v>-</v>
      </c>
      <c r="AP111" s="170" t="str">
        <f>IF(AN111="-","-",'1- Combustivel'!$F113)</f>
        <v>-</v>
      </c>
      <c r="AQ111" s="259" t="str">
        <f t="shared" si="33"/>
        <v>-</v>
      </c>
      <c r="AR111" s="259" t="str">
        <f>IF(AP111="-","-",'1- Combustivel'!$G113)</f>
        <v>-</v>
      </c>
      <c r="AS111" s="259" t="str">
        <f>IF($C111=AS$1,'1- Combustivel'!$D113,"-")</f>
        <v>-</v>
      </c>
      <c r="AT111" s="170" t="str">
        <f>IF(AV111="-","-",IF($C111=AS$1,'1- Combustivel'!$E113,"-"))</f>
        <v>-</v>
      </c>
      <c r="AU111" s="170" t="str">
        <f>IF(AS111="-","-",'1- Combustivel'!$F113)</f>
        <v>-</v>
      </c>
      <c r="AV111" s="259" t="str">
        <f t="shared" si="34"/>
        <v>-</v>
      </c>
      <c r="AW111" s="259" t="str">
        <f>IF(AU111="-","-",'1- Combustivel'!$G113)</f>
        <v>-</v>
      </c>
      <c r="AX111" s="259" t="str">
        <f>IF($C111=AX$1,'1- Combustivel'!$D113,"-")</f>
        <v>-</v>
      </c>
      <c r="AY111" s="170" t="str">
        <f>IF(BA111="-","-",IF($C111=AX$1,'1- Combustivel'!$E113,"-"))</f>
        <v>-</v>
      </c>
      <c r="AZ111" s="170" t="str">
        <f>IF(AX111="-","-",'1- Combustivel'!$F113)</f>
        <v>-</v>
      </c>
      <c r="BA111" s="259" t="str">
        <f t="shared" si="35"/>
        <v>-</v>
      </c>
      <c r="BB111" s="259" t="str">
        <f>IF(AZ111="-","-",'1- Combustivel'!$G113)</f>
        <v>-</v>
      </c>
      <c r="BC111" s="259" t="str">
        <f>IF($C111=BC$1,'1- Combustivel'!$D113,"-")</f>
        <v>-</v>
      </c>
      <c r="BD111" s="170" t="str">
        <f>IF(BF111="-","-",IF($C111=BC$1,'1- Combustivel'!$E113,"-"))</f>
        <v>-</v>
      </c>
      <c r="BE111" s="170" t="str">
        <f>IF(BC111="-","-",'1- Combustivel'!$F113)</f>
        <v>-</v>
      </c>
      <c r="BF111" s="259" t="str">
        <f t="shared" si="36"/>
        <v>-</v>
      </c>
      <c r="BG111" s="259" t="str">
        <f>IF(BE111="-","-",'1- Combustivel'!$G113)</f>
        <v>-</v>
      </c>
      <c r="BH111" s="259" t="str">
        <f>IF($C111=BH$1,'1- Combustivel'!$D113,"-")</f>
        <v>-</v>
      </c>
      <c r="BI111" s="170" t="str">
        <f>IF(BK111="-","-",IF($C111=BH$1,'1- Combustivel'!$E113,"-"))</f>
        <v>-</v>
      </c>
      <c r="BJ111" s="170" t="str">
        <f>IF(BH111="-","-",'1- Combustivel'!$F113)</f>
        <v>-</v>
      </c>
      <c r="BK111" s="259" t="str">
        <f t="shared" si="37"/>
        <v>-</v>
      </c>
      <c r="BL111" s="259" t="str">
        <f>IF(BJ111="-","-",'1- Combustivel'!$G113)</f>
        <v>-</v>
      </c>
      <c r="BM111" s="259" t="str">
        <f>IF(YEAR('1- Combustivel'!B113)=$BM$1,$BM$1,"-")</f>
        <v>-</v>
      </c>
      <c r="BN111" s="259" t="str">
        <f>IF(BM111="-","-",MONTH('1- Combustivel'!B113))</f>
        <v>-</v>
      </c>
      <c r="BO111" s="259" t="str">
        <f>IF(BM111="-","-",DAY('1- Combustivel'!B113))</f>
        <v>-</v>
      </c>
      <c r="BP111" s="259" t="str">
        <f>IF($BN111=BQ$1,'1- Combustivel'!$D113,"-")</f>
        <v>-</v>
      </c>
      <c r="BQ111" s="170" t="str">
        <f>IF($BN111=BQ$1,'1- Combustivel'!$E113,"-")</f>
        <v>-</v>
      </c>
      <c r="BR111" s="170" t="str">
        <f>IF(BQ111="-","-",'1- Combustivel'!$F113)</f>
        <v>-</v>
      </c>
      <c r="BS111" s="259" t="str">
        <f t="shared" si="38"/>
        <v>-</v>
      </c>
      <c r="BT111" s="259" t="str">
        <f>IF(BR111="-","-",'1- Combustivel'!$G113)</f>
        <v>-</v>
      </c>
    </row>
    <row r="112" spans="1:72" x14ac:dyDescent="0.25">
      <c r="A112" s="166">
        <v>110</v>
      </c>
      <c r="B112" s="166" t="str">
        <f>IF(YEAR('1- Combustivel'!B114)=$B$1,$B$1,"-")</f>
        <v>-</v>
      </c>
      <c r="C112" s="166" t="str">
        <f>IF(B112="-","-",MONTH('1- Combustivel'!B114))</f>
        <v>-</v>
      </c>
      <c r="D112" s="218" t="str">
        <f>IF(B112="-","-",DAY('1- Combustivel'!B114))</f>
        <v>-</v>
      </c>
      <c r="E112" s="259" t="str">
        <f>IF($C112=F$1,'1- Combustivel'!$D114,"-")</f>
        <v>-</v>
      </c>
      <c r="F112" s="170" t="str">
        <f>IF($C112=F$1,'1- Combustivel'!$E114,"-")</f>
        <v>-</v>
      </c>
      <c r="G112" s="170" t="str">
        <f>IF(F112="-","-",'1- Combustivel'!$F114)</f>
        <v>-</v>
      </c>
      <c r="H112" s="259" t="str">
        <f t="shared" si="26"/>
        <v>-</v>
      </c>
      <c r="I112" s="259" t="str">
        <f>IF(G112="-","-",'1- Combustivel'!$G114)</f>
        <v>-</v>
      </c>
      <c r="J112" s="259" t="str">
        <f>IF($C112=J$1,'1- Combustivel'!$D114,"-")</f>
        <v>-</v>
      </c>
      <c r="K112" s="170" t="str">
        <f>IF(M112="-","-",IF($C112=J$1,'1- Combustivel'!$E114,"-"))</f>
        <v>-</v>
      </c>
      <c r="L112" s="170" t="str">
        <f>IF(J112="-","-",'1- Combustivel'!$F114)</f>
        <v>-</v>
      </c>
      <c r="M112" s="259" t="str">
        <f t="shared" si="27"/>
        <v>-</v>
      </c>
      <c r="N112" s="259" t="str">
        <f>IF(L112="-","-",'1- Combustivel'!$G114)</f>
        <v>-</v>
      </c>
      <c r="O112" s="259" t="str">
        <f>IF($C112=O$1,'1- Combustivel'!$D114,"-")</f>
        <v>-</v>
      </c>
      <c r="P112" s="170" t="str">
        <f>IF(R112="-","-",IF($C112=O$1,'1- Combustivel'!$E114,"-"))</f>
        <v>-</v>
      </c>
      <c r="Q112" s="170" t="str">
        <f>IF(O112="-","-",'1- Combustivel'!$F114)</f>
        <v>-</v>
      </c>
      <c r="R112" s="259" t="str">
        <f t="shared" si="28"/>
        <v>-</v>
      </c>
      <c r="S112" s="259" t="str">
        <f>IF(Q112="-","-",'1- Combustivel'!$G114)</f>
        <v>-</v>
      </c>
      <c r="T112" s="259" t="str">
        <f>IF($C112=T$1,'1- Combustivel'!$D114,"-")</f>
        <v>-</v>
      </c>
      <c r="U112" s="170" t="str">
        <f>IF(W112="-","-",IF($C112=T$1,'1- Combustivel'!$E114,"-"))</f>
        <v>-</v>
      </c>
      <c r="V112" s="170" t="str">
        <f>IF(T112="-","-",'1- Combustivel'!$F114)</f>
        <v>-</v>
      </c>
      <c r="W112" s="259" t="str">
        <f t="shared" si="29"/>
        <v>-</v>
      </c>
      <c r="X112" s="259" t="str">
        <f>IF(V112="-","-",'1- Combustivel'!$G114)</f>
        <v>-</v>
      </c>
      <c r="Y112" s="259" t="str">
        <f>IF($C112=Y$1,'1- Combustivel'!$D114,"-")</f>
        <v>-</v>
      </c>
      <c r="Z112" s="170" t="str">
        <f>IF(AB112="-","-",IF($C112=Y$1,'1- Combustivel'!$E114,"-"))</f>
        <v>-</v>
      </c>
      <c r="AA112" s="170" t="str">
        <f>IF(Y112="-","-",'1- Combustivel'!$F114)</f>
        <v>-</v>
      </c>
      <c r="AB112" s="259" t="str">
        <f t="shared" si="30"/>
        <v>-</v>
      </c>
      <c r="AC112" s="259" t="str">
        <f>IF(AA112="-","-",'1- Combustivel'!$G114)</f>
        <v>-</v>
      </c>
      <c r="AD112" s="259" t="str">
        <f>IF($C112=AD$1,'1- Combustivel'!$D114,"-")</f>
        <v>-</v>
      </c>
      <c r="AE112" s="170" t="str">
        <f>IF(AG112="-","-",IF($C112=AD$1,'1- Combustivel'!$E114,"-"))</f>
        <v>-</v>
      </c>
      <c r="AF112" s="170" t="str">
        <f>IF(AD112="-","-",'1- Combustivel'!$F114)</f>
        <v>-</v>
      </c>
      <c r="AG112" s="259" t="str">
        <f t="shared" si="31"/>
        <v>-</v>
      </c>
      <c r="AH112" s="259" t="str">
        <f>IF(AF112="-","-",'1- Combustivel'!$G114)</f>
        <v>-</v>
      </c>
      <c r="AI112" s="259" t="str">
        <f>IF($C112=AI$1,'1- Combustivel'!$D114,"-")</f>
        <v>-</v>
      </c>
      <c r="AJ112" s="170" t="str">
        <f>IF(AL112="-","-",IF($C112=AI$1,'1- Combustivel'!$E114,"-"))</f>
        <v>-</v>
      </c>
      <c r="AK112" s="170" t="str">
        <f>IF(AI112="-","-",'1- Combustivel'!$F114)</f>
        <v>-</v>
      </c>
      <c r="AL112" s="259" t="str">
        <f t="shared" si="32"/>
        <v>-</v>
      </c>
      <c r="AM112" s="259" t="str">
        <f>IF(AK112="-","-",'1- Combustivel'!$G114)</f>
        <v>-</v>
      </c>
      <c r="AN112" s="259" t="str">
        <f>IF($C112=AN$1,'1- Combustivel'!$D114,"-")</f>
        <v>-</v>
      </c>
      <c r="AO112" s="170" t="str">
        <f>IF(AQ112="-","-",IF($C112=AN$1,'1- Combustivel'!$E114,"-"))</f>
        <v>-</v>
      </c>
      <c r="AP112" s="170" t="str">
        <f>IF(AN112="-","-",'1- Combustivel'!$F114)</f>
        <v>-</v>
      </c>
      <c r="AQ112" s="259" t="str">
        <f t="shared" si="33"/>
        <v>-</v>
      </c>
      <c r="AR112" s="259" t="str">
        <f>IF(AP112="-","-",'1- Combustivel'!$G114)</f>
        <v>-</v>
      </c>
      <c r="AS112" s="259" t="str">
        <f>IF($C112=AS$1,'1- Combustivel'!$D114,"-")</f>
        <v>-</v>
      </c>
      <c r="AT112" s="170" t="str">
        <f>IF(AV112="-","-",IF($C112=AS$1,'1- Combustivel'!$E114,"-"))</f>
        <v>-</v>
      </c>
      <c r="AU112" s="170" t="str">
        <f>IF(AS112="-","-",'1- Combustivel'!$F114)</f>
        <v>-</v>
      </c>
      <c r="AV112" s="259" t="str">
        <f t="shared" si="34"/>
        <v>-</v>
      </c>
      <c r="AW112" s="259" t="str">
        <f>IF(AU112="-","-",'1- Combustivel'!$G114)</f>
        <v>-</v>
      </c>
      <c r="AX112" s="259" t="str">
        <f>IF($C112=AX$1,'1- Combustivel'!$D114,"-")</f>
        <v>-</v>
      </c>
      <c r="AY112" s="170" t="str">
        <f>IF(BA112="-","-",IF($C112=AX$1,'1- Combustivel'!$E114,"-"))</f>
        <v>-</v>
      </c>
      <c r="AZ112" s="170" t="str">
        <f>IF(AX112="-","-",'1- Combustivel'!$F114)</f>
        <v>-</v>
      </c>
      <c r="BA112" s="259" t="str">
        <f t="shared" si="35"/>
        <v>-</v>
      </c>
      <c r="BB112" s="259" t="str">
        <f>IF(AZ112="-","-",'1- Combustivel'!$G114)</f>
        <v>-</v>
      </c>
      <c r="BC112" s="259" t="str">
        <f>IF($C112=BC$1,'1- Combustivel'!$D114,"-")</f>
        <v>-</v>
      </c>
      <c r="BD112" s="170" t="str">
        <f>IF(BF112="-","-",IF($C112=BC$1,'1- Combustivel'!$E114,"-"))</f>
        <v>-</v>
      </c>
      <c r="BE112" s="170" t="str">
        <f>IF(BC112="-","-",'1- Combustivel'!$F114)</f>
        <v>-</v>
      </c>
      <c r="BF112" s="259" t="str">
        <f t="shared" si="36"/>
        <v>-</v>
      </c>
      <c r="BG112" s="259" t="str">
        <f>IF(BE112="-","-",'1- Combustivel'!$G114)</f>
        <v>-</v>
      </c>
      <c r="BH112" s="259" t="str">
        <f>IF($C112=BH$1,'1- Combustivel'!$D114,"-")</f>
        <v>-</v>
      </c>
      <c r="BI112" s="170" t="str">
        <f>IF(BK112="-","-",IF($C112=BH$1,'1- Combustivel'!$E114,"-"))</f>
        <v>-</v>
      </c>
      <c r="BJ112" s="170" t="str">
        <f>IF(BH112="-","-",'1- Combustivel'!$F114)</f>
        <v>-</v>
      </c>
      <c r="BK112" s="259" t="str">
        <f t="shared" si="37"/>
        <v>-</v>
      </c>
      <c r="BL112" s="259" t="str">
        <f>IF(BJ112="-","-",'1- Combustivel'!$G114)</f>
        <v>-</v>
      </c>
      <c r="BM112" s="259" t="str">
        <f>IF(YEAR('1- Combustivel'!B114)=$BM$1,$BM$1,"-")</f>
        <v>-</v>
      </c>
      <c r="BN112" s="259" t="str">
        <f>IF(BM112="-","-",MONTH('1- Combustivel'!B114))</f>
        <v>-</v>
      </c>
      <c r="BO112" s="259" t="str">
        <f>IF(BM112="-","-",DAY('1- Combustivel'!B114))</f>
        <v>-</v>
      </c>
      <c r="BP112" s="259" t="str">
        <f>IF($BN112=BQ$1,'1- Combustivel'!$D114,"-")</f>
        <v>-</v>
      </c>
      <c r="BQ112" s="170" t="str">
        <f>IF($BN112=BQ$1,'1- Combustivel'!$E114,"-")</f>
        <v>-</v>
      </c>
      <c r="BR112" s="170" t="str">
        <f>IF(BQ112="-","-",'1- Combustivel'!$F114)</f>
        <v>-</v>
      </c>
      <c r="BS112" s="259" t="str">
        <f t="shared" si="38"/>
        <v>-</v>
      </c>
      <c r="BT112" s="259" t="str">
        <f>IF(BR112="-","-",'1- Combustivel'!$G114)</f>
        <v>-</v>
      </c>
    </row>
    <row r="113" spans="1:72" x14ac:dyDescent="0.25">
      <c r="A113" s="166">
        <v>111</v>
      </c>
      <c r="B113" s="166" t="str">
        <f>IF(YEAR('1- Combustivel'!B115)=$B$1,$B$1,"-")</f>
        <v>-</v>
      </c>
      <c r="C113" s="166" t="str">
        <f>IF(B113="-","-",MONTH('1- Combustivel'!B115))</f>
        <v>-</v>
      </c>
      <c r="D113" s="218" t="str">
        <f>IF(B113="-","-",DAY('1- Combustivel'!B115))</f>
        <v>-</v>
      </c>
      <c r="E113" s="259" t="str">
        <f>IF($C113=F$1,'1- Combustivel'!$D115,"-")</f>
        <v>-</v>
      </c>
      <c r="F113" s="170" t="str">
        <f>IF($C113=F$1,'1- Combustivel'!$E115,"-")</f>
        <v>-</v>
      </c>
      <c r="G113" s="170" t="str">
        <f>IF(F113="-","-",'1- Combustivel'!$F115)</f>
        <v>-</v>
      </c>
      <c r="H113" s="259" t="str">
        <f t="shared" si="26"/>
        <v>-</v>
      </c>
      <c r="I113" s="259" t="str">
        <f>IF(G113="-","-",'1- Combustivel'!$G115)</f>
        <v>-</v>
      </c>
      <c r="J113" s="259" t="str">
        <f>IF($C113=J$1,'1- Combustivel'!$D115,"-")</f>
        <v>-</v>
      </c>
      <c r="K113" s="170" t="str">
        <f>IF(M113="-","-",IF($C113=J$1,'1- Combustivel'!$E115,"-"))</f>
        <v>-</v>
      </c>
      <c r="L113" s="170" t="str">
        <f>IF(J113="-","-",'1- Combustivel'!$F115)</f>
        <v>-</v>
      </c>
      <c r="M113" s="259" t="str">
        <f t="shared" si="27"/>
        <v>-</v>
      </c>
      <c r="N113" s="259" t="str">
        <f>IF(L113="-","-",'1- Combustivel'!$G115)</f>
        <v>-</v>
      </c>
      <c r="O113" s="259" t="str">
        <f>IF($C113=O$1,'1- Combustivel'!$D115,"-")</f>
        <v>-</v>
      </c>
      <c r="P113" s="170" t="str">
        <f>IF(R113="-","-",IF($C113=O$1,'1- Combustivel'!$E115,"-"))</f>
        <v>-</v>
      </c>
      <c r="Q113" s="170" t="str">
        <f>IF(O113="-","-",'1- Combustivel'!$F115)</f>
        <v>-</v>
      </c>
      <c r="R113" s="259" t="str">
        <f t="shared" si="28"/>
        <v>-</v>
      </c>
      <c r="S113" s="259" t="str">
        <f>IF(Q113="-","-",'1- Combustivel'!$G115)</f>
        <v>-</v>
      </c>
      <c r="T113" s="259" t="str">
        <f>IF($C113=T$1,'1- Combustivel'!$D115,"-")</f>
        <v>-</v>
      </c>
      <c r="U113" s="170" t="str">
        <f>IF(W113="-","-",IF($C113=T$1,'1- Combustivel'!$E115,"-"))</f>
        <v>-</v>
      </c>
      <c r="V113" s="170" t="str">
        <f>IF(T113="-","-",'1- Combustivel'!$F115)</f>
        <v>-</v>
      </c>
      <c r="W113" s="259" t="str">
        <f t="shared" si="29"/>
        <v>-</v>
      </c>
      <c r="X113" s="259" t="str">
        <f>IF(V113="-","-",'1- Combustivel'!$G115)</f>
        <v>-</v>
      </c>
      <c r="Y113" s="259" t="str">
        <f>IF($C113=Y$1,'1- Combustivel'!$D115,"-")</f>
        <v>-</v>
      </c>
      <c r="Z113" s="170" t="str">
        <f>IF(AB113="-","-",IF($C113=Y$1,'1- Combustivel'!$E115,"-"))</f>
        <v>-</v>
      </c>
      <c r="AA113" s="170" t="str">
        <f>IF(Y113="-","-",'1- Combustivel'!$F115)</f>
        <v>-</v>
      </c>
      <c r="AB113" s="259" t="str">
        <f t="shared" si="30"/>
        <v>-</v>
      </c>
      <c r="AC113" s="259" t="str">
        <f>IF(AA113="-","-",'1- Combustivel'!$G115)</f>
        <v>-</v>
      </c>
      <c r="AD113" s="259" t="str">
        <f>IF($C113=AD$1,'1- Combustivel'!$D115,"-")</f>
        <v>-</v>
      </c>
      <c r="AE113" s="170" t="str">
        <f>IF(AG113="-","-",IF($C113=AD$1,'1- Combustivel'!$E115,"-"))</f>
        <v>-</v>
      </c>
      <c r="AF113" s="170" t="str">
        <f>IF(AD113="-","-",'1- Combustivel'!$F115)</f>
        <v>-</v>
      </c>
      <c r="AG113" s="259" t="str">
        <f t="shared" si="31"/>
        <v>-</v>
      </c>
      <c r="AH113" s="259" t="str">
        <f>IF(AF113="-","-",'1- Combustivel'!$G115)</f>
        <v>-</v>
      </c>
      <c r="AI113" s="259" t="str">
        <f>IF($C113=AI$1,'1- Combustivel'!$D115,"-")</f>
        <v>-</v>
      </c>
      <c r="AJ113" s="170" t="str">
        <f>IF(AL113="-","-",IF($C113=AI$1,'1- Combustivel'!$E115,"-"))</f>
        <v>-</v>
      </c>
      <c r="AK113" s="170" t="str">
        <f>IF(AI113="-","-",'1- Combustivel'!$F115)</f>
        <v>-</v>
      </c>
      <c r="AL113" s="259" t="str">
        <f t="shared" si="32"/>
        <v>-</v>
      </c>
      <c r="AM113" s="259" t="str">
        <f>IF(AK113="-","-",'1- Combustivel'!$G115)</f>
        <v>-</v>
      </c>
      <c r="AN113" s="259" t="str">
        <f>IF($C113=AN$1,'1- Combustivel'!$D115,"-")</f>
        <v>-</v>
      </c>
      <c r="AO113" s="170" t="str">
        <f>IF(AQ113="-","-",IF($C113=AN$1,'1- Combustivel'!$E115,"-"))</f>
        <v>-</v>
      </c>
      <c r="AP113" s="170" t="str">
        <f>IF(AN113="-","-",'1- Combustivel'!$F115)</f>
        <v>-</v>
      </c>
      <c r="AQ113" s="259" t="str">
        <f t="shared" si="33"/>
        <v>-</v>
      </c>
      <c r="AR113" s="259" t="str">
        <f>IF(AP113="-","-",'1- Combustivel'!$G115)</f>
        <v>-</v>
      </c>
      <c r="AS113" s="259" t="str">
        <f>IF($C113=AS$1,'1- Combustivel'!$D115,"-")</f>
        <v>-</v>
      </c>
      <c r="AT113" s="170" t="str">
        <f>IF(AV113="-","-",IF($C113=AS$1,'1- Combustivel'!$E115,"-"))</f>
        <v>-</v>
      </c>
      <c r="AU113" s="170" t="str">
        <f>IF(AS113="-","-",'1- Combustivel'!$F115)</f>
        <v>-</v>
      </c>
      <c r="AV113" s="259" t="str">
        <f t="shared" si="34"/>
        <v>-</v>
      </c>
      <c r="AW113" s="259" t="str">
        <f>IF(AU113="-","-",'1- Combustivel'!$G115)</f>
        <v>-</v>
      </c>
      <c r="AX113" s="259" t="str">
        <f>IF($C113=AX$1,'1- Combustivel'!$D115,"-")</f>
        <v>-</v>
      </c>
      <c r="AY113" s="170" t="str">
        <f>IF(BA113="-","-",IF($C113=AX$1,'1- Combustivel'!$E115,"-"))</f>
        <v>-</v>
      </c>
      <c r="AZ113" s="170" t="str">
        <f>IF(AX113="-","-",'1- Combustivel'!$F115)</f>
        <v>-</v>
      </c>
      <c r="BA113" s="259" t="str">
        <f t="shared" si="35"/>
        <v>-</v>
      </c>
      <c r="BB113" s="259" t="str">
        <f>IF(AZ113="-","-",'1- Combustivel'!$G115)</f>
        <v>-</v>
      </c>
      <c r="BC113" s="259" t="str">
        <f>IF($C113=BC$1,'1- Combustivel'!$D115,"-")</f>
        <v>-</v>
      </c>
      <c r="BD113" s="170" t="str">
        <f>IF(BF113="-","-",IF($C113=BC$1,'1- Combustivel'!$E115,"-"))</f>
        <v>-</v>
      </c>
      <c r="BE113" s="170" t="str">
        <f>IF(BC113="-","-",'1- Combustivel'!$F115)</f>
        <v>-</v>
      </c>
      <c r="BF113" s="259" t="str">
        <f t="shared" si="36"/>
        <v>-</v>
      </c>
      <c r="BG113" s="259" t="str">
        <f>IF(BE113="-","-",'1- Combustivel'!$G115)</f>
        <v>-</v>
      </c>
      <c r="BH113" s="259" t="str">
        <f>IF($C113=BH$1,'1- Combustivel'!$D115,"-")</f>
        <v>-</v>
      </c>
      <c r="BI113" s="170" t="str">
        <f>IF(BK113="-","-",IF($C113=BH$1,'1- Combustivel'!$E115,"-"))</f>
        <v>-</v>
      </c>
      <c r="BJ113" s="170" t="str">
        <f>IF(BH113="-","-",'1- Combustivel'!$F115)</f>
        <v>-</v>
      </c>
      <c r="BK113" s="259" t="str">
        <f t="shared" si="37"/>
        <v>-</v>
      </c>
      <c r="BL113" s="259" t="str">
        <f>IF(BJ113="-","-",'1- Combustivel'!$G115)</f>
        <v>-</v>
      </c>
      <c r="BM113" s="259" t="str">
        <f>IF(YEAR('1- Combustivel'!B115)=$BM$1,$BM$1,"-")</f>
        <v>-</v>
      </c>
      <c r="BN113" s="259" t="str">
        <f>IF(BM113="-","-",MONTH('1- Combustivel'!B115))</f>
        <v>-</v>
      </c>
      <c r="BO113" s="259" t="str">
        <f>IF(BM113="-","-",DAY('1- Combustivel'!B115))</f>
        <v>-</v>
      </c>
      <c r="BP113" s="259" t="str">
        <f>IF($BN113=BQ$1,'1- Combustivel'!$D115,"-")</f>
        <v>-</v>
      </c>
      <c r="BQ113" s="170" t="str">
        <f>IF($BN113=BQ$1,'1- Combustivel'!$E115,"-")</f>
        <v>-</v>
      </c>
      <c r="BR113" s="170" t="str">
        <f>IF(BQ113="-","-",'1- Combustivel'!$F115)</f>
        <v>-</v>
      </c>
      <c r="BS113" s="259" t="str">
        <f t="shared" si="38"/>
        <v>-</v>
      </c>
      <c r="BT113" s="259" t="str">
        <f>IF(BR113="-","-",'1- Combustivel'!$G115)</f>
        <v>-</v>
      </c>
    </row>
    <row r="114" spans="1:72" x14ac:dyDescent="0.25">
      <c r="A114" s="166">
        <v>112</v>
      </c>
      <c r="B114" s="166" t="str">
        <f>IF(YEAR('1- Combustivel'!B116)=$B$1,$B$1,"-")</f>
        <v>-</v>
      </c>
      <c r="C114" s="166" t="str">
        <f>IF(B114="-","-",MONTH('1- Combustivel'!B116))</f>
        <v>-</v>
      </c>
      <c r="D114" s="218" t="str">
        <f>IF(B114="-","-",DAY('1- Combustivel'!B116))</f>
        <v>-</v>
      </c>
      <c r="E114" s="259" t="str">
        <f>IF($C114=F$1,'1- Combustivel'!$D116,"-")</f>
        <v>-</v>
      </c>
      <c r="F114" s="170" t="str">
        <f>IF($C114=F$1,'1- Combustivel'!$E116,"-")</f>
        <v>-</v>
      </c>
      <c r="G114" s="170" t="str">
        <f>IF(F114="-","-",'1- Combustivel'!$F116)</f>
        <v>-</v>
      </c>
      <c r="H114" s="259" t="str">
        <f t="shared" si="26"/>
        <v>-</v>
      </c>
      <c r="I114" s="259" t="str">
        <f>IF(G114="-","-",'1- Combustivel'!$G116)</f>
        <v>-</v>
      </c>
      <c r="J114" s="259" t="str">
        <f>IF($C114=J$1,'1- Combustivel'!$D116,"-")</f>
        <v>-</v>
      </c>
      <c r="K114" s="170" t="str">
        <f>IF(M114="-","-",IF($C114=J$1,'1- Combustivel'!$E116,"-"))</f>
        <v>-</v>
      </c>
      <c r="L114" s="170" t="str">
        <f>IF(J114="-","-",'1- Combustivel'!$F116)</f>
        <v>-</v>
      </c>
      <c r="M114" s="259" t="str">
        <f t="shared" si="27"/>
        <v>-</v>
      </c>
      <c r="N114" s="259" t="str">
        <f>IF(L114="-","-",'1- Combustivel'!$G116)</f>
        <v>-</v>
      </c>
      <c r="O114" s="259" t="str">
        <f>IF($C114=O$1,'1- Combustivel'!$D116,"-")</f>
        <v>-</v>
      </c>
      <c r="P114" s="170" t="str">
        <f>IF(R114="-","-",IF($C114=O$1,'1- Combustivel'!$E116,"-"))</f>
        <v>-</v>
      </c>
      <c r="Q114" s="170" t="str">
        <f>IF(O114="-","-",'1- Combustivel'!$F116)</f>
        <v>-</v>
      </c>
      <c r="R114" s="259" t="str">
        <f t="shared" si="28"/>
        <v>-</v>
      </c>
      <c r="S114" s="259" t="str">
        <f>IF(Q114="-","-",'1- Combustivel'!$G116)</f>
        <v>-</v>
      </c>
      <c r="T114" s="259" t="str">
        <f>IF($C114=T$1,'1- Combustivel'!$D116,"-")</f>
        <v>-</v>
      </c>
      <c r="U114" s="170" t="str">
        <f>IF(W114="-","-",IF($C114=T$1,'1- Combustivel'!$E116,"-"))</f>
        <v>-</v>
      </c>
      <c r="V114" s="170" t="str">
        <f>IF(T114="-","-",'1- Combustivel'!$F116)</f>
        <v>-</v>
      </c>
      <c r="W114" s="259" t="str">
        <f t="shared" si="29"/>
        <v>-</v>
      </c>
      <c r="X114" s="259" t="str">
        <f>IF(V114="-","-",'1- Combustivel'!$G116)</f>
        <v>-</v>
      </c>
      <c r="Y114" s="259" t="str">
        <f>IF($C114=Y$1,'1- Combustivel'!$D116,"-")</f>
        <v>-</v>
      </c>
      <c r="Z114" s="170" t="str">
        <f>IF(AB114="-","-",IF($C114=Y$1,'1- Combustivel'!$E116,"-"))</f>
        <v>-</v>
      </c>
      <c r="AA114" s="170" t="str">
        <f>IF(Y114="-","-",'1- Combustivel'!$F116)</f>
        <v>-</v>
      </c>
      <c r="AB114" s="259" t="str">
        <f t="shared" si="30"/>
        <v>-</v>
      </c>
      <c r="AC114" s="259" t="str">
        <f>IF(AA114="-","-",'1- Combustivel'!$G116)</f>
        <v>-</v>
      </c>
      <c r="AD114" s="259" t="str">
        <f>IF($C114=AD$1,'1- Combustivel'!$D116,"-")</f>
        <v>-</v>
      </c>
      <c r="AE114" s="170" t="str">
        <f>IF(AG114="-","-",IF($C114=AD$1,'1- Combustivel'!$E116,"-"))</f>
        <v>-</v>
      </c>
      <c r="AF114" s="170" t="str">
        <f>IF(AD114="-","-",'1- Combustivel'!$F116)</f>
        <v>-</v>
      </c>
      <c r="AG114" s="259" t="str">
        <f t="shared" si="31"/>
        <v>-</v>
      </c>
      <c r="AH114" s="259" t="str">
        <f>IF(AF114="-","-",'1- Combustivel'!$G116)</f>
        <v>-</v>
      </c>
      <c r="AI114" s="259" t="str">
        <f>IF($C114=AI$1,'1- Combustivel'!$D116,"-")</f>
        <v>-</v>
      </c>
      <c r="AJ114" s="170" t="str">
        <f>IF(AL114="-","-",IF($C114=AI$1,'1- Combustivel'!$E116,"-"))</f>
        <v>-</v>
      </c>
      <c r="AK114" s="170" t="str">
        <f>IF(AI114="-","-",'1- Combustivel'!$F116)</f>
        <v>-</v>
      </c>
      <c r="AL114" s="259" t="str">
        <f t="shared" si="32"/>
        <v>-</v>
      </c>
      <c r="AM114" s="259" t="str">
        <f>IF(AK114="-","-",'1- Combustivel'!$G116)</f>
        <v>-</v>
      </c>
      <c r="AN114" s="259" t="str">
        <f>IF($C114=AN$1,'1- Combustivel'!$D116,"-")</f>
        <v>-</v>
      </c>
      <c r="AO114" s="170" t="str">
        <f>IF(AQ114="-","-",IF($C114=AN$1,'1- Combustivel'!$E116,"-"))</f>
        <v>-</v>
      </c>
      <c r="AP114" s="170" t="str">
        <f>IF(AN114="-","-",'1- Combustivel'!$F116)</f>
        <v>-</v>
      </c>
      <c r="AQ114" s="259" t="str">
        <f t="shared" si="33"/>
        <v>-</v>
      </c>
      <c r="AR114" s="259" t="str">
        <f>IF(AP114="-","-",'1- Combustivel'!$G116)</f>
        <v>-</v>
      </c>
      <c r="AS114" s="259" t="str">
        <f>IF($C114=AS$1,'1- Combustivel'!$D116,"-")</f>
        <v>-</v>
      </c>
      <c r="AT114" s="170" t="str">
        <f>IF(AV114="-","-",IF($C114=AS$1,'1- Combustivel'!$E116,"-"))</f>
        <v>-</v>
      </c>
      <c r="AU114" s="170" t="str">
        <f>IF(AS114="-","-",'1- Combustivel'!$F116)</f>
        <v>-</v>
      </c>
      <c r="AV114" s="259" t="str">
        <f t="shared" si="34"/>
        <v>-</v>
      </c>
      <c r="AW114" s="259" t="str">
        <f>IF(AU114="-","-",'1- Combustivel'!$G116)</f>
        <v>-</v>
      </c>
      <c r="AX114" s="259" t="str">
        <f>IF($C114=AX$1,'1- Combustivel'!$D116,"-")</f>
        <v>-</v>
      </c>
      <c r="AY114" s="170" t="str">
        <f>IF(BA114="-","-",IF($C114=AX$1,'1- Combustivel'!$E116,"-"))</f>
        <v>-</v>
      </c>
      <c r="AZ114" s="170" t="str">
        <f>IF(AX114="-","-",'1- Combustivel'!$F116)</f>
        <v>-</v>
      </c>
      <c r="BA114" s="259" t="str">
        <f t="shared" si="35"/>
        <v>-</v>
      </c>
      <c r="BB114" s="259" t="str">
        <f>IF(AZ114="-","-",'1- Combustivel'!$G116)</f>
        <v>-</v>
      </c>
      <c r="BC114" s="259" t="str">
        <f>IF($C114=BC$1,'1- Combustivel'!$D116,"-")</f>
        <v>-</v>
      </c>
      <c r="BD114" s="170" t="str">
        <f>IF(BF114="-","-",IF($C114=BC$1,'1- Combustivel'!$E116,"-"))</f>
        <v>-</v>
      </c>
      <c r="BE114" s="170" t="str">
        <f>IF(BC114="-","-",'1- Combustivel'!$F116)</f>
        <v>-</v>
      </c>
      <c r="BF114" s="259" t="str">
        <f t="shared" si="36"/>
        <v>-</v>
      </c>
      <c r="BG114" s="259" t="str">
        <f>IF(BE114="-","-",'1- Combustivel'!$G116)</f>
        <v>-</v>
      </c>
      <c r="BH114" s="259" t="str">
        <f>IF($C114=BH$1,'1- Combustivel'!$D116,"-")</f>
        <v>-</v>
      </c>
      <c r="BI114" s="170" t="str">
        <f>IF(BK114="-","-",IF($C114=BH$1,'1- Combustivel'!$E116,"-"))</f>
        <v>-</v>
      </c>
      <c r="BJ114" s="170" t="str">
        <f>IF(BH114="-","-",'1- Combustivel'!$F116)</f>
        <v>-</v>
      </c>
      <c r="BK114" s="259" t="str">
        <f t="shared" si="37"/>
        <v>-</v>
      </c>
      <c r="BL114" s="259" t="str">
        <f>IF(BJ114="-","-",'1- Combustivel'!$G116)</f>
        <v>-</v>
      </c>
      <c r="BM114" s="259" t="str">
        <f>IF(YEAR('1- Combustivel'!B116)=$BM$1,$BM$1,"-")</f>
        <v>-</v>
      </c>
      <c r="BN114" s="259" t="str">
        <f>IF(BM114="-","-",MONTH('1- Combustivel'!B116))</f>
        <v>-</v>
      </c>
      <c r="BO114" s="259" t="str">
        <f>IF(BM114="-","-",DAY('1- Combustivel'!B116))</f>
        <v>-</v>
      </c>
      <c r="BP114" s="259" t="str">
        <f>IF($BN114=BQ$1,'1- Combustivel'!$D116,"-")</f>
        <v>-</v>
      </c>
      <c r="BQ114" s="170" t="str">
        <f>IF($BN114=BQ$1,'1- Combustivel'!$E116,"-")</f>
        <v>-</v>
      </c>
      <c r="BR114" s="170" t="str">
        <f>IF(BQ114="-","-",'1- Combustivel'!$F116)</f>
        <v>-</v>
      </c>
      <c r="BS114" s="259" t="str">
        <f t="shared" si="38"/>
        <v>-</v>
      </c>
      <c r="BT114" s="259" t="str">
        <f>IF(BR114="-","-",'1- Combustivel'!$G116)</f>
        <v>-</v>
      </c>
    </row>
    <row r="115" spans="1:72" x14ac:dyDescent="0.25">
      <c r="A115" s="166">
        <v>113</v>
      </c>
      <c r="B115" s="166" t="str">
        <f>IF(YEAR('1- Combustivel'!B117)=$B$1,$B$1,"-")</f>
        <v>-</v>
      </c>
      <c r="C115" s="166" t="str">
        <f>IF(B115="-","-",MONTH('1- Combustivel'!B117))</f>
        <v>-</v>
      </c>
      <c r="D115" s="218" t="str">
        <f>IF(B115="-","-",DAY('1- Combustivel'!B117))</f>
        <v>-</v>
      </c>
      <c r="E115" s="259" t="str">
        <f>IF($C115=F$1,'1- Combustivel'!$D117,"-")</f>
        <v>-</v>
      </c>
      <c r="F115" s="170" t="str">
        <f>IF($C115=F$1,'1- Combustivel'!$E117,"-")</f>
        <v>-</v>
      </c>
      <c r="G115" s="170" t="str">
        <f>IF(F115="-","-",'1- Combustivel'!$F117)</f>
        <v>-</v>
      </c>
      <c r="H115" s="259" t="str">
        <f t="shared" si="26"/>
        <v>-</v>
      </c>
      <c r="I115" s="259" t="str">
        <f>IF(G115="-","-",'1- Combustivel'!$G117)</f>
        <v>-</v>
      </c>
      <c r="J115" s="259" t="str">
        <f>IF($C115=J$1,'1- Combustivel'!$D117,"-")</f>
        <v>-</v>
      </c>
      <c r="K115" s="170" t="str">
        <f>IF(M115="-","-",IF($C115=J$1,'1- Combustivel'!$E117,"-"))</f>
        <v>-</v>
      </c>
      <c r="L115" s="170" t="str">
        <f>IF(J115="-","-",'1- Combustivel'!$F117)</f>
        <v>-</v>
      </c>
      <c r="M115" s="259" t="str">
        <f t="shared" si="27"/>
        <v>-</v>
      </c>
      <c r="N115" s="259" t="str">
        <f>IF(L115="-","-",'1- Combustivel'!$G117)</f>
        <v>-</v>
      </c>
      <c r="O115" s="259" t="str">
        <f>IF($C115=O$1,'1- Combustivel'!$D117,"-")</f>
        <v>-</v>
      </c>
      <c r="P115" s="170" t="str">
        <f>IF(R115="-","-",IF($C115=O$1,'1- Combustivel'!$E117,"-"))</f>
        <v>-</v>
      </c>
      <c r="Q115" s="170" t="str">
        <f>IF(O115="-","-",'1- Combustivel'!$F117)</f>
        <v>-</v>
      </c>
      <c r="R115" s="259" t="str">
        <f t="shared" si="28"/>
        <v>-</v>
      </c>
      <c r="S115" s="259" t="str">
        <f>IF(Q115="-","-",'1- Combustivel'!$G117)</f>
        <v>-</v>
      </c>
      <c r="T115" s="259" t="str">
        <f>IF($C115=T$1,'1- Combustivel'!$D117,"-")</f>
        <v>-</v>
      </c>
      <c r="U115" s="170" t="str">
        <f>IF(W115="-","-",IF($C115=T$1,'1- Combustivel'!$E117,"-"))</f>
        <v>-</v>
      </c>
      <c r="V115" s="170" t="str">
        <f>IF(T115="-","-",'1- Combustivel'!$F117)</f>
        <v>-</v>
      </c>
      <c r="W115" s="259" t="str">
        <f t="shared" si="29"/>
        <v>-</v>
      </c>
      <c r="X115" s="259" t="str">
        <f>IF(V115="-","-",'1- Combustivel'!$G117)</f>
        <v>-</v>
      </c>
      <c r="Y115" s="259" t="str">
        <f>IF($C115=Y$1,'1- Combustivel'!$D117,"-")</f>
        <v>-</v>
      </c>
      <c r="Z115" s="170" t="str">
        <f>IF(AB115="-","-",IF($C115=Y$1,'1- Combustivel'!$E117,"-"))</f>
        <v>-</v>
      </c>
      <c r="AA115" s="170" t="str">
        <f>IF(Y115="-","-",'1- Combustivel'!$F117)</f>
        <v>-</v>
      </c>
      <c r="AB115" s="259" t="str">
        <f t="shared" si="30"/>
        <v>-</v>
      </c>
      <c r="AC115" s="259" t="str">
        <f>IF(AA115="-","-",'1- Combustivel'!$G117)</f>
        <v>-</v>
      </c>
      <c r="AD115" s="259" t="str">
        <f>IF($C115=AD$1,'1- Combustivel'!$D117,"-")</f>
        <v>-</v>
      </c>
      <c r="AE115" s="170" t="str">
        <f>IF(AG115="-","-",IF($C115=AD$1,'1- Combustivel'!$E117,"-"))</f>
        <v>-</v>
      </c>
      <c r="AF115" s="170" t="str">
        <f>IF(AD115="-","-",'1- Combustivel'!$F117)</f>
        <v>-</v>
      </c>
      <c r="AG115" s="259" t="str">
        <f t="shared" si="31"/>
        <v>-</v>
      </c>
      <c r="AH115" s="259" t="str">
        <f>IF(AF115="-","-",'1- Combustivel'!$G117)</f>
        <v>-</v>
      </c>
      <c r="AI115" s="259" t="str">
        <f>IF($C115=AI$1,'1- Combustivel'!$D117,"-")</f>
        <v>-</v>
      </c>
      <c r="AJ115" s="170" t="str">
        <f>IF(AL115="-","-",IF($C115=AI$1,'1- Combustivel'!$E117,"-"))</f>
        <v>-</v>
      </c>
      <c r="AK115" s="170" t="str">
        <f>IF(AI115="-","-",'1- Combustivel'!$F117)</f>
        <v>-</v>
      </c>
      <c r="AL115" s="259" t="str">
        <f t="shared" si="32"/>
        <v>-</v>
      </c>
      <c r="AM115" s="259" t="str">
        <f>IF(AK115="-","-",'1- Combustivel'!$G117)</f>
        <v>-</v>
      </c>
      <c r="AN115" s="259" t="str">
        <f>IF($C115=AN$1,'1- Combustivel'!$D117,"-")</f>
        <v>-</v>
      </c>
      <c r="AO115" s="170" t="str">
        <f>IF(AQ115="-","-",IF($C115=AN$1,'1- Combustivel'!$E117,"-"))</f>
        <v>-</v>
      </c>
      <c r="AP115" s="170" t="str">
        <f>IF(AN115="-","-",'1- Combustivel'!$F117)</f>
        <v>-</v>
      </c>
      <c r="AQ115" s="259" t="str">
        <f t="shared" si="33"/>
        <v>-</v>
      </c>
      <c r="AR115" s="259" t="str">
        <f>IF(AP115="-","-",'1- Combustivel'!$G117)</f>
        <v>-</v>
      </c>
      <c r="AS115" s="259" t="str">
        <f>IF($C115=AS$1,'1- Combustivel'!$D117,"-")</f>
        <v>-</v>
      </c>
      <c r="AT115" s="170" t="str">
        <f>IF(AV115="-","-",IF($C115=AS$1,'1- Combustivel'!$E117,"-"))</f>
        <v>-</v>
      </c>
      <c r="AU115" s="170" t="str">
        <f>IF(AS115="-","-",'1- Combustivel'!$F117)</f>
        <v>-</v>
      </c>
      <c r="AV115" s="259" t="str">
        <f t="shared" si="34"/>
        <v>-</v>
      </c>
      <c r="AW115" s="259" t="str">
        <f>IF(AU115="-","-",'1- Combustivel'!$G117)</f>
        <v>-</v>
      </c>
      <c r="AX115" s="259" t="str">
        <f>IF($C115=AX$1,'1- Combustivel'!$D117,"-")</f>
        <v>-</v>
      </c>
      <c r="AY115" s="170" t="str">
        <f>IF(BA115="-","-",IF($C115=AX$1,'1- Combustivel'!$E117,"-"))</f>
        <v>-</v>
      </c>
      <c r="AZ115" s="170" t="str">
        <f>IF(AX115="-","-",'1- Combustivel'!$F117)</f>
        <v>-</v>
      </c>
      <c r="BA115" s="259" t="str">
        <f t="shared" si="35"/>
        <v>-</v>
      </c>
      <c r="BB115" s="259" t="str">
        <f>IF(AZ115="-","-",'1- Combustivel'!$G117)</f>
        <v>-</v>
      </c>
      <c r="BC115" s="259" t="str">
        <f>IF($C115=BC$1,'1- Combustivel'!$D117,"-")</f>
        <v>-</v>
      </c>
      <c r="BD115" s="170" t="str">
        <f>IF(BF115="-","-",IF($C115=BC$1,'1- Combustivel'!$E117,"-"))</f>
        <v>-</v>
      </c>
      <c r="BE115" s="170" t="str">
        <f>IF(BC115="-","-",'1- Combustivel'!$F117)</f>
        <v>-</v>
      </c>
      <c r="BF115" s="259" t="str">
        <f t="shared" si="36"/>
        <v>-</v>
      </c>
      <c r="BG115" s="259" t="str">
        <f>IF(BE115="-","-",'1- Combustivel'!$G117)</f>
        <v>-</v>
      </c>
      <c r="BH115" s="259" t="str">
        <f>IF($C115=BH$1,'1- Combustivel'!$D117,"-")</f>
        <v>-</v>
      </c>
      <c r="BI115" s="170" t="str">
        <f>IF(BK115="-","-",IF($C115=BH$1,'1- Combustivel'!$E117,"-"))</f>
        <v>-</v>
      </c>
      <c r="BJ115" s="170" t="str">
        <f>IF(BH115="-","-",'1- Combustivel'!$F117)</f>
        <v>-</v>
      </c>
      <c r="BK115" s="259" t="str">
        <f t="shared" si="37"/>
        <v>-</v>
      </c>
      <c r="BL115" s="259" t="str">
        <f>IF(BJ115="-","-",'1- Combustivel'!$G117)</f>
        <v>-</v>
      </c>
      <c r="BM115" s="259" t="str">
        <f>IF(YEAR('1- Combustivel'!B117)=$BM$1,$BM$1,"-")</f>
        <v>-</v>
      </c>
      <c r="BN115" s="259" t="str">
        <f>IF(BM115="-","-",MONTH('1- Combustivel'!B117))</f>
        <v>-</v>
      </c>
      <c r="BO115" s="259" t="str">
        <f>IF(BM115="-","-",DAY('1- Combustivel'!B117))</f>
        <v>-</v>
      </c>
      <c r="BP115" s="259" t="str">
        <f>IF($BN115=BQ$1,'1- Combustivel'!$D117,"-")</f>
        <v>-</v>
      </c>
      <c r="BQ115" s="170" t="str">
        <f>IF($BN115=BQ$1,'1- Combustivel'!$E117,"-")</f>
        <v>-</v>
      </c>
      <c r="BR115" s="170" t="str">
        <f>IF(BQ115="-","-",'1- Combustivel'!$F117)</f>
        <v>-</v>
      </c>
      <c r="BS115" s="259" t="str">
        <f t="shared" si="38"/>
        <v>-</v>
      </c>
      <c r="BT115" s="259" t="str">
        <f>IF(BR115="-","-",'1- Combustivel'!$G117)</f>
        <v>-</v>
      </c>
    </row>
    <row r="116" spans="1:72" x14ac:dyDescent="0.25">
      <c r="A116" s="166">
        <v>114</v>
      </c>
      <c r="B116" s="166" t="str">
        <f>IF(YEAR('1- Combustivel'!B118)=$B$1,$B$1,"-")</f>
        <v>-</v>
      </c>
      <c r="C116" s="166" t="str">
        <f>IF(B116="-","-",MONTH('1- Combustivel'!B118))</f>
        <v>-</v>
      </c>
      <c r="D116" s="218" t="str">
        <f>IF(B116="-","-",DAY('1- Combustivel'!B118))</f>
        <v>-</v>
      </c>
      <c r="E116" s="259" t="str">
        <f>IF($C116=F$1,'1- Combustivel'!$D118,"-")</f>
        <v>-</v>
      </c>
      <c r="F116" s="170" t="str">
        <f>IF($C116=F$1,'1- Combustivel'!$E118,"-")</f>
        <v>-</v>
      </c>
      <c r="G116" s="170" t="str">
        <f>IF(F116="-","-",'1- Combustivel'!$F118)</f>
        <v>-</v>
      </c>
      <c r="H116" s="259" t="str">
        <f t="shared" si="26"/>
        <v>-</v>
      </c>
      <c r="I116" s="259" t="str">
        <f>IF(G116="-","-",'1- Combustivel'!$G118)</f>
        <v>-</v>
      </c>
      <c r="J116" s="259" t="str">
        <f>IF($C116=J$1,'1- Combustivel'!$D118,"-")</f>
        <v>-</v>
      </c>
      <c r="K116" s="170" t="str">
        <f>IF(M116="-","-",IF($C116=J$1,'1- Combustivel'!$E118,"-"))</f>
        <v>-</v>
      </c>
      <c r="L116" s="170" t="str">
        <f>IF(J116="-","-",'1- Combustivel'!$F118)</f>
        <v>-</v>
      </c>
      <c r="M116" s="259" t="str">
        <f t="shared" si="27"/>
        <v>-</v>
      </c>
      <c r="N116" s="259" t="str">
        <f>IF(L116="-","-",'1- Combustivel'!$G118)</f>
        <v>-</v>
      </c>
      <c r="O116" s="259" t="str">
        <f>IF($C116=O$1,'1- Combustivel'!$D118,"-")</f>
        <v>-</v>
      </c>
      <c r="P116" s="170" t="str">
        <f>IF(R116="-","-",IF($C116=O$1,'1- Combustivel'!$E118,"-"))</f>
        <v>-</v>
      </c>
      <c r="Q116" s="170" t="str">
        <f>IF(O116="-","-",'1- Combustivel'!$F118)</f>
        <v>-</v>
      </c>
      <c r="R116" s="259" t="str">
        <f t="shared" si="28"/>
        <v>-</v>
      </c>
      <c r="S116" s="259" t="str">
        <f>IF(Q116="-","-",'1- Combustivel'!$G118)</f>
        <v>-</v>
      </c>
      <c r="T116" s="259" t="str">
        <f>IF($C116=T$1,'1- Combustivel'!$D118,"-")</f>
        <v>-</v>
      </c>
      <c r="U116" s="170" t="str">
        <f>IF(W116="-","-",IF($C116=T$1,'1- Combustivel'!$E118,"-"))</f>
        <v>-</v>
      </c>
      <c r="V116" s="170" t="str">
        <f>IF(T116="-","-",'1- Combustivel'!$F118)</f>
        <v>-</v>
      </c>
      <c r="W116" s="259" t="str">
        <f t="shared" si="29"/>
        <v>-</v>
      </c>
      <c r="X116" s="259" t="str">
        <f>IF(V116="-","-",'1- Combustivel'!$G118)</f>
        <v>-</v>
      </c>
      <c r="Y116" s="259" t="str">
        <f>IF($C116=Y$1,'1- Combustivel'!$D118,"-")</f>
        <v>-</v>
      </c>
      <c r="Z116" s="170" t="str">
        <f>IF(AB116="-","-",IF($C116=Y$1,'1- Combustivel'!$E118,"-"))</f>
        <v>-</v>
      </c>
      <c r="AA116" s="170" t="str">
        <f>IF(Y116="-","-",'1- Combustivel'!$F118)</f>
        <v>-</v>
      </c>
      <c r="AB116" s="259" t="str">
        <f t="shared" si="30"/>
        <v>-</v>
      </c>
      <c r="AC116" s="259" t="str">
        <f>IF(AA116="-","-",'1- Combustivel'!$G118)</f>
        <v>-</v>
      </c>
      <c r="AD116" s="259" t="str">
        <f>IF($C116=AD$1,'1- Combustivel'!$D118,"-")</f>
        <v>-</v>
      </c>
      <c r="AE116" s="170" t="str">
        <f>IF(AG116="-","-",IF($C116=AD$1,'1- Combustivel'!$E118,"-"))</f>
        <v>-</v>
      </c>
      <c r="AF116" s="170" t="str">
        <f>IF(AD116="-","-",'1- Combustivel'!$F118)</f>
        <v>-</v>
      </c>
      <c r="AG116" s="259" t="str">
        <f t="shared" si="31"/>
        <v>-</v>
      </c>
      <c r="AH116" s="259" t="str">
        <f>IF(AF116="-","-",'1- Combustivel'!$G118)</f>
        <v>-</v>
      </c>
      <c r="AI116" s="259" t="str">
        <f>IF($C116=AI$1,'1- Combustivel'!$D118,"-")</f>
        <v>-</v>
      </c>
      <c r="AJ116" s="170" t="str">
        <f>IF(AL116="-","-",IF($C116=AI$1,'1- Combustivel'!$E118,"-"))</f>
        <v>-</v>
      </c>
      <c r="AK116" s="170" t="str">
        <f>IF(AI116="-","-",'1- Combustivel'!$F118)</f>
        <v>-</v>
      </c>
      <c r="AL116" s="259" t="str">
        <f t="shared" si="32"/>
        <v>-</v>
      </c>
      <c r="AM116" s="259" t="str">
        <f>IF(AK116="-","-",'1- Combustivel'!$G118)</f>
        <v>-</v>
      </c>
      <c r="AN116" s="259" t="str">
        <f>IF($C116=AN$1,'1- Combustivel'!$D118,"-")</f>
        <v>-</v>
      </c>
      <c r="AO116" s="170" t="str">
        <f>IF(AQ116="-","-",IF($C116=AN$1,'1- Combustivel'!$E118,"-"))</f>
        <v>-</v>
      </c>
      <c r="AP116" s="170" t="str">
        <f>IF(AN116="-","-",'1- Combustivel'!$F118)</f>
        <v>-</v>
      </c>
      <c r="AQ116" s="259" t="str">
        <f t="shared" si="33"/>
        <v>-</v>
      </c>
      <c r="AR116" s="259" t="str">
        <f>IF(AP116="-","-",'1- Combustivel'!$G118)</f>
        <v>-</v>
      </c>
      <c r="AS116" s="259" t="str">
        <f>IF($C116=AS$1,'1- Combustivel'!$D118,"-")</f>
        <v>-</v>
      </c>
      <c r="AT116" s="170" t="str">
        <f>IF(AV116="-","-",IF($C116=AS$1,'1- Combustivel'!$E118,"-"))</f>
        <v>-</v>
      </c>
      <c r="AU116" s="170" t="str">
        <f>IF(AS116="-","-",'1- Combustivel'!$F118)</f>
        <v>-</v>
      </c>
      <c r="AV116" s="259" t="str">
        <f t="shared" si="34"/>
        <v>-</v>
      </c>
      <c r="AW116" s="259" t="str">
        <f>IF(AU116="-","-",'1- Combustivel'!$G118)</f>
        <v>-</v>
      </c>
      <c r="AX116" s="259" t="str">
        <f>IF($C116=AX$1,'1- Combustivel'!$D118,"-")</f>
        <v>-</v>
      </c>
      <c r="AY116" s="170" t="str">
        <f>IF(BA116="-","-",IF($C116=AX$1,'1- Combustivel'!$E118,"-"))</f>
        <v>-</v>
      </c>
      <c r="AZ116" s="170" t="str">
        <f>IF(AX116="-","-",'1- Combustivel'!$F118)</f>
        <v>-</v>
      </c>
      <c r="BA116" s="259" t="str">
        <f t="shared" si="35"/>
        <v>-</v>
      </c>
      <c r="BB116" s="259" t="str">
        <f>IF(AZ116="-","-",'1- Combustivel'!$G118)</f>
        <v>-</v>
      </c>
      <c r="BC116" s="259" t="str">
        <f>IF($C116=BC$1,'1- Combustivel'!$D118,"-")</f>
        <v>-</v>
      </c>
      <c r="BD116" s="170" t="str">
        <f>IF(BF116="-","-",IF($C116=BC$1,'1- Combustivel'!$E118,"-"))</f>
        <v>-</v>
      </c>
      <c r="BE116" s="170" t="str">
        <f>IF(BC116="-","-",'1- Combustivel'!$F118)</f>
        <v>-</v>
      </c>
      <c r="BF116" s="259" t="str">
        <f t="shared" si="36"/>
        <v>-</v>
      </c>
      <c r="BG116" s="259" t="str">
        <f>IF(BE116="-","-",'1- Combustivel'!$G118)</f>
        <v>-</v>
      </c>
      <c r="BH116" s="259" t="str">
        <f>IF($C116=BH$1,'1- Combustivel'!$D118,"-")</f>
        <v>-</v>
      </c>
      <c r="BI116" s="170" t="str">
        <f>IF(BK116="-","-",IF($C116=BH$1,'1- Combustivel'!$E118,"-"))</f>
        <v>-</v>
      </c>
      <c r="BJ116" s="170" t="str">
        <f>IF(BH116="-","-",'1- Combustivel'!$F118)</f>
        <v>-</v>
      </c>
      <c r="BK116" s="259" t="str">
        <f t="shared" si="37"/>
        <v>-</v>
      </c>
      <c r="BL116" s="259" t="str">
        <f>IF(BJ116="-","-",'1- Combustivel'!$G118)</f>
        <v>-</v>
      </c>
      <c r="BM116" s="259" t="str">
        <f>IF(YEAR('1- Combustivel'!B118)=$BM$1,$BM$1,"-")</f>
        <v>-</v>
      </c>
      <c r="BN116" s="259" t="str">
        <f>IF(BM116="-","-",MONTH('1- Combustivel'!B118))</f>
        <v>-</v>
      </c>
      <c r="BO116" s="259" t="str">
        <f>IF(BM116="-","-",DAY('1- Combustivel'!B118))</f>
        <v>-</v>
      </c>
      <c r="BP116" s="259" t="str">
        <f>IF($BN116=BQ$1,'1- Combustivel'!$D118,"-")</f>
        <v>-</v>
      </c>
      <c r="BQ116" s="170" t="str">
        <f>IF($BN116=BQ$1,'1- Combustivel'!$E118,"-")</f>
        <v>-</v>
      </c>
      <c r="BR116" s="170" t="str">
        <f>IF(BQ116="-","-",'1- Combustivel'!$F118)</f>
        <v>-</v>
      </c>
      <c r="BS116" s="259" t="str">
        <f t="shared" si="38"/>
        <v>-</v>
      </c>
      <c r="BT116" s="259" t="str">
        <f>IF(BR116="-","-",'1- Combustivel'!$G118)</f>
        <v>-</v>
      </c>
    </row>
    <row r="117" spans="1:72" x14ac:dyDescent="0.25">
      <c r="A117" s="166">
        <v>115</v>
      </c>
      <c r="B117" s="166" t="str">
        <f>IF(YEAR('1- Combustivel'!B119)=$B$1,$B$1,"-")</f>
        <v>-</v>
      </c>
      <c r="C117" s="166" t="str">
        <f>IF(B117="-","-",MONTH('1- Combustivel'!B119))</f>
        <v>-</v>
      </c>
      <c r="D117" s="218" t="str">
        <f>IF(B117="-","-",DAY('1- Combustivel'!B119))</f>
        <v>-</v>
      </c>
      <c r="E117" s="259" t="str">
        <f>IF($C117=F$1,'1- Combustivel'!$D119,"-")</f>
        <v>-</v>
      </c>
      <c r="F117" s="170" t="str">
        <f>IF($C117=F$1,'1- Combustivel'!$E119,"-")</f>
        <v>-</v>
      </c>
      <c r="G117" s="170" t="str">
        <f>IF(F117="-","-",'1- Combustivel'!$F119)</f>
        <v>-</v>
      </c>
      <c r="H117" s="259" t="str">
        <f t="shared" si="26"/>
        <v>-</v>
      </c>
      <c r="I117" s="259" t="str">
        <f>IF(G117="-","-",'1- Combustivel'!$G119)</f>
        <v>-</v>
      </c>
      <c r="J117" s="259" t="str">
        <f>IF($C117=J$1,'1- Combustivel'!$D119,"-")</f>
        <v>-</v>
      </c>
      <c r="K117" s="170" t="str">
        <f>IF(M117="-","-",IF($C117=J$1,'1- Combustivel'!$E119,"-"))</f>
        <v>-</v>
      </c>
      <c r="L117" s="170" t="str">
        <f>IF(J117="-","-",'1- Combustivel'!$F119)</f>
        <v>-</v>
      </c>
      <c r="M117" s="259" t="str">
        <f t="shared" si="27"/>
        <v>-</v>
      </c>
      <c r="N117" s="259" t="str">
        <f>IF(L117="-","-",'1- Combustivel'!$G119)</f>
        <v>-</v>
      </c>
      <c r="O117" s="259" t="str">
        <f>IF($C117=O$1,'1- Combustivel'!$D119,"-")</f>
        <v>-</v>
      </c>
      <c r="P117" s="170" t="str">
        <f>IF(R117="-","-",IF($C117=O$1,'1- Combustivel'!$E119,"-"))</f>
        <v>-</v>
      </c>
      <c r="Q117" s="170" t="str">
        <f>IF(O117="-","-",'1- Combustivel'!$F119)</f>
        <v>-</v>
      </c>
      <c r="R117" s="259" t="str">
        <f t="shared" si="28"/>
        <v>-</v>
      </c>
      <c r="S117" s="259" t="str">
        <f>IF(Q117="-","-",'1- Combustivel'!$G119)</f>
        <v>-</v>
      </c>
      <c r="T117" s="259" t="str">
        <f>IF($C117=T$1,'1- Combustivel'!$D119,"-")</f>
        <v>-</v>
      </c>
      <c r="U117" s="170" t="str">
        <f>IF(W117="-","-",IF($C117=T$1,'1- Combustivel'!$E119,"-"))</f>
        <v>-</v>
      </c>
      <c r="V117" s="170" t="str">
        <f>IF(T117="-","-",'1- Combustivel'!$F119)</f>
        <v>-</v>
      </c>
      <c r="W117" s="259" t="str">
        <f t="shared" si="29"/>
        <v>-</v>
      </c>
      <c r="X117" s="259" t="str">
        <f>IF(V117="-","-",'1- Combustivel'!$G119)</f>
        <v>-</v>
      </c>
      <c r="Y117" s="259" t="str">
        <f>IF($C117=Y$1,'1- Combustivel'!$D119,"-")</f>
        <v>-</v>
      </c>
      <c r="Z117" s="170" t="str">
        <f>IF(AB117="-","-",IF($C117=Y$1,'1- Combustivel'!$E119,"-"))</f>
        <v>-</v>
      </c>
      <c r="AA117" s="170" t="str">
        <f>IF(Y117="-","-",'1- Combustivel'!$F119)</f>
        <v>-</v>
      </c>
      <c r="AB117" s="259" t="str">
        <f t="shared" si="30"/>
        <v>-</v>
      </c>
      <c r="AC117" s="259" t="str">
        <f>IF(AA117="-","-",'1- Combustivel'!$G119)</f>
        <v>-</v>
      </c>
      <c r="AD117" s="259" t="str">
        <f>IF($C117=AD$1,'1- Combustivel'!$D119,"-")</f>
        <v>-</v>
      </c>
      <c r="AE117" s="170" t="str">
        <f>IF(AG117="-","-",IF($C117=AD$1,'1- Combustivel'!$E119,"-"))</f>
        <v>-</v>
      </c>
      <c r="AF117" s="170" t="str">
        <f>IF(AD117="-","-",'1- Combustivel'!$F119)</f>
        <v>-</v>
      </c>
      <c r="AG117" s="259" t="str">
        <f t="shared" si="31"/>
        <v>-</v>
      </c>
      <c r="AH117" s="259" t="str">
        <f>IF(AF117="-","-",'1- Combustivel'!$G119)</f>
        <v>-</v>
      </c>
      <c r="AI117" s="259" t="str">
        <f>IF($C117=AI$1,'1- Combustivel'!$D119,"-")</f>
        <v>-</v>
      </c>
      <c r="AJ117" s="170" t="str">
        <f>IF(AL117="-","-",IF($C117=AI$1,'1- Combustivel'!$E119,"-"))</f>
        <v>-</v>
      </c>
      <c r="AK117" s="170" t="str">
        <f>IF(AI117="-","-",'1- Combustivel'!$F119)</f>
        <v>-</v>
      </c>
      <c r="AL117" s="259" t="str">
        <f t="shared" si="32"/>
        <v>-</v>
      </c>
      <c r="AM117" s="259" t="str">
        <f>IF(AK117="-","-",'1- Combustivel'!$G119)</f>
        <v>-</v>
      </c>
      <c r="AN117" s="259" t="str">
        <f>IF($C117=AN$1,'1- Combustivel'!$D119,"-")</f>
        <v>-</v>
      </c>
      <c r="AO117" s="170" t="str">
        <f>IF(AQ117="-","-",IF($C117=AN$1,'1- Combustivel'!$E119,"-"))</f>
        <v>-</v>
      </c>
      <c r="AP117" s="170" t="str">
        <f>IF(AN117="-","-",'1- Combustivel'!$F119)</f>
        <v>-</v>
      </c>
      <c r="AQ117" s="259" t="str">
        <f t="shared" si="33"/>
        <v>-</v>
      </c>
      <c r="AR117" s="259" t="str">
        <f>IF(AP117="-","-",'1- Combustivel'!$G119)</f>
        <v>-</v>
      </c>
      <c r="AS117" s="259" t="str">
        <f>IF($C117=AS$1,'1- Combustivel'!$D119,"-")</f>
        <v>-</v>
      </c>
      <c r="AT117" s="170" t="str">
        <f>IF(AV117="-","-",IF($C117=AS$1,'1- Combustivel'!$E119,"-"))</f>
        <v>-</v>
      </c>
      <c r="AU117" s="170" t="str">
        <f>IF(AS117="-","-",'1- Combustivel'!$F119)</f>
        <v>-</v>
      </c>
      <c r="AV117" s="259" t="str">
        <f t="shared" si="34"/>
        <v>-</v>
      </c>
      <c r="AW117" s="259" t="str">
        <f>IF(AU117="-","-",'1- Combustivel'!$G119)</f>
        <v>-</v>
      </c>
      <c r="AX117" s="259" t="str">
        <f>IF($C117=AX$1,'1- Combustivel'!$D119,"-")</f>
        <v>-</v>
      </c>
      <c r="AY117" s="170" t="str">
        <f>IF(BA117="-","-",IF($C117=AX$1,'1- Combustivel'!$E119,"-"))</f>
        <v>-</v>
      </c>
      <c r="AZ117" s="170" t="str">
        <f>IF(AX117="-","-",'1- Combustivel'!$F119)</f>
        <v>-</v>
      </c>
      <c r="BA117" s="259" t="str">
        <f t="shared" si="35"/>
        <v>-</v>
      </c>
      <c r="BB117" s="259" t="str">
        <f>IF(AZ117="-","-",'1- Combustivel'!$G119)</f>
        <v>-</v>
      </c>
      <c r="BC117" s="259" t="str">
        <f>IF($C117=BC$1,'1- Combustivel'!$D119,"-")</f>
        <v>-</v>
      </c>
      <c r="BD117" s="170" t="str">
        <f>IF(BF117="-","-",IF($C117=BC$1,'1- Combustivel'!$E119,"-"))</f>
        <v>-</v>
      </c>
      <c r="BE117" s="170" t="str">
        <f>IF(BC117="-","-",'1- Combustivel'!$F119)</f>
        <v>-</v>
      </c>
      <c r="BF117" s="259" t="str">
        <f t="shared" si="36"/>
        <v>-</v>
      </c>
      <c r="BG117" s="259" t="str">
        <f>IF(BE117="-","-",'1- Combustivel'!$G119)</f>
        <v>-</v>
      </c>
      <c r="BH117" s="259" t="str">
        <f>IF($C117=BH$1,'1- Combustivel'!$D119,"-")</f>
        <v>-</v>
      </c>
      <c r="BI117" s="170" t="str">
        <f>IF(BK117="-","-",IF($C117=BH$1,'1- Combustivel'!$E119,"-"))</f>
        <v>-</v>
      </c>
      <c r="BJ117" s="170" t="str">
        <f>IF(BH117="-","-",'1- Combustivel'!$F119)</f>
        <v>-</v>
      </c>
      <c r="BK117" s="259" t="str">
        <f t="shared" si="37"/>
        <v>-</v>
      </c>
      <c r="BL117" s="259" t="str">
        <f>IF(BJ117="-","-",'1- Combustivel'!$G119)</f>
        <v>-</v>
      </c>
      <c r="BM117" s="259" t="str">
        <f>IF(YEAR('1- Combustivel'!B119)=$BM$1,$BM$1,"-")</f>
        <v>-</v>
      </c>
      <c r="BN117" s="259" t="str">
        <f>IF(BM117="-","-",MONTH('1- Combustivel'!B119))</f>
        <v>-</v>
      </c>
      <c r="BO117" s="259" t="str">
        <f>IF(BM117="-","-",DAY('1- Combustivel'!B119))</f>
        <v>-</v>
      </c>
      <c r="BP117" s="259" t="str">
        <f>IF($BN117=BQ$1,'1- Combustivel'!$D119,"-")</f>
        <v>-</v>
      </c>
      <c r="BQ117" s="170" t="str">
        <f>IF($BN117=BQ$1,'1- Combustivel'!$E119,"-")</f>
        <v>-</v>
      </c>
      <c r="BR117" s="170" t="str">
        <f>IF(BQ117="-","-",'1- Combustivel'!$F119)</f>
        <v>-</v>
      </c>
      <c r="BS117" s="259" t="str">
        <f t="shared" si="38"/>
        <v>-</v>
      </c>
      <c r="BT117" s="259" t="str">
        <f>IF(BR117="-","-",'1- Combustivel'!$G119)</f>
        <v>-</v>
      </c>
    </row>
    <row r="118" spans="1:72" x14ac:dyDescent="0.25">
      <c r="A118" s="166">
        <v>116</v>
      </c>
      <c r="B118" s="166" t="str">
        <f>IF(YEAR('1- Combustivel'!B120)=$B$1,$B$1,"-")</f>
        <v>-</v>
      </c>
      <c r="C118" s="166" t="str">
        <f>IF(B118="-","-",MONTH('1- Combustivel'!B120))</f>
        <v>-</v>
      </c>
      <c r="D118" s="218" t="str">
        <f>IF(B118="-","-",DAY('1- Combustivel'!B120))</f>
        <v>-</v>
      </c>
      <c r="E118" s="259" t="str">
        <f>IF($C118=F$1,'1- Combustivel'!$D120,"-")</f>
        <v>-</v>
      </c>
      <c r="F118" s="170" t="str">
        <f>IF($C118=F$1,'1- Combustivel'!$E120,"-")</f>
        <v>-</v>
      </c>
      <c r="G118" s="170" t="str">
        <f>IF(F118="-","-",'1- Combustivel'!$F120)</f>
        <v>-</v>
      </c>
      <c r="H118" s="259" t="str">
        <f t="shared" si="26"/>
        <v>-</v>
      </c>
      <c r="I118" s="259" t="str">
        <f>IF(G118="-","-",'1- Combustivel'!$G120)</f>
        <v>-</v>
      </c>
      <c r="J118" s="259" t="str">
        <f>IF($C118=J$1,'1- Combustivel'!$D120,"-")</f>
        <v>-</v>
      </c>
      <c r="K118" s="170" t="str">
        <f>IF(M118="-","-",IF($C118=J$1,'1- Combustivel'!$E120,"-"))</f>
        <v>-</v>
      </c>
      <c r="L118" s="170" t="str">
        <f>IF(J118="-","-",'1- Combustivel'!$F120)</f>
        <v>-</v>
      </c>
      <c r="M118" s="259" t="str">
        <f t="shared" si="27"/>
        <v>-</v>
      </c>
      <c r="N118" s="259" t="str">
        <f>IF(L118="-","-",'1- Combustivel'!$G120)</f>
        <v>-</v>
      </c>
      <c r="O118" s="259" t="str">
        <f>IF($C118=O$1,'1- Combustivel'!$D120,"-")</f>
        <v>-</v>
      </c>
      <c r="P118" s="170" t="str">
        <f>IF(R118="-","-",IF($C118=O$1,'1- Combustivel'!$E120,"-"))</f>
        <v>-</v>
      </c>
      <c r="Q118" s="170" t="str">
        <f>IF(O118="-","-",'1- Combustivel'!$F120)</f>
        <v>-</v>
      </c>
      <c r="R118" s="259" t="str">
        <f t="shared" si="28"/>
        <v>-</v>
      </c>
      <c r="S118" s="259" t="str">
        <f>IF(Q118="-","-",'1- Combustivel'!$G120)</f>
        <v>-</v>
      </c>
      <c r="T118" s="259" t="str">
        <f>IF($C118=T$1,'1- Combustivel'!$D120,"-")</f>
        <v>-</v>
      </c>
      <c r="U118" s="170" t="str">
        <f>IF(W118="-","-",IF($C118=T$1,'1- Combustivel'!$E120,"-"))</f>
        <v>-</v>
      </c>
      <c r="V118" s="170" t="str">
        <f>IF(T118="-","-",'1- Combustivel'!$F120)</f>
        <v>-</v>
      </c>
      <c r="W118" s="259" t="str">
        <f t="shared" si="29"/>
        <v>-</v>
      </c>
      <c r="X118" s="259" t="str">
        <f>IF(V118="-","-",'1- Combustivel'!$G120)</f>
        <v>-</v>
      </c>
      <c r="Y118" s="259" t="str">
        <f>IF($C118=Y$1,'1- Combustivel'!$D120,"-")</f>
        <v>-</v>
      </c>
      <c r="Z118" s="170" t="str">
        <f>IF(AB118="-","-",IF($C118=Y$1,'1- Combustivel'!$E120,"-"))</f>
        <v>-</v>
      </c>
      <c r="AA118" s="170" t="str">
        <f>IF(Y118="-","-",'1- Combustivel'!$F120)</f>
        <v>-</v>
      </c>
      <c r="AB118" s="259" t="str">
        <f t="shared" si="30"/>
        <v>-</v>
      </c>
      <c r="AC118" s="259" t="str">
        <f>IF(AA118="-","-",'1- Combustivel'!$G120)</f>
        <v>-</v>
      </c>
      <c r="AD118" s="259" t="str">
        <f>IF($C118=AD$1,'1- Combustivel'!$D120,"-")</f>
        <v>-</v>
      </c>
      <c r="AE118" s="170" t="str">
        <f>IF(AG118="-","-",IF($C118=AD$1,'1- Combustivel'!$E120,"-"))</f>
        <v>-</v>
      </c>
      <c r="AF118" s="170" t="str">
        <f>IF(AD118="-","-",'1- Combustivel'!$F120)</f>
        <v>-</v>
      </c>
      <c r="AG118" s="259" t="str">
        <f t="shared" si="31"/>
        <v>-</v>
      </c>
      <c r="AH118" s="259" t="str">
        <f>IF(AF118="-","-",'1- Combustivel'!$G120)</f>
        <v>-</v>
      </c>
      <c r="AI118" s="259" t="str">
        <f>IF($C118=AI$1,'1- Combustivel'!$D120,"-")</f>
        <v>-</v>
      </c>
      <c r="AJ118" s="170" t="str">
        <f>IF(AL118="-","-",IF($C118=AI$1,'1- Combustivel'!$E120,"-"))</f>
        <v>-</v>
      </c>
      <c r="AK118" s="170" t="str">
        <f>IF(AI118="-","-",'1- Combustivel'!$F120)</f>
        <v>-</v>
      </c>
      <c r="AL118" s="259" t="str">
        <f t="shared" si="32"/>
        <v>-</v>
      </c>
      <c r="AM118" s="259" t="str">
        <f>IF(AK118="-","-",'1- Combustivel'!$G120)</f>
        <v>-</v>
      </c>
      <c r="AN118" s="259" t="str">
        <f>IF($C118=AN$1,'1- Combustivel'!$D120,"-")</f>
        <v>-</v>
      </c>
      <c r="AO118" s="170" t="str">
        <f>IF(AQ118="-","-",IF($C118=AN$1,'1- Combustivel'!$E120,"-"))</f>
        <v>-</v>
      </c>
      <c r="AP118" s="170" t="str">
        <f>IF(AN118="-","-",'1- Combustivel'!$F120)</f>
        <v>-</v>
      </c>
      <c r="AQ118" s="259" t="str">
        <f t="shared" si="33"/>
        <v>-</v>
      </c>
      <c r="AR118" s="259" t="str">
        <f>IF(AP118="-","-",'1- Combustivel'!$G120)</f>
        <v>-</v>
      </c>
      <c r="AS118" s="259" t="str">
        <f>IF($C118=AS$1,'1- Combustivel'!$D120,"-")</f>
        <v>-</v>
      </c>
      <c r="AT118" s="170" t="str">
        <f>IF(AV118="-","-",IF($C118=AS$1,'1- Combustivel'!$E120,"-"))</f>
        <v>-</v>
      </c>
      <c r="AU118" s="170" t="str">
        <f>IF(AS118="-","-",'1- Combustivel'!$F120)</f>
        <v>-</v>
      </c>
      <c r="AV118" s="259" t="str">
        <f t="shared" si="34"/>
        <v>-</v>
      </c>
      <c r="AW118" s="259" t="str">
        <f>IF(AU118="-","-",'1- Combustivel'!$G120)</f>
        <v>-</v>
      </c>
      <c r="AX118" s="259" t="str">
        <f>IF($C118=AX$1,'1- Combustivel'!$D120,"-")</f>
        <v>-</v>
      </c>
      <c r="AY118" s="170" t="str">
        <f>IF(BA118="-","-",IF($C118=AX$1,'1- Combustivel'!$E120,"-"))</f>
        <v>-</v>
      </c>
      <c r="AZ118" s="170" t="str">
        <f>IF(AX118="-","-",'1- Combustivel'!$F120)</f>
        <v>-</v>
      </c>
      <c r="BA118" s="259" t="str">
        <f t="shared" si="35"/>
        <v>-</v>
      </c>
      <c r="BB118" s="259" t="str">
        <f>IF(AZ118="-","-",'1- Combustivel'!$G120)</f>
        <v>-</v>
      </c>
      <c r="BC118" s="259" t="str">
        <f>IF($C118=BC$1,'1- Combustivel'!$D120,"-")</f>
        <v>-</v>
      </c>
      <c r="BD118" s="170" t="str">
        <f>IF(BF118="-","-",IF($C118=BC$1,'1- Combustivel'!$E120,"-"))</f>
        <v>-</v>
      </c>
      <c r="BE118" s="170" t="str">
        <f>IF(BC118="-","-",'1- Combustivel'!$F120)</f>
        <v>-</v>
      </c>
      <c r="BF118" s="259" t="str">
        <f t="shared" si="36"/>
        <v>-</v>
      </c>
      <c r="BG118" s="259" t="str">
        <f>IF(BE118="-","-",'1- Combustivel'!$G120)</f>
        <v>-</v>
      </c>
      <c r="BH118" s="259" t="str">
        <f>IF($C118=BH$1,'1- Combustivel'!$D120,"-")</f>
        <v>-</v>
      </c>
      <c r="BI118" s="170" t="str">
        <f>IF(BK118="-","-",IF($C118=BH$1,'1- Combustivel'!$E120,"-"))</f>
        <v>-</v>
      </c>
      <c r="BJ118" s="170" t="str">
        <f>IF(BH118="-","-",'1- Combustivel'!$F120)</f>
        <v>-</v>
      </c>
      <c r="BK118" s="259" t="str">
        <f t="shared" si="37"/>
        <v>-</v>
      </c>
      <c r="BL118" s="259" t="str">
        <f>IF(BJ118="-","-",'1- Combustivel'!$G120)</f>
        <v>-</v>
      </c>
      <c r="BM118" s="259" t="str">
        <f>IF(YEAR('1- Combustivel'!B120)=$BM$1,$BM$1,"-")</f>
        <v>-</v>
      </c>
      <c r="BN118" s="259" t="str">
        <f>IF(BM118="-","-",MONTH('1- Combustivel'!B120))</f>
        <v>-</v>
      </c>
      <c r="BO118" s="259" t="str">
        <f>IF(BM118="-","-",DAY('1- Combustivel'!B120))</f>
        <v>-</v>
      </c>
      <c r="BP118" s="259" t="str">
        <f>IF($BN118=BQ$1,'1- Combustivel'!$D120,"-")</f>
        <v>-</v>
      </c>
      <c r="BQ118" s="170" t="str">
        <f>IF($BN118=BQ$1,'1- Combustivel'!$E120,"-")</f>
        <v>-</v>
      </c>
      <c r="BR118" s="170" t="str">
        <f>IF(BQ118="-","-",'1- Combustivel'!$F120)</f>
        <v>-</v>
      </c>
      <c r="BS118" s="259" t="str">
        <f t="shared" si="38"/>
        <v>-</v>
      </c>
      <c r="BT118" s="259" t="str">
        <f>IF(BR118="-","-",'1- Combustivel'!$G120)</f>
        <v>-</v>
      </c>
    </row>
    <row r="119" spans="1:72" x14ac:dyDescent="0.25">
      <c r="A119" s="166">
        <v>117</v>
      </c>
      <c r="B119" s="166" t="str">
        <f>IF(YEAR('1- Combustivel'!B121)=$B$1,$B$1,"-")</f>
        <v>-</v>
      </c>
      <c r="C119" s="166" t="str">
        <f>IF(B119="-","-",MONTH('1- Combustivel'!B121))</f>
        <v>-</v>
      </c>
      <c r="D119" s="218" t="str">
        <f>IF(B119="-","-",DAY('1- Combustivel'!B121))</f>
        <v>-</v>
      </c>
      <c r="E119" s="259" t="str">
        <f>IF($C119=F$1,'1- Combustivel'!$D121,"-")</f>
        <v>-</v>
      </c>
      <c r="F119" s="170" t="str">
        <f>IF($C119=F$1,'1- Combustivel'!$E121,"-")</f>
        <v>-</v>
      </c>
      <c r="G119" s="170" t="str">
        <f>IF(F119="-","-",'1- Combustivel'!$F121)</f>
        <v>-</v>
      </c>
      <c r="H119" s="259" t="str">
        <f t="shared" si="26"/>
        <v>-</v>
      </c>
      <c r="I119" s="259" t="str">
        <f>IF(G119="-","-",'1- Combustivel'!$G121)</f>
        <v>-</v>
      </c>
      <c r="J119" s="259" t="str">
        <f>IF($C119=J$1,'1- Combustivel'!$D121,"-")</f>
        <v>-</v>
      </c>
      <c r="K119" s="170" t="str">
        <f>IF(M119="-","-",IF($C119=J$1,'1- Combustivel'!$E121,"-"))</f>
        <v>-</v>
      </c>
      <c r="L119" s="170" t="str">
        <f>IF(J119="-","-",'1- Combustivel'!$F121)</f>
        <v>-</v>
      </c>
      <c r="M119" s="259" t="str">
        <f t="shared" si="27"/>
        <v>-</v>
      </c>
      <c r="N119" s="259" t="str">
        <f>IF(L119="-","-",'1- Combustivel'!$G121)</f>
        <v>-</v>
      </c>
      <c r="O119" s="259" t="str">
        <f>IF($C119=O$1,'1- Combustivel'!$D121,"-")</f>
        <v>-</v>
      </c>
      <c r="P119" s="170" t="str">
        <f>IF(R119="-","-",IF($C119=O$1,'1- Combustivel'!$E121,"-"))</f>
        <v>-</v>
      </c>
      <c r="Q119" s="170" t="str">
        <f>IF(O119="-","-",'1- Combustivel'!$F121)</f>
        <v>-</v>
      </c>
      <c r="R119" s="259" t="str">
        <f t="shared" si="28"/>
        <v>-</v>
      </c>
      <c r="S119" s="259" t="str">
        <f>IF(Q119="-","-",'1- Combustivel'!$G121)</f>
        <v>-</v>
      </c>
      <c r="T119" s="259" t="str">
        <f>IF($C119=T$1,'1- Combustivel'!$D121,"-")</f>
        <v>-</v>
      </c>
      <c r="U119" s="170" t="str">
        <f>IF(W119="-","-",IF($C119=T$1,'1- Combustivel'!$E121,"-"))</f>
        <v>-</v>
      </c>
      <c r="V119" s="170" t="str">
        <f>IF(T119="-","-",'1- Combustivel'!$F121)</f>
        <v>-</v>
      </c>
      <c r="W119" s="259" t="str">
        <f t="shared" si="29"/>
        <v>-</v>
      </c>
      <c r="X119" s="259" t="str">
        <f>IF(V119="-","-",'1- Combustivel'!$G121)</f>
        <v>-</v>
      </c>
      <c r="Y119" s="259" t="str">
        <f>IF($C119=Y$1,'1- Combustivel'!$D121,"-")</f>
        <v>-</v>
      </c>
      <c r="Z119" s="170" t="str">
        <f>IF(AB119="-","-",IF($C119=Y$1,'1- Combustivel'!$E121,"-"))</f>
        <v>-</v>
      </c>
      <c r="AA119" s="170" t="str">
        <f>IF(Y119="-","-",'1- Combustivel'!$F121)</f>
        <v>-</v>
      </c>
      <c r="AB119" s="259" t="str">
        <f t="shared" si="30"/>
        <v>-</v>
      </c>
      <c r="AC119" s="259" t="str">
        <f>IF(AA119="-","-",'1- Combustivel'!$G121)</f>
        <v>-</v>
      </c>
      <c r="AD119" s="259" t="str">
        <f>IF($C119=AD$1,'1- Combustivel'!$D121,"-")</f>
        <v>-</v>
      </c>
      <c r="AE119" s="170" t="str">
        <f>IF(AG119="-","-",IF($C119=AD$1,'1- Combustivel'!$E121,"-"))</f>
        <v>-</v>
      </c>
      <c r="AF119" s="170" t="str">
        <f>IF(AD119="-","-",'1- Combustivel'!$F121)</f>
        <v>-</v>
      </c>
      <c r="AG119" s="259" t="str">
        <f t="shared" si="31"/>
        <v>-</v>
      </c>
      <c r="AH119" s="259" t="str">
        <f>IF(AF119="-","-",'1- Combustivel'!$G121)</f>
        <v>-</v>
      </c>
      <c r="AI119" s="259" t="str">
        <f>IF($C119=AI$1,'1- Combustivel'!$D121,"-")</f>
        <v>-</v>
      </c>
      <c r="AJ119" s="170" t="str">
        <f>IF(AL119="-","-",IF($C119=AI$1,'1- Combustivel'!$E121,"-"))</f>
        <v>-</v>
      </c>
      <c r="AK119" s="170" t="str">
        <f>IF(AI119="-","-",'1- Combustivel'!$F121)</f>
        <v>-</v>
      </c>
      <c r="AL119" s="259" t="str">
        <f t="shared" si="32"/>
        <v>-</v>
      </c>
      <c r="AM119" s="259" t="str">
        <f>IF(AK119="-","-",'1- Combustivel'!$G121)</f>
        <v>-</v>
      </c>
      <c r="AN119" s="259" t="str">
        <f>IF($C119=AN$1,'1- Combustivel'!$D121,"-")</f>
        <v>-</v>
      </c>
      <c r="AO119" s="170" t="str">
        <f>IF(AQ119="-","-",IF($C119=AN$1,'1- Combustivel'!$E121,"-"))</f>
        <v>-</v>
      </c>
      <c r="AP119" s="170" t="str">
        <f>IF(AN119="-","-",'1- Combustivel'!$F121)</f>
        <v>-</v>
      </c>
      <c r="AQ119" s="259" t="str">
        <f t="shared" si="33"/>
        <v>-</v>
      </c>
      <c r="AR119" s="259" t="str">
        <f>IF(AP119="-","-",'1- Combustivel'!$G121)</f>
        <v>-</v>
      </c>
      <c r="AS119" s="259" t="str">
        <f>IF($C119=AS$1,'1- Combustivel'!$D121,"-")</f>
        <v>-</v>
      </c>
      <c r="AT119" s="170" t="str">
        <f>IF(AV119="-","-",IF($C119=AS$1,'1- Combustivel'!$E121,"-"))</f>
        <v>-</v>
      </c>
      <c r="AU119" s="170" t="str">
        <f>IF(AS119="-","-",'1- Combustivel'!$F121)</f>
        <v>-</v>
      </c>
      <c r="AV119" s="259" t="str">
        <f t="shared" si="34"/>
        <v>-</v>
      </c>
      <c r="AW119" s="259" t="str">
        <f>IF(AU119="-","-",'1- Combustivel'!$G121)</f>
        <v>-</v>
      </c>
      <c r="AX119" s="259" t="str">
        <f>IF($C119=AX$1,'1- Combustivel'!$D121,"-")</f>
        <v>-</v>
      </c>
      <c r="AY119" s="170" t="str">
        <f>IF(BA119="-","-",IF($C119=AX$1,'1- Combustivel'!$E121,"-"))</f>
        <v>-</v>
      </c>
      <c r="AZ119" s="170" t="str">
        <f>IF(AX119="-","-",'1- Combustivel'!$F121)</f>
        <v>-</v>
      </c>
      <c r="BA119" s="259" t="str">
        <f t="shared" si="35"/>
        <v>-</v>
      </c>
      <c r="BB119" s="259" t="str">
        <f>IF(AZ119="-","-",'1- Combustivel'!$G121)</f>
        <v>-</v>
      </c>
      <c r="BC119" s="259" t="str">
        <f>IF($C119=BC$1,'1- Combustivel'!$D121,"-")</f>
        <v>-</v>
      </c>
      <c r="BD119" s="170" t="str">
        <f>IF(BF119="-","-",IF($C119=BC$1,'1- Combustivel'!$E121,"-"))</f>
        <v>-</v>
      </c>
      <c r="BE119" s="170" t="str">
        <f>IF(BC119="-","-",'1- Combustivel'!$F121)</f>
        <v>-</v>
      </c>
      <c r="BF119" s="259" t="str">
        <f t="shared" si="36"/>
        <v>-</v>
      </c>
      <c r="BG119" s="259" t="str">
        <f>IF(BE119="-","-",'1- Combustivel'!$G121)</f>
        <v>-</v>
      </c>
      <c r="BH119" s="259" t="str">
        <f>IF($C119=BH$1,'1- Combustivel'!$D121,"-")</f>
        <v>-</v>
      </c>
      <c r="BI119" s="170" t="str">
        <f>IF(BK119="-","-",IF($C119=BH$1,'1- Combustivel'!$E121,"-"))</f>
        <v>-</v>
      </c>
      <c r="BJ119" s="170" t="str">
        <f>IF(BH119="-","-",'1- Combustivel'!$F121)</f>
        <v>-</v>
      </c>
      <c r="BK119" s="259" t="str">
        <f t="shared" si="37"/>
        <v>-</v>
      </c>
      <c r="BL119" s="259" t="str">
        <f>IF(BJ119="-","-",'1- Combustivel'!$G121)</f>
        <v>-</v>
      </c>
      <c r="BM119" s="259" t="str">
        <f>IF(YEAR('1- Combustivel'!B121)=$BM$1,$BM$1,"-")</f>
        <v>-</v>
      </c>
      <c r="BN119" s="259" t="str">
        <f>IF(BM119="-","-",MONTH('1- Combustivel'!B121))</f>
        <v>-</v>
      </c>
      <c r="BO119" s="259" t="str">
        <f>IF(BM119="-","-",DAY('1- Combustivel'!B121))</f>
        <v>-</v>
      </c>
      <c r="BP119" s="259" t="str">
        <f>IF($BN119=BQ$1,'1- Combustivel'!$D121,"-")</f>
        <v>-</v>
      </c>
      <c r="BQ119" s="170" t="str">
        <f>IF($BN119=BQ$1,'1- Combustivel'!$E121,"-")</f>
        <v>-</v>
      </c>
      <c r="BR119" s="170" t="str">
        <f>IF(BQ119="-","-",'1- Combustivel'!$F121)</f>
        <v>-</v>
      </c>
      <c r="BS119" s="259" t="str">
        <f t="shared" si="38"/>
        <v>-</v>
      </c>
      <c r="BT119" s="259" t="str">
        <f>IF(BR119="-","-",'1- Combustivel'!$G121)</f>
        <v>-</v>
      </c>
    </row>
    <row r="120" spans="1:72" x14ac:dyDescent="0.25">
      <c r="A120" s="166">
        <v>118</v>
      </c>
      <c r="B120" s="166" t="str">
        <f>IF(YEAR('1- Combustivel'!B122)=$B$1,$B$1,"-")</f>
        <v>-</v>
      </c>
      <c r="C120" s="166" t="str">
        <f>IF(B120="-","-",MONTH('1- Combustivel'!B122))</f>
        <v>-</v>
      </c>
      <c r="D120" s="218" t="str">
        <f>IF(B120="-","-",DAY('1- Combustivel'!B122))</f>
        <v>-</v>
      </c>
      <c r="E120" s="259" t="str">
        <f>IF($C120=F$1,'1- Combustivel'!$D122,"-")</f>
        <v>-</v>
      </c>
      <c r="F120" s="170" t="str">
        <f>IF($C120=F$1,'1- Combustivel'!$E122,"-")</f>
        <v>-</v>
      </c>
      <c r="G120" s="170" t="str">
        <f>IF(F120="-","-",'1- Combustivel'!$F122)</f>
        <v>-</v>
      </c>
      <c r="H120" s="259" t="str">
        <f t="shared" si="26"/>
        <v>-</v>
      </c>
      <c r="I120" s="259" t="str">
        <f>IF(G120="-","-",'1- Combustivel'!$G122)</f>
        <v>-</v>
      </c>
      <c r="J120" s="259" t="str">
        <f>IF($C120=J$1,'1- Combustivel'!$D122,"-")</f>
        <v>-</v>
      </c>
      <c r="K120" s="170" t="str">
        <f>IF(M120="-","-",IF($C120=J$1,'1- Combustivel'!$E122,"-"))</f>
        <v>-</v>
      </c>
      <c r="L120" s="170" t="str">
        <f>IF(J120="-","-",'1- Combustivel'!$F122)</f>
        <v>-</v>
      </c>
      <c r="M120" s="259" t="str">
        <f t="shared" si="27"/>
        <v>-</v>
      </c>
      <c r="N120" s="259" t="str">
        <f>IF(L120="-","-",'1- Combustivel'!$G122)</f>
        <v>-</v>
      </c>
      <c r="O120" s="259" t="str">
        <f>IF($C120=O$1,'1- Combustivel'!$D122,"-")</f>
        <v>-</v>
      </c>
      <c r="P120" s="170" t="str">
        <f>IF(R120="-","-",IF($C120=O$1,'1- Combustivel'!$E122,"-"))</f>
        <v>-</v>
      </c>
      <c r="Q120" s="170" t="str">
        <f>IF(O120="-","-",'1- Combustivel'!$F122)</f>
        <v>-</v>
      </c>
      <c r="R120" s="259" t="str">
        <f t="shared" si="28"/>
        <v>-</v>
      </c>
      <c r="S120" s="259" t="str">
        <f>IF(Q120="-","-",'1- Combustivel'!$G122)</f>
        <v>-</v>
      </c>
      <c r="T120" s="259" t="str">
        <f>IF($C120=T$1,'1- Combustivel'!$D122,"-")</f>
        <v>-</v>
      </c>
      <c r="U120" s="170" t="str">
        <f>IF(W120="-","-",IF($C120=T$1,'1- Combustivel'!$E122,"-"))</f>
        <v>-</v>
      </c>
      <c r="V120" s="170" t="str">
        <f>IF(T120="-","-",'1- Combustivel'!$F122)</f>
        <v>-</v>
      </c>
      <c r="W120" s="259" t="str">
        <f t="shared" si="29"/>
        <v>-</v>
      </c>
      <c r="X120" s="259" t="str">
        <f>IF(V120="-","-",'1- Combustivel'!$G122)</f>
        <v>-</v>
      </c>
      <c r="Y120" s="259" t="str">
        <f>IF($C120=Y$1,'1- Combustivel'!$D122,"-")</f>
        <v>-</v>
      </c>
      <c r="Z120" s="170" t="str">
        <f>IF(AB120="-","-",IF($C120=Y$1,'1- Combustivel'!$E122,"-"))</f>
        <v>-</v>
      </c>
      <c r="AA120" s="170" t="str">
        <f>IF(Y120="-","-",'1- Combustivel'!$F122)</f>
        <v>-</v>
      </c>
      <c r="AB120" s="259" t="str">
        <f t="shared" si="30"/>
        <v>-</v>
      </c>
      <c r="AC120" s="259" t="str">
        <f>IF(AA120="-","-",'1- Combustivel'!$G122)</f>
        <v>-</v>
      </c>
      <c r="AD120" s="259" t="str">
        <f>IF($C120=AD$1,'1- Combustivel'!$D122,"-")</f>
        <v>-</v>
      </c>
      <c r="AE120" s="170" t="str">
        <f>IF(AG120="-","-",IF($C120=AD$1,'1- Combustivel'!$E122,"-"))</f>
        <v>-</v>
      </c>
      <c r="AF120" s="170" t="str">
        <f>IF(AD120="-","-",'1- Combustivel'!$F122)</f>
        <v>-</v>
      </c>
      <c r="AG120" s="259" t="str">
        <f t="shared" si="31"/>
        <v>-</v>
      </c>
      <c r="AH120" s="259" t="str">
        <f>IF(AF120="-","-",'1- Combustivel'!$G122)</f>
        <v>-</v>
      </c>
      <c r="AI120" s="259" t="str">
        <f>IF($C120=AI$1,'1- Combustivel'!$D122,"-")</f>
        <v>-</v>
      </c>
      <c r="AJ120" s="170" t="str">
        <f>IF(AL120="-","-",IF($C120=AI$1,'1- Combustivel'!$E122,"-"))</f>
        <v>-</v>
      </c>
      <c r="AK120" s="170" t="str">
        <f>IF(AI120="-","-",'1- Combustivel'!$F122)</f>
        <v>-</v>
      </c>
      <c r="AL120" s="259" t="str">
        <f t="shared" si="32"/>
        <v>-</v>
      </c>
      <c r="AM120" s="259" t="str">
        <f>IF(AK120="-","-",'1- Combustivel'!$G122)</f>
        <v>-</v>
      </c>
      <c r="AN120" s="259" t="str">
        <f>IF($C120=AN$1,'1- Combustivel'!$D122,"-")</f>
        <v>-</v>
      </c>
      <c r="AO120" s="170" t="str">
        <f>IF(AQ120="-","-",IF($C120=AN$1,'1- Combustivel'!$E122,"-"))</f>
        <v>-</v>
      </c>
      <c r="AP120" s="170" t="str">
        <f>IF(AN120="-","-",'1- Combustivel'!$F122)</f>
        <v>-</v>
      </c>
      <c r="AQ120" s="259" t="str">
        <f t="shared" si="33"/>
        <v>-</v>
      </c>
      <c r="AR120" s="259" t="str">
        <f>IF(AP120="-","-",'1- Combustivel'!$G122)</f>
        <v>-</v>
      </c>
      <c r="AS120" s="259" t="str">
        <f>IF($C120=AS$1,'1- Combustivel'!$D122,"-")</f>
        <v>-</v>
      </c>
      <c r="AT120" s="170" t="str">
        <f>IF(AV120="-","-",IF($C120=AS$1,'1- Combustivel'!$E122,"-"))</f>
        <v>-</v>
      </c>
      <c r="AU120" s="170" t="str">
        <f>IF(AS120="-","-",'1- Combustivel'!$F122)</f>
        <v>-</v>
      </c>
      <c r="AV120" s="259" t="str">
        <f t="shared" si="34"/>
        <v>-</v>
      </c>
      <c r="AW120" s="259" t="str">
        <f>IF(AU120="-","-",'1- Combustivel'!$G122)</f>
        <v>-</v>
      </c>
      <c r="AX120" s="259" t="str">
        <f>IF($C120=AX$1,'1- Combustivel'!$D122,"-")</f>
        <v>-</v>
      </c>
      <c r="AY120" s="170" t="str">
        <f>IF(BA120="-","-",IF($C120=AX$1,'1- Combustivel'!$E122,"-"))</f>
        <v>-</v>
      </c>
      <c r="AZ120" s="170" t="str">
        <f>IF(AX120="-","-",'1- Combustivel'!$F122)</f>
        <v>-</v>
      </c>
      <c r="BA120" s="259" t="str">
        <f t="shared" si="35"/>
        <v>-</v>
      </c>
      <c r="BB120" s="259" t="str">
        <f>IF(AZ120="-","-",'1- Combustivel'!$G122)</f>
        <v>-</v>
      </c>
      <c r="BC120" s="259" t="str">
        <f>IF($C120=BC$1,'1- Combustivel'!$D122,"-")</f>
        <v>-</v>
      </c>
      <c r="BD120" s="170" t="str">
        <f>IF(BF120="-","-",IF($C120=BC$1,'1- Combustivel'!$E122,"-"))</f>
        <v>-</v>
      </c>
      <c r="BE120" s="170" t="str">
        <f>IF(BC120="-","-",'1- Combustivel'!$F122)</f>
        <v>-</v>
      </c>
      <c r="BF120" s="259" t="str">
        <f t="shared" si="36"/>
        <v>-</v>
      </c>
      <c r="BG120" s="259" t="str">
        <f>IF(BE120="-","-",'1- Combustivel'!$G122)</f>
        <v>-</v>
      </c>
      <c r="BH120" s="259" t="str">
        <f>IF($C120=BH$1,'1- Combustivel'!$D122,"-")</f>
        <v>-</v>
      </c>
      <c r="BI120" s="170" t="str">
        <f>IF(BK120="-","-",IF($C120=BH$1,'1- Combustivel'!$E122,"-"))</f>
        <v>-</v>
      </c>
      <c r="BJ120" s="170" t="str">
        <f>IF(BH120="-","-",'1- Combustivel'!$F122)</f>
        <v>-</v>
      </c>
      <c r="BK120" s="259" t="str">
        <f t="shared" si="37"/>
        <v>-</v>
      </c>
      <c r="BL120" s="259" t="str">
        <f>IF(BJ120="-","-",'1- Combustivel'!$G122)</f>
        <v>-</v>
      </c>
      <c r="BM120" s="259" t="str">
        <f>IF(YEAR('1- Combustivel'!B122)=$BM$1,$BM$1,"-")</f>
        <v>-</v>
      </c>
      <c r="BN120" s="259" t="str">
        <f>IF(BM120="-","-",MONTH('1- Combustivel'!B122))</f>
        <v>-</v>
      </c>
      <c r="BO120" s="259" t="str">
        <f>IF(BM120="-","-",DAY('1- Combustivel'!B122))</f>
        <v>-</v>
      </c>
      <c r="BP120" s="259" t="str">
        <f>IF($BN120=BQ$1,'1- Combustivel'!$D122,"-")</f>
        <v>-</v>
      </c>
      <c r="BQ120" s="170" t="str">
        <f>IF($BN120=BQ$1,'1- Combustivel'!$E122,"-")</f>
        <v>-</v>
      </c>
      <c r="BR120" s="170" t="str">
        <f>IF(BQ120="-","-",'1- Combustivel'!$F122)</f>
        <v>-</v>
      </c>
      <c r="BS120" s="259" t="str">
        <f t="shared" si="38"/>
        <v>-</v>
      </c>
      <c r="BT120" s="259" t="str">
        <f>IF(BR120="-","-",'1- Combustivel'!$G122)</f>
        <v>-</v>
      </c>
    </row>
    <row r="121" spans="1:72" x14ac:dyDescent="0.25">
      <c r="A121" s="166">
        <v>119</v>
      </c>
      <c r="B121" s="166" t="str">
        <f>IF(YEAR('1- Combustivel'!B123)=$B$1,$B$1,"-")</f>
        <v>-</v>
      </c>
      <c r="C121" s="166" t="str">
        <f>IF(B121="-","-",MONTH('1- Combustivel'!B123))</f>
        <v>-</v>
      </c>
      <c r="D121" s="218" t="str">
        <f>IF(B121="-","-",DAY('1- Combustivel'!B123))</f>
        <v>-</v>
      </c>
      <c r="E121" s="259" t="str">
        <f>IF($C121=F$1,'1- Combustivel'!$D123,"-")</f>
        <v>-</v>
      </c>
      <c r="F121" s="170" t="str">
        <f>IF($C121=F$1,'1- Combustivel'!$E123,"-")</f>
        <v>-</v>
      </c>
      <c r="G121" s="170" t="str">
        <f>IF(F121="-","-",'1- Combustivel'!$F123)</f>
        <v>-</v>
      </c>
      <c r="H121" s="259" t="str">
        <f t="shared" si="26"/>
        <v>-</v>
      </c>
      <c r="I121" s="259" t="str">
        <f>IF(G121="-","-",'1- Combustivel'!$G123)</f>
        <v>-</v>
      </c>
      <c r="J121" s="259" t="str">
        <f>IF($C121=J$1,'1- Combustivel'!$D123,"-")</f>
        <v>-</v>
      </c>
      <c r="K121" s="170" t="str">
        <f>IF(M121="-","-",IF($C121=J$1,'1- Combustivel'!$E123,"-"))</f>
        <v>-</v>
      </c>
      <c r="L121" s="170" t="str">
        <f>IF(J121="-","-",'1- Combustivel'!$F123)</f>
        <v>-</v>
      </c>
      <c r="M121" s="259" t="str">
        <f t="shared" si="27"/>
        <v>-</v>
      </c>
      <c r="N121" s="259" t="str">
        <f>IF(L121="-","-",'1- Combustivel'!$G123)</f>
        <v>-</v>
      </c>
      <c r="O121" s="259" t="str">
        <f>IF($C121=O$1,'1- Combustivel'!$D123,"-")</f>
        <v>-</v>
      </c>
      <c r="P121" s="170" t="str">
        <f>IF(R121="-","-",IF($C121=O$1,'1- Combustivel'!$E123,"-"))</f>
        <v>-</v>
      </c>
      <c r="Q121" s="170" t="str">
        <f>IF(O121="-","-",'1- Combustivel'!$F123)</f>
        <v>-</v>
      </c>
      <c r="R121" s="259" t="str">
        <f t="shared" si="28"/>
        <v>-</v>
      </c>
      <c r="S121" s="259" t="str">
        <f>IF(Q121="-","-",'1- Combustivel'!$G123)</f>
        <v>-</v>
      </c>
      <c r="T121" s="259" t="str">
        <f>IF($C121=T$1,'1- Combustivel'!$D123,"-")</f>
        <v>-</v>
      </c>
      <c r="U121" s="170" t="str">
        <f>IF(W121="-","-",IF($C121=T$1,'1- Combustivel'!$E123,"-"))</f>
        <v>-</v>
      </c>
      <c r="V121" s="170" t="str">
        <f>IF(T121="-","-",'1- Combustivel'!$F123)</f>
        <v>-</v>
      </c>
      <c r="W121" s="259" t="str">
        <f t="shared" si="29"/>
        <v>-</v>
      </c>
      <c r="X121" s="259" t="str">
        <f>IF(V121="-","-",'1- Combustivel'!$G123)</f>
        <v>-</v>
      </c>
      <c r="Y121" s="259" t="str">
        <f>IF($C121=Y$1,'1- Combustivel'!$D123,"-")</f>
        <v>-</v>
      </c>
      <c r="Z121" s="170" t="str">
        <f>IF(AB121="-","-",IF($C121=Y$1,'1- Combustivel'!$E123,"-"))</f>
        <v>-</v>
      </c>
      <c r="AA121" s="170" t="str">
        <f>IF(Y121="-","-",'1- Combustivel'!$F123)</f>
        <v>-</v>
      </c>
      <c r="AB121" s="259" t="str">
        <f t="shared" si="30"/>
        <v>-</v>
      </c>
      <c r="AC121" s="259" t="str">
        <f>IF(AA121="-","-",'1- Combustivel'!$G123)</f>
        <v>-</v>
      </c>
      <c r="AD121" s="259" t="str">
        <f>IF($C121=AD$1,'1- Combustivel'!$D123,"-")</f>
        <v>-</v>
      </c>
      <c r="AE121" s="170" t="str">
        <f>IF(AG121="-","-",IF($C121=AD$1,'1- Combustivel'!$E123,"-"))</f>
        <v>-</v>
      </c>
      <c r="AF121" s="170" t="str">
        <f>IF(AD121="-","-",'1- Combustivel'!$F123)</f>
        <v>-</v>
      </c>
      <c r="AG121" s="259" t="str">
        <f t="shared" si="31"/>
        <v>-</v>
      </c>
      <c r="AH121" s="259" t="str">
        <f>IF(AF121="-","-",'1- Combustivel'!$G123)</f>
        <v>-</v>
      </c>
      <c r="AI121" s="259" t="str">
        <f>IF($C121=AI$1,'1- Combustivel'!$D123,"-")</f>
        <v>-</v>
      </c>
      <c r="AJ121" s="170" t="str">
        <f>IF(AL121="-","-",IF($C121=AI$1,'1- Combustivel'!$E123,"-"))</f>
        <v>-</v>
      </c>
      <c r="AK121" s="170" t="str">
        <f>IF(AI121="-","-",'1- Combustivel'!$F123)</f>
        <v>-</v>
      </c>
      <c r="AL121" s="259" t="str">
        <f t="shared" si="32"/>
        <v>-</v>
      </c>
      <c r="AM121" s="259" t="str">
        <f>IF(AK121="-","-",'1- Combustivel'!$G123)</f>
        <v>-</v>
      </c>
      <c r="AN121" s="259" t="str">
        <f>IF($C121=AN$1,'1- Combustivel'!$D123,"-")</f>
        <v>-</v>
      </c>
      <c r="AO121" s="170" t="str">
        <f>IF(AQ121="-","-",IF($C121=AN$1,'1- Combustivel'!$E123,"-"))</f>
        <v>-</v>
      </c>
      <c r="AP121" s="170" t="str">
        <f>IF(AN121="-","-",'1- Combustivel'!$F123)</f>
        <v>-</v>
      </c>
      <c r="AQ121" s="259" t="str">
        <f t="shared" si="33"/>
        <v>-</v>
      </c>
      <c r="AR121" s="259" t="str">
        <f>IF(AP121="-","-",'1- Combustivel'!$G123)</f>
        <v>-</v>
      </c>
      <c r="AS121" s="259" t="str">
        <f>IF($C121=AS$1,'1- Combustivel'!$D123,"-")</f>
        <v>-</v>
      </c>
      <c r="AT121" s="170" t="str">
        <f>IF(AV121="-","-",IF($C121=AS$1,'1- Combustivel'!$E123,"-"))</f>
        <v>-</v>
      </c>
      <c r="AU121" s="170" t="str">
        <f>IF(AS121="-","-",'1- Combustivel'!$F123)</f>
        <v>-</v>
      </c>
      <c r="AV121" s="259" t="str">
        <f t="shared" si="34"/>
        <v>-</v>
      </c>
      <c r="AW121" s="259" t="str">
        <f>IF(AU121="-","-",'1- Combustivel'!$G123)</f>
        <v>-</v>
      </c>
      <c r="AX121" s="259" t="str">
        <f>IF($C121=AX$1,'1- Combustivel'!$D123,"-")</f>
        <v>-</v>
      </c>
      <c r="AY121" s="170" t="str">
        <f>IF(BA121="-","-",IF($C121=AX$1,'1- Combustivel'!$E123,"-"))</f>
        <v>-</v>
      </c>
      <c r="AZ121" s="170" t="str">
        <f>IF(AX121="-","-",'1- Combustivel'!$F123)</f>
        <v>-</v>
      </c>
      <c r="BA121" s="259" t="str">
        <f t="shared" si="35"/>
        <v>-</v>
      </c>
      <c r="BB121" s="259" t="str">
        <f>IF(AZ121="-","-",'1- Combustivel'!$G123)</f>
        <v>-</v>
      </c>
      <c r="BC121" s="259" t="str">
        <f>IF($C121=BC$1,'1- Combustivel'!$D123,"-")</f>
        <v>-</v>
      </c>
      <c r="BD121" s="170" t="str">
        <f>IF(BF121="-","-",IF($C121=BC$1,'1- Combustivel'!$E123,"-"))</f>
        <v>-</v>
      </c>
      <c r="BE121" s="170" t="str">
        <f>IF(BC121="-","-",'1- Combustivel'!$F123)</f>
        <v>-</v>
      </c>
      <c r="BF121" s="259" t="str">
        <f t="shared" si="36"/>
        <v>-</v>
      </c>
      <c r="BG121" s="259" t="str">
        <f>IF(BE121="-","-",'1- Combustivel'!$G123)</f>
        <v>-</v>
      </c>
      <c r="BH121" s="259" t="str">
        <f>IF($C121=BH$1,'1- Combustivel'!$D123,"-")</f>
        <v>-</v>
      </c>
      <c r="BI121" s="170" t="str">
        <f>IF(BK121="-","-",IF($C121=BH$1,'1- Combustivel'!$E123,"-"))</f>
        <v>-</v>
      </c>
      <c r="BJ121" s="170" t="str">
        <f>IF(BH121="-","-",'1- Combustivel'!$F123)</f>
        <v>-</v>
      </c>
      <c r="BK121" s="259" t="str">
        <f t="shared" si="37"/>
        <v>-</v>
      </c>
      <c r="BL121" s="259" t="str">
        <f>IF(BJ121="-","-",'1- Combustivel'!$G123)</f>
        <v>-</v>
      </c>
      <c r="BM121" s="259" t="str">
        <f>IF(YEAR('1- Combustivel'!B123)=$BM$1,$BM$1,"-")</f>
        <v>-</v>
      </c>
      <c r="BN121" s="259" t="str">
        <f>IF(BM121="-","-",MONTH('1- Combustivel'!B123))</f>
        <v>-</v>
      </c>
      <c r="BO121" s="259" t="str">
        <f>IF(BM121="-","-",DAY('1- Combustivel'!B123))</f>
        <v>-</v>
      </c>
      <c r="BP121" s="259" t="str">
        <f>IF($BN121=BQ$1,'1- Combustivel'!$D123,"-")</f>
        <v>-</v>
      </c>
      <c r="BQ121" s="170" t="str">
        <f>IF($BN121=BQ$1,'1- Combustivel'!$E123,"-")</f>
        <v>-</v>
      </c>
      <c r="BR121" s="170" t="str">
        <f>IF(BQ121="-","-",'1- Combustivel'!$F123)</f>
        <v>-</v>
      </c>
      <c r="BS121" s="259" t="str">
        <f t="shared" si="38"/>
        <v>-</v>
      </c>
      <c r="BT121" s="259" t="str">
        <f>IF(BR121="-","-",'1- Combustivel'!$G123)</f>
        <v>-</v>
      </c>
    </row>
    <row r="122" spans="1:72" x14ac:dyDescent="0.25">
      <c r="A122" s="166">
        <v>120</v>
      </c>
      <c r="B122" s="166" t="str">
        <f>IF(YEAR('1- Combustivel'!B124)=$B$1,$B$1,"-")</f>
        <v>-</v>
      </c>
      <c r="C122" s="166" t="str">
        <f>IF(B122="-","-",MONTH('1- Combustivel'!B124))</f>
        <v>-</v>
      </c>
      <c r="D122" s="218" t="str">
        <f>IF(B122="-","-",DAY('1- Combustivel'!B124))</f>
        <v>-</v>
      </c>
      <c r="E122" s="259" t="str">
        <f>IF($C122=F$1,'1- Combustivel'!$D124,"-")</f>
        <v>-</v>
      </c>
      <c r="F122" s="170" t="str">
        <f>IF($C122=F$1,'1- Combustivel'!$E124,"-")</f>
        <v>-</v>
      </c>
      <c r="G122" s="170" t="str">
        <f>IF(F122="-","-",'1- Combustivel'!$F124)</f>
        <v>-</v>
      </c>
      <c r="H122" s="259" t="str">
        <f t="shared" si="26"/>
        <v>-</v>
      </c>
      <c r="I122" s="259" t="str">
        <f>IF(G122="-","-",'1- Combustivel'!$G124)</f>
        <v>-</v>
      </c>
      <c r="J122" s="259" t="str">
        <f>IF($C122=J$1,'1- Combustivel'!$D124,"-")</f>
        <v>-</v>
      </c>
      <c r="K122" s="170" t="str">
        <f>IF(M122="-","-",IF($C122=J$1,'1- Combustivel'!$E124,"-"))</f>
        <v>-</v>
      </c>
      <c r="L122" s="170" t="str">
        <f>IF(J122="-","-",'1- Combustivel'!$F124)</f>
        <v>-</v>
      </c>
      <c r="M122" s="259" t="str">
        <f t="shared" si="27"/>
        <v>-</v>
      </c>
      <c r="N122" s="259" t="str">
        <f>IF(L122="-","-",'1- Combustivel'!$G124)</f>
        <v>-</v>
      </c>
      <c r="O122" s="259" t="str">
        <f>IF($C122=O$1,'1- Combustivel'!$D124,"-")</f>
        <v>-</v>
      </c>
      <c r="P122" s="170" t="str">
        <f>IF(R122="-","-",IF($C122=O$1,'1- Combustivel'!$E124,"-"))</f>
        <v>-</v>
      </c>
      <c r="Q122" s="170" t="str">
        <f>IF(O122="-","-",'1- Combustivel'!$F124)</f>
        <v>-</v>
      </c>
      <c r="R122" s="259" t="str">
        <f t="shared" si="28"/>
        <v>-</v>
      </c>
      <c r="S122" s="259" t="str">
        <f>IF(Q122="-","-",'1- Combustivel'!$G124)</f>
        <v>-</v>
      </c>
      <c r="T122" s="259" t="str">
        <f>IF($C122=T$1,'1- Combustivel'!$D124,"-")</f>
        <v>-</v>
      </c>
      <c r="U122" s="170" t="str">
        <f>IF(W122="-","-",IF($C122=T$1,'1- Combustivel'!$E124,"-"))</f>
        <v>-</v>
      </c>
      <c r="V122" s="170" t="str">
        <f>IF(T122="-","-",'1- Combustivel'!$F124)</f>
        <v>-</v>
      </c>
      <c r="W122" s="259" t="str">
        <f t="shared" si="29"/>
        <v>-</v>
      </c>
      <c r="X122" s="259" t="str">
        <f>IF(V122="-","-",'1- Combustivel'!$G124)</f>
        <v>-</v>
      </c>
      <c r="Y122" s="259" t="str">
        <f>IF($C122=Y$1,'1- Combustivel'!$D124,"-")</f>
        <v>-</v>
      </c>
      <c r="Z122" s="170" t="str">
        <f>IF(AB122="-","-",IF($C122=Y$1,'1- Combustivel'!$E124,"-"))</f>
        <v>-</v>
      </c>
      <c r="AA122" s="170" t="str">
        <f>IF(Y122="-","-",'1- Combustivel'!$F124)</f>
        <v>-</v>
      </c>
      <c r="AB122" s="259" t="str">
        <f t="shared" si="30"/>
        <v>-</v>
      </c>
      <c r="AC122" s="259" t="str">
        <f>IF(AA122="-","-",'1- Combustivel'!$G124)</f>
        <v>-</v>
      </c>
      <c r="AD122" s="259" t="str">
        <f>IF($C122=AD$1,'1- Combustivel'!$D124,"-")</f>
        <v>-</v>
      </c>
      <c r="AE122" s="170" t="str">
        <f>IF(AG122="-","-",IF($C122=AD$1,'1- Combustivel'!$E124,"-"))</f>
        <v>-</v>
      </c>
      <c r="AF122" s="170" t="str">
        <f>IF(AD122="-","-",'1- Combustivel'!$F124)</f>
        <v>-</v>
      </c>
      <c r="AG122" s="259" t="str">
        <f t="shared" si="31"/>
        <v>-</v>
      </c>
      <c r="AH122" s="259" t="str">
        <f>IF(AF122="-","-",'1- Combustivel'!$G124)</f>
        <v>-</v>
      </c>
      <c r="AI122" s="259" t="str">
        <f>IF($C122=AI$1,'1- Combustivel'!$D124,"-")</f>
        <v>-</v>
      </c>
      <c r="AJ122" s="170" t="str">
        <f>IF(AL122="-","-",IF($C122=AI$1,'1- Combustivel'!$E124,"-"))</f>
        <v>-</v>
      </c>
      <c r="AK122" s="170" t="str">
        <f>IF(AI122="-","-",'1- Combustivel'!$F124)</f>
        <v>-</v>
      </c>
      <c r="AL122" s="259" t="str">
        <f t="shared" si="32"/>
        <v>-</v>
      </c>
      <c r="AM122" s="259" t="str">
        <f>IF(AK122="-","-",'1- Combustivel'!$G124)</f>
        <v>-</v>
      </c>
      <c r="AN122" s="259" t="str">
        <f>IF($C122=AN$1,'1- Combustivel'!$D124,"-")</f>
        <v>-</v>
      </c>
      <c r="AO122" s="170" t="str">
        <f>IF(AQ122="-","-",IF($C122=AN$1,'1- Combustivel'!$E124,"-"))</f>
        <v>-</v>
      </c>
      <c r="AP122" s="170" t="str">
        <f>IF(AN122="-","-",'1- Combustivel'!$F124)</f>
        <v>-</v>
      </c>
      <c r="AQ122" s="259" t="str">
        <f t="shared" si="33"/>
        <v>-</v>
      </c>
      <c r="AR122" s="259" t="str">
        <f>IF(AP122="-","-",'1- Combustivel'!$G124)</f>
        <v>-</v>
      </c>
      <c r="AS122" s="259" t="str">
        <f>IF($C122=AS$1,'1- Combustivel'!$D124,"-")</f>
        <v>-</v>
      </c>
      <c r="AT122" s="170" t="str">
        <f>IF(AV122="-","-",IF($C122=AS$1,'1- Combustivel'!$E124,"-"))</f>
        <v>-</v>
      </c>
      <c r="AU122" s="170" t="str">
        <f>IF(AS122="-","-",'1- Combustivel'!$F124)</f>
        <v>-</v>
      </c>
      <c r="AV122" s="259" t="str">
        <f t="shared" si="34"/>
        <v>-</v>
      </c>
      <c r="AW122" s="259" t="str">
        <f>IF(AU122="-","-",'1- Combustivel'!$G124)</f>
        <v>-</v>
      </c>
      <c r="AX122" s="259" t="str">
        <f>IF($C122=AX$1,'1- Combustivel'!$D124,"-")</f>
        <v>-</v>
      </c>
      <c r="AY122" s="170" t="str">
        <f>IF(BA122="-","-",IF($C122=AX$1,'1- Combustivel'!$E124,"-"))</f>
        <v>-</v>
      </c>
      <c r="AZ122" s="170" t="str">
        <f>IF(AX122="-","-",'1- Combustivel'!$F124)</f>
        <v>-</v>
      </c>
      <c r="BA122" s="259" t="str">
        <f t="shared" si="35"/>
        <v>-</v>
      </c>
      <c r="BB122" s="259" t="str">
        <f>IF(AZ122="-","-",'1- Combustivel'!$G124)</f>
        <v>-</v>
      </c>
      <c r="BC122" s="259" t="str">
        <f>IF($C122=BC$1,'1- Combustivel'!$D124,"-")</f>
        <v>-</v>
      </c>
      <c r="BD122" s="170" t="str">
        <f>IF(BF122="-","-",IF($C122=BC$1,'1- Combustivel'!$E124,"-"))</f>
        <v>-</v>
      </c>
      <c r="BE122" s="170" t="str">
        <f>IF(BC122="-","-",'1- Combustivel'!$F124)</f>
        <v>-</v>
      </c>
      <c r="BF122" s="259" t="str">
        <f t="shared" si="36"/>
        <v>-</v>
      </c>
      <c r="BG122" s="259" t="str">
        <f>IF(BE122="-","-",'1- Combustivel'!$G124)</f>
        <v>-</v>
      </c>
      <c r="BH122" s="259" t="str">
        <f>IF($C122=BH$1,'1- Combustivel'!$D124,"-")</f>
        <v>-</v>
      </c>
      <c r="BI122" s="170" t="str">
        <f>IF(BK122="-","-",IF($C122=BH$1,'1- Combustivel'!$E124,"-"))</f>
        <v>-</v>
      </c>
      <c r="BJ122" s="170" t="str">
        <f>IF(BH122="-","-",'1- Combustivel'!$F124)</f>
        <v>-</v>
      </c>
      <c r="BK122" s="259" t="str">
        <f t="shared" si="37"/>
        <v>-</v>
      </c>
      <c r="BL122" s="259" t="str">
        <f>IF(BJ122="-","-",'1- Combustivel'!$G124)</f>
        <v>-</v>
      </c>
      <c r="BM122" s="259" t="str">
        <f>IF(YEAR('1- Combustivel'!B124)=$BM$1,$BM$1,"-")</f>
        <v>-</v>
      </c>
      <c r="BN122" s="259" t="str">
        <f>IF(BM122="-","-",MONTH('1- Combustivel'!B124))</f>
        <v>-</v>
      </c>
      <c r="BO122" s="259" t="str">
        <f>IF(BM122="-","-",DAY('1- Combustivel'!B124))</f>
        <v>-</v>
      </c>
      <c r="BP122" s="259" t="str">
        <f>IF($BN122=BQ$1,'1- Combustivel'!$D124,"-")</f>
        <v>-</v>
      </c>
      <c r="BQ122" s="170" t="str">
        <f>IF($BN122=BQ$1,'1- Combustivel'!$E124,"-")</f>
        <v>-</v>
      </c>
      <c r="BR122" s="170" t="str">
        <f>IF(BQ122="-","-",'1- Combustivel'!$F124)</f>
        <v>-</v>
      </c>
      <c r="BS122" s="259" t="str">
        <f t="shared" si="38"/>
        <v>-</v>
      </c>
      <c r="BT122" s="259" t="str">
        <f>IF(BR122="-","-",'1- Combustivel'!$G124)</f>
        <v>-</v>
      </c>
    </row>
    <row r="123" spans="1:72" x14ac:dyDescent="0.25">
      <c r="A123" s="166">
        <v>121</v>
      </c>
      <c r="B123" s="166" t="str">
        <f>IF(YEAR('1- Combustivel'!B125)=$B$1,$B$1,"-")</f>
        <v>-</v>
      </c>
      <c r="C123" s="166" t="str">
        <f>IF(B123="-","-",MONTH('1- Combustivel'!B125))</f>
        <v>-</v>
      </c>
      <c r="D123" s="218" t="str">
        <f>IF(B123="-","-",DAY('1- Combustivel'!B125))</f>
        <v>-</v>
      </c>
      <c r="E123" s="259" t="str">
        <f>IF($C123=F$1,'1- Combustivel'!$D125,"-")</f>
        <v>-</v>
      </c>
      <c r="F123" s="170" t="str">
        <f>IF($C123=F$1,'1- Combustivel'!$E125,"-")</f>
        <v>-</v>
      </c>
      <c r="G123" s="170" t="str">
        <f>IF(F123="-","-",'1- Combustivel'!$F125)</f>
        <v>-</v>
      </c>
      <c r="H123" s="259" t="str">
        <f t="shared" si="26"/>
        <v>-</v>
      </c>
      <c r="I123" s="259" t="str">
        <f>IF(G123="-","-",'1- Combustivel'!$G125)</f>
        <v>-</v>
      </c>
      <c r="J123" s="259" t="str">
        <f>IF($C123=J$1,'1- Combustivel'!$D125,"-")</f>
        <v>-</v>
      </c>
      <c r="K123" s="170" t="str">
        <f>IF(M123="-","-",IF($C123=J$1,'1- Combustivel'!$E125,"-"))</f>
        <v>-</v>
      </c>
      <c r="L123" s="170" t="str">
        <f>IF(J123="-","-",'1- Combustivel'!$F125)</f>
        <v>-</v>
      </c>
      <c r="M123" s="259" t="str">
        <f t="shared" si="27"/>
        <v>-</v>
      </c>
      <c r="N123" s="259" t="str">
        <f>IF(L123="-","-",'1- Combustivel'!$G125)</f>
        <v>-</v>
      </c>
      <c r="O123" s="259" t="str">
        <f>IF($C123=O$1,'1- Combustivel'!$D125,"-")</f>
        <v>-</v>
      </c>
      <c r="P123" s="170" t="str">
        <f>IF(R123="-","-",IF($C123=O$1,'1- Combustivel'!$E125,"-"))</f>
        <v>-</v>
      </c>
      <c r="Q123" s="170" t="str">
        <f>IF(O123="-","-",'1- Combustivel'!$F125)</f>
        <v>-</v>
      </c>
      <c r="R123" s="259" t="str">
        <f t="shared" si="28"/>
        <v>-</v>
      </c>
      <c r="S123" s="259" t="str">
        <f>IF(Q123="-","-",'1- Combustivel'!$G125)</f>
        <v>-</v>
      </c>
      <c r="T123" s="259" t="str">
        <f>IF($C123=T$1,'1- Combustivel'!$D125,"-")</f>
        <v>-</v>
      </c>
      <c r="U123" s="170" t="str">
        <f>IF(W123="-","-",IF($C123=T$1,'1- Combustivel'!$E125,"-"))</f>
        <v>-</v>
      </c>
      <c r="V123" s="170" t="str">
        <f>IF(T123="-","-",'1- Combustivel'!$F125)</f>
        <v>-</v>
      </c>
      <c r="W123" s="259" t="str">
        <f t="shared" si="29"/>
        <v>-</v>
      </c>
      <c r="X123" s="259" t="str">
        <f>IF(V123="-","-",'1- Combustivel'!$G125)</f>
        <v>-</v>
      </c>
      <c r="Y123" s="259" t="str">
        <f>IF($C123=Y$1,'1- Combustivel'!$D125,"-")</f>
        <v>-</v>
      </c>
      <c r="Z123" s="170" t="str">
        <f>IF(AB123="-","-",IF($C123=Y$1,'1- Combustivel'!$E125,"-"))</f>
        <v>-</v>
      </c>
      <c r="AA123" s="170" t="str">
        <f>IF(Y123="-","-",'1- Combustivel'!$F125)</f>
        <v>-</v>
      </c>
      <c r="AB123" s="259" t="str">
        <f t="shared" si="30"/>
        <v>-</v>
      </c>
      <c r="AC123" s="259" t="str">
        <f>IF(AA123="-","-",'1- Combustivel'!$G125)</f>
        <v>-</v>
      </c>
      <c r="AD123" s="259" t="str">
        <f>IF($C123=AD$1,'1- Combustivel'!$D125,"-")</f>
        <v>-</v>
      </c>
      <c r="AE123" s="170" t="str">
        <f>IF(AG123="-","-",IF($C123=AD$1,'1- Combustivel'!$E125,"-"))</f>
        <v>-</v>
      </c>
      <c r="AF123" s="170" t="str">
        <f>IF(AD123="-","-",'1- Combustivel'!$F125)</f>
        <v>-</v>
      </c>
      <c r="AG123" s="259" t="str">
        <f t="shared" si="31"/>
        <v>-</v>
      </c>
      <c r="AH123" s="259" t="str">
        <f>IF(AF123="-","-",'1- Combustivel'!$G125)</f>
        <v>-</v>
      </c>
      <c r="AI123" s="259" t="str">
        <f>IF($C123=AI$1,'1- Combustivel'!$D125,"-")</f>
        <v>-</v>
      </c>
      <c r="AJ123" s="170" t="str">
        <f>IF(AL123="-","-",IF($C123=AI$1,'1- Combustivel'!$E125,"-"))</f>
        <v>-</v>
      </c>
      <c r="AK123" s="170" t="str">
        <f>IF(AI123="-","-",'1- Combustivel'!$F125)</f>
        <v>-</v>
      </c>
      <c r="AL123" s="259" t="str">
        <f t="shared" si="32"/>
        <v>-</v>
      </c>
      <c r="AM123" s="259" t="str">
        <f>IF(AK123="-","-",'1- Combustivel'!$G125)</f>
        <v>-</v>
      </c>
      <c r="AN123" s="259" t="str">
        <f>IF($C123=AN$1,'1- Combustivel'!$D125,"-")</f>
        <v>-</v>
      </c>
      <c r="AO123" s="170" t="str">
        <f>IF(AQ123="-","-",IF($C123=AN$1,'1- Combustivel'!$E125,"-"))</f>
        <v>-</v>
      </c>
      <c r="AP123" s="170" t="str">
        <f>IF(AN123="-","-",'1- Combustivel'!$F125)</f>
        <v>-</v>
      </c>
      <c r="AQ123" s="259" t="str">
        <f t="shared" si="33"/>
        <v>-</v>
      </c>
      <c r="AR123" s="259" t="str">
        <f>IF(AP123="-","-",'1- Combustivel'!$G125)</f>
        <v>-</v>
      </c>
      <c r="AS123" s="259" t="str">
        <f>IF($C123=AS$1,'1- Combustivel'!$D125,"-")</f>
        <v>-</v>
      </c>
      <c r="AT123" s="170" t="str">
        <f>IF(AV123="-","-",IF($C123=AS$1,'1- Combustivel'!$E125,"-"))</f>
        <v>-</v>
      </c>
      <c r="AU123" s="170" t="str">
        <f>IF(AS123="-","-",'1- Combustivel'!$F125)</f>
        <v>-</v>
      </c>
      <c r="AV123" s="259" t="str">
        <f t="shared" si="34"/>
        <v>-</v>
      </c>
      <c r="AW123" s="259" t="str">
        <f>IF(AU123="-","-",'1- Combustivel'!$G125)</f>
        <v>-</v>
      </c>
      <c r="AX123" s="259" t="str">
        <f>IF($C123=AX$1,'1- Combustivel'!$D125,"-")</f>
        <v>-</v>
      </c>
      <c r="AY123" s="170" t="str">
        <f>IF(BA123="-","-",IF($C123=AX$1,'1- Combustivel'!$E125,"-"))</f>
        <v>-</v>
      </c>
      <c r="AZ123" s="170" t="str">
        <f>IF(AX123="-","-",'1- Combustivel'!$F125)</f>
        <v>-</v>
      </c>
      <c r="BA123" s="259" t="str">
        <f t="shared" si="35"/>
        <v>-</v>
      </c>
      <c r="BB123" s="259" t="str">
        <f>IF(AZ123="-","-",'1- Combustivel'!$G125)</f>
        <v>-</v>
      </c>
      <c r="BC123" s="259" t="str">
        <f>IF($C123=BC$1,'1- Combustivel'!$D125,"-")</f>
        <v>-</v>
      </c>
      <c r="BD123" s="170" t="str">
        <f>IF(BF123="-","-",IF($C123=BC$1,'1- Combustivel'!$E125,"-"))</f>
        <v>-</v>
      </c>
      <c r="BE123" s="170" t="str">
        <f>IF(BC123="-","-",'1- Combustivel'!$F125)</f>
        <v>-</v>
      </c>
      <c r="BF123" s="259" t="str">
        <f t="shared" si="36"/>
        <v>-</v>
      </c>
      <c r="BG123" s="259" t="str">
        <f>IF(BE123="-","-",'1- Combustivel'!$G125)</f>
        <v>-</v>
      </c>
      <c r="BH123" s="259" t="str">
        <f>IF($C123=BH$1,'1- Combustivel'!$D125,"-")</f>
        <v>-</v>
      </c>
      <c r="BI123" s="170" t="str">
        <f>IF(BK123="-","-",IF($C123=BH$1,'1- Combustivel'!$E125,"-"))</f>
        <v>-</v>
      </c>
      <c r="BJ123" s="170" t="str">
        <f>IF(BH123="-","-",'1- Combustivel'!$F125)</f>
        <v>-</v>
      </c>
      <c r="BK123" s="259" t="str">
        <f t="shared" si="37"/>
        <v>-</v>
      </c>
      <c r="BL123" s="259" t="str">
        <f>IF(BJ123="-","-",'1- Combustivel'!$G125)</f>
        <v>-</v>
      </c>
      <c r="BM123" s="259" t="str">
        <f>IF(YEAR('1- Combustivel'!B125)=$BM$1,$BM$1,"-")</f>
        <v>-</v>
      </c>
      <c r="BN123" s="259" t="str">
        <f>IF(BM123="-","-",MONTH('1- Combustivel'!B125))</f>
        <v>-</v>
      </c>
      <c r="BO123" s="259" t="str">
        <f>IF(BM123="-","-",DAY('1- Combustivel'!B125))</f>
        <v>-</v>
      </c>
      <c r="BP123" s="259" t="str">
        <f>IF($BN123=BQ$1,'1- Combustivel'!$D125,"-")</f>
        <v>-</v>
      </c>
      <c r="BQ123" s="170" t="str">
        <f>IF($BN123=BQ$1,'1- Combustivel'!$E125,"-")</f>
        <v>-</v>
      </c>
      <c r="BR123" s="170" t="str">
        <f>IF(BQ123="-","-",'1- Combustivel'!$F125)</f>
        <v>-</v>
      </c>
      <c r="BS123" s="259" t="str">
        <f t="shared" si="38"/>
        <v>-</v>
      </c>
      <c r="BT123" s="259" t="str">
        <f>IF(BR123="-","-",'1- Combustivel'!$G125)</f>
        <v>-</v>
      </c>
    </row>
    <row r="124" spans="1:72" x14ac:dyDescent="0.25">
      <c r="A124" s="166">
        <v>122</v>
      </c>
      <c r="B124" s="166" t="str">
        <f>IF(YEAR('1- Combustivel'!B126)=$B$1,$B$1,"-")</f>
        <v>-</v>
      </c>
      <c r="C124" s="166" t="str">
        <f>IF(B124="-","-",MONTH('1- Combustivel'!B126))</f>
        <v>-</v>
      </c>
      <c r="D124" s="218" t="str">
        <f>IF(B124="-","-",DAY('1- Combustivel'!B126))</f>
        <v>-</v>
      </c>
      <c r="E124" s="259" t="str">
        <f>IF($C124=F$1,'1- Combustivel'!$D126,"-")</f>
        <v>-</v>
      </c>
      <c r="F124" s="170" t="str">
        <f>IF($C124=F$1,'1- Combustivel'!$E126,"-")</f>
        <v>-</v>
      </c>
      <c r="G124" s="170" t="str">
        <f>IF(F124="-","-",'1- Combustivel'!$F126)</f>
        <v>-</v>
      </c>
      <c r="H124" s="259" t="str">
        <f t="shared" si="26"/>
        <v>-</v>
      </c>
      <c r="I124" s="259" t="str">
        <f>IF(G124="-","-",'1- Combustivel'!$G126)</f>
        <v>-</v>
      </c>
      <c r="J124" s="259" t="str">
        <f>IF($C124=J$1,'1- Combustivel'!$D126,"-")</f>
        <v>-</v>
      </c>
      <c r="K124" s="170" t="str">
        <f>IF(M124="-","-",IF($C124=J$1,'1- Combustivel'!$E126,"-"))</f>
        <v>-</v>
      </c>
      <c r="L124" s="170" t="str">
        <f>IF(J124="-","-",'1- Combustivel'!$F126)</f>
        <v>-</v>
      </c>
      <c r="M124" s="259" t="str">
        <f t="shared" si="27"/>
        <v>-</v>
      </c>
      <c r="N124" s="259" t="str">
        <f>IF(L124="-","-",'1- Combustivel'!$G126)</f>
        <v>-</v>
      </c>
      <c r="O124" s="259" t="str">
        <f>IF($C124=O$1,'1- Combustivel'!$D126,"-")</f>
        <v>-</v>
      </c>
      <c r="P124" s="170" t="str">
        <f>IF(R124="-","-",IF($C124=O$1,'1- Combustivel'!$E126,"-"))</f>
        <v>-</v>
      </c>
      <c r="Q124" s="170" t="str">
        <f>IF(O124="-","-",'1- Combustivel'!$F126)</f>
        <v>-</v>
      </c>
      <c r="R124" s="259" t="str">
        <f t="shared" si="28"/>
        <v>-</v>
      </c>
      <c r="S124" s="259" t="str">
        <f>IF(Q124="-","-",'1- Combustivel'!$G126)</f>
        <v>-</v>
      </c>
      <c r="T124" s="259" t="str">
        <f>IF($C124=T$1,'1- Combustivel'!$D126,"-")</f>
        <v>-</v>
      </c>
      <c r="U124" s="170" t="str">
        <f>IF(W124="-","-",IF($C124=T$1,'1- Combustivel'!$E126,"-"))</f>
        <v>-</v>
      </c>
      <c r="V124" s="170" t="str">
        <f>IF(T124="-","-",'1- Combustivel'!$F126)</f>
        <v>-</v>
      </c>
      <c r="W124" s="259" t="str">
        <f t="shared" si="29"/>
        <v>-</v>
      </c>
      <c r="X124" s="259" t="str">
        <f>IF(V124="-","-",'1- Combustivel'!$G126)</f>
        <v>-</v>
      </c>
      <c r="Y124" s="259" t="str">
        <f>IF($C124=Y$1,'1- Combustivel'!$D126,"-")</f>
        <v>-</v>
      </c>
      <c r="Z124" s="170" t="str">
        <f>IF(AB124="-","-",IF($C124=Y$1,'1- Combustivel'!$E126,"-"))</f>
        <v>-</v>
      </c>
      <c r="AA124" s="170" t="str">
        <f>IF(Y124="-","-",'1- Combustivel'!$F126)</f>
        <v>-</v>
      </c>
      <c r="AB124" s="259" t="str">
        <f t="shared" si="30"/>
        <v>-</v>
      </c>
      <c r="AC124" s="259" t="str">
        <f>IF(AA124="-","-",'1- Combustivel'!$G126)</f>
        <v>-</v>
      </c>
      <c r="AD124" s="259" t="str">
        <f>IF($C124=AD$1,'1- Combustivel'!$D126,"-")</f>
        <v>-</v>
      </c>
      <c r="AE124" s="170" t="str">
        <f>IF(AG124="-","-",IF($C124=AD$1,'1- Combustivel'!$E126,"-"))</f>
        <v>-</v>
      </c>
      <c r="AF124" s="170" t="str">
        <f>IF(AD124="-","-",'1- Combustivel'!$F126)</f>
        <v>-</v>
      </c>
      <c r="AG124" s="259" t="str">
        <f t="shared" si="31"/>
        <v>-</v>
      </c>
      <c r="AH124" s="259" t="str">
        <f>IF(AF124="-","-",'1- Combustivel'!$G126)</f>
        <v>-</v>
      </c>
      <c r="AI124" s="259" t="str">
        <f>IF($C124=AI$1,'1- Combustivel'!$D126,"-")</f>
        <v>-</v>
      </c>
      <c r="AJ124" s="170" t="str">
        <f>IF(AL124="-","-",IF($C124=AI$1,'1- Combustivel'!$E126,"-"))</f>
        <v>-</v>
      </c>
      <c r="AK124" s="170" t="str">
        <f>IF(AI124="-","-",'1- Combustivel'!$F126)</f>
        <v>-</v>
      </c>
      <c r="AL124" s="259" t="str">
        <f t="shared" si="32"/>
        <v>-</v>
      </c>
      <c r="AM124" s="259" t="str">
        <f>IF(AK124="-","-",'1- Combustivel'!$G126)</f>
        <v>-</v>
      </c>
      <c r="AN124" s="259" t="str">
        <f>IF($C124=AN$1,'1- Combustivel'!$D126,"-")</f>
        <v>-</v>
      </c>
      <c r="AO124" s="170" t="str">
        <f>IF(AQ124="-","-",IF($C124=AN$1,'1- Combustivel'!$E126,"-"))</f>
        <v>-</v>
      </c>
      <c r="AP124" s="170" t="str">
        <f>IF(AN124="-","-",'1- Combustivel'!$F126)</f>
        <v>-</v>
      </c>
      <c r="AQ124" s="259" t="str">
        <f t="shared" si="33"/>
        <v>-</v>
      </c>
      <c r="AR124" s="259" t="str">
        <f>IF(AP124="-","-",'1- Combustivel'!$G126)</f>
        <v>-</v>
      </c>
      <c r="AS124" s="259" t="str">
        <f>IF($C124=AS$1,'1- Combustivel'!$D126,"-")</f>
        <v>-</v>
      </c>
      <c r="AT124" s="170" t="str">
        <f>IF(AV124="-","-",IF($C124=AS$1,'1- Combustivel'!$E126,"-"))</f>
        <v>-</v>
      </c>
      <c r="AU124" s="170" t="str">
        <f>IF(AS124="-","-",'1- Combustivel'!$F126)</f>
        <v>-</v>
      </c>
      <c r="AV124" s="259" t="str">
        <f t="shared" si="34"/>
        <v>-</v>
      </c>
      <c r="AW124" s="259" t="str">
        <f>IF(AU124="-","-",'1- Combustivel'!$G126)</f>
        <v>-</v>
      </c>
      <c r="AX124" s="259" t="str">
        <f>IF($C124=AX$1,'1- Combustivel'!$D126,"-")</f>
        <v>-</v>
      </c>
      <c r="AY124" s="170" t="str">
        <f>IF(BA124="-","-",IF($C124=AX$1,'1- Combustivel'!$E126,"-"))</f>
        <v>-</v>
      </c>
      <c r="AZ124" s="170" t="str">
        <f>IF(AX124="-","-",'1- Combustivel'!$F126)</f>
        <v>-</v>
      </c>
      <c r="BA124" s="259" t="str">
        <f t="shared" si="35"/>
        <v>-</v>
      </c>
      <c r="BB124" s="259" t="str">
        <f>IF(AZ124="-","-",'1- Combustivel'!$G126)</f>
        <v>-</v>
      </c>
      <c r="BC124" s="259" t="str">
        <f>IF($C124=BC$1,'1- Combustivel'!$D126,"-")</f>
        <v>-</v>
      </c>
      <c r="BD124" s="170" t="str">
        <f>IF(BF124="-","-",IF($C124=BC$1,'1- Combustivel'!$E126,"-"))</f>
        <v>-</v>
      </c>
      <c r="BE124" s="170" t="str">
        <f>IF(BC124="-","-",'1- Combustivel'!$F126)</f>
        <v>-</v>
      </c>
      <c r="BF124" s="259" t="str">
        <f t="shared" si="36"/>
        <v>-</v>
      </c>
      <c r="BG124" s="259" t="str">
        <f>IF(BE124="-","-",'1- Combustivel'!$G126)</f>
        <v>-</v>
      </c>
      <c r="BH124" s="259" t="str">
        <f>IF($C124=BH$1,'1- Combustivel'!$D126,"-")</f>
        <v>-</v>
      </c>
      <c r="BI124" s="170" t="str">
        <f>IF(BK124="-","-",IF($C124=BH$1,'1- Combustivel'!$E126,"-"))</f>
        <v>-</v>
      </c>
      <c r="BJ124" s="170" t="str">
        <f>IF(BH124="-","-",'1- Combustivel'!$F126)</f>
        <v>-</v>
      </c>
      <c r="BK124" s="259" t="str">
        <f t="shared" si="37"/>
        <v>-</v>
      </c>
      <c r="BL124" s="259" t="str">
        <f>IF(BJ124="-","-",'1- Combustivel'!$G126)</f>
        <v>-</v>
      </c>
      <c r="BM124" s="259" t="str">
        <f>IF(YEAR('1- Combustivel'!B126)=$BM$1,$BM$1,"-")</f>
        <v>-</v>
      </c>
      <c r="BN124" s="259" t="str">
        <f>IF(BM124="-","-",MONTH('1- Combustivel'!B126))</f>
        <v>-</v>
      </c>
      <c r="BO124" s="259" t="str">
        <f>IF(BM124="-","-",DAY('1- Combustivel'!B126))</f>
        <v>-</v>
      </c>
      <c r="BP124" s="259" t="str">
        <f>IF($BN124=BQ$1,'1- Combustivel'!$D126,"-")</f>
        <v>-</v>
      </c>
      <c r="BQ124" s="170" t="str">
        <f>IF($BN124=BQ$1,'1- Combustivel'!$E126,"-")</f>
        <v>-</v>
      </c>
      <c r="BR124" s="170" t="str">
        <f>IF(BQ124="-","-",'1- Combustivel'!$F126)</f>
        <v>-</v>
      </c>
      <c r="BS124" s="259" t="str">
        <f t="shared" si="38"/>
        <v>-</v>
      </c>
      <c r="BT124" s="259" t="str">
        <f>IF(BR124="-","-",'1- Combustivel'!$G126)</f>
        <v>-</v>
      </c>
    </row>
    <row r="125" spans="1:72" x14ac:dyDescent="0.25">
      <c r="A125" s="166">
        <v>123</v>
      </c>
      <c r="B125" s="166" t="str">
        <f>IF(YEAR('1- Combustivel'!B127)=$B$1,$B$1,"-")</f>
        <v>-</v>
      </c>
      <c r="C125" s="166" t="str">
        <f>IF(B125="-","-",MONTH('1- Combustivel'!B127))</f>
        <v>-</v>
      </c>
      <c r="D125" s="218" t="str">
        <f>IF(B125="-","-",DAY('1- Combustivel'!B127))</f>
        <v>-</v>
      </c>
      <c r="E125" s="259" t="str">
        <f>IF($C125=F$1,'1- Combustivel'!$D127,"-")</f>
        <v>-</v>
      </c>
      <c r="F125" s="170" t="str">
        <f>IF($C125=F$1,'1- Combustivel'!$E127,"-")</f>
        <v>-</v>
      </c>
      <c r="G125" s="170" t="str">
        <f>IF(F125="-","-",'1- Combustivel'!$F127)</f>
        <v>-</v>
      </c>
      <c r="H125" s="259" t="str">
        <f t="shared" si="26"/>
        <v>-</v>
      </c>
      <c r="I125" s="259" t="str">
        <f>IF(G125="-","-",'1- Combustivel'!$G127)</f>
        <v>-</v>
      </c>
      <c r="J125" s="259" t="str">
        <f>IF($C125=J$1,'1- Combustivel'!$D127,"-")</f>
        <v>-</v>
      </c>
      <c r="K125" s="170" t="str">
        <f>IF(M125="-","-",IF($C125=J$1,'1- Combustivel'!$E127,"-"))</f>
        <v>-</v>
      </c>
      <c r="L125" s="170" t="str">
        <f>IF(J125="-","-",'1- Combustivel'!$F127)</f>
        <v>-</v>
      </c>
      <c r="M125" s="259" t="str">
        <f t="shared" si="27"/>
        <v>-</v>
      </c>
      <c r="N125" s="259" t="str">
        <f>IF(L125="-","-",'1- Combustivel'!$G127)</f>
        <v>-</v>
      </c>
      <c r="O125" s="259" t="str">
        <f>IF($C125=O$1,'1- Combustivel'!$D127,"-")</f>
        <v>-</v>
      </c>
      <c r="P125" s="170" t="str">
        <f>IF(R125="-","-",IF($C125=O$1,'1- Combustivel'!$E127,"-"))</f>
        <v>-</v>
      </c>
      <c r="Q125" s="170" t="str">
        <f>IF(O125="-","-",'1- Combustivel'!$F127)</f>
        <v>-</v>
      </c>
      <c r="R125" s="259" t="str">
        <f t="shared" si="28"/>
        <v>-</v>
      </c>
      <c r="S125" s="259" t="str">
        <f>IF(Q125="-","-",'1- Combustivel'!$G127)</f>
        <v>-</v>
      </c>
      <c r="T125" s="259" t="str">
        <f>IF($C125=T$1,'1- Combustivel'!$D127,"-")</f>
        <v>-</v>
      </c>
      <c r="U125" s="170" t="str">
        <f>IF(W125="-","-",IF($C125=T$1,'1- Combustivel'!$E127,"-"))</f>
        <v>-</v>
      </c>
      <c r="V125" s="170" t="str">
        <f>IF(T125="-","-",'1- Combustivel'!$F127)</f>
        <v>-</v>
      </c>
      <c r="W125" s="259" t="str">
        <f t="shared" si="29"/>
        <v>-</v>
      </c>
      <c r="X125" s="259" t="str">
        <f>IF(V125="-","-",'1- Combustivel'!$G127)</f>
        <v>-</v>
      </c>
      <c r="Y125" s="259" t="str">
        <f>IF($C125=Y$1,'1- Combustivel'!$D127,"-")</f>
        <v>-</v>
      </c>
      <c r="Z125" s="170" t="str">
        <f>IF(AB125="-","-",IF($C125=Y$1,'1- Combustivel'!$E127,"-"))</f>
        <v>-</v>
      </c>
      <c r="AA125" s="170" t="str">
        <f>IF(Y125="-","-",'1- Combustivel'!$F127)</f>
        <v>-</v>
      </c>
      <c r="AB125" s="259" t="str">
        <f t="shared" si="30"/>
        <v>-</v>
      </c>
      <c r="AC125" s="259" t="str">
        <f>IF(AA125="-","-",'1- Combustivel'!$G127)</f>
        <v>-</v>
      </c>
      <c r="AD125" s="259" t="str">
        <f>IF($C125=AD$1,'1- Combustivel'!$D127,"-")</f>
        <v>-</v>
      </c>
      <c r="AE125" s="170" t="str">
        <f>IF(AG125="-","-",IF($C125=AD$1,'1- Combustivel'!$E127,"-"))</f>
        <v>-</v>
      </c>
      <c r="AF125" s="170" t="str">
        <f>IF(AD125="-","-",'1- Combustivel'!$F127)</f>
        <v>-</v>
      </c>
      <c r="AG125" s="259" t="str">
        <f t="shared" si="31"/>
        <v>-</v>
      </c>
      <c r="AH125" s="259" t="str">
        <f>IF(AF125="-","-",'1- Combustivel'!$G127)</f>
        <v>-</v>
      </c>
      <c r="AI125" s="259" t="str">
        <f>IF($C125=AI$1,'1- Combustivel'!$D127,"-")</f>
        <v>-</v>
      </c>
      <c r="AJ125" s="170" t="str">
        <f>IF(AL125="-","-",IF($C125=AI$1,'1- Combustivel'!$E127,"-"))</f>
        <v>-</v>
      </c>
      <c r="AK125" s="170" t="str">
        <f>IF(AI125="-","-",'1- Combustivel'!$F127)</f>
        <v>-</v>
      </c>
      <c r="AL125" s="259" t="str">
        <f t="shared" si="32"/>
        <v>-</v>
      </c>
      <c r="AM125" s="259" t="str">
        <f>IF(AK125="-","-",'1- Combustivel'!$G127)</f>
        <v>-</v>
      </c>
      <c r="AN125" s="259" t="str">
        <f>IF($C125=AN$1,'1- Combustivel'!$D127,"-")</f>
        <v>-</v>
      </c>
      <c r="AO125" s="170" t="str">
        <f>IF(AQ125="-","-",IF($C125=AN$1,'1- Combustivel'!$E127,"-"))</f>
        <v>-</v>
      </c>
      <c r="AP125" s="170" t="str">
        <f>IF(AN125="-","-",'1- Combustivel'!$F127)</f>
        <v>-</v>
      </c>
      <c r="AQ125" s="259" t="str">
        <f t="shared" si="33"/>
        <v>-</v>
      </c>
      <c r="AR125" s="259" t="str">
        <f>IF(AP125="-","-",'1- Combustivel'!$G127)</f>
        <v>-</v>
      </c>
      <c r="AS125" s="259" t="str">
        <f>IF($C125=AS$1,'1- Combustivel'!$D127,"-")</f>
        <v>-</v>
      </c>
      <c r="AT125" s="170" t="str">
        <f>IF(AV125="-","-",IF($C125=AS$1,'1- Combustivel'!$E127,"-"))</f>
        <v>-</v>
      </c>
      <c r="AU125" s="170" t="str">
        <f>IF(AS125="-","-",'1- Combustivel'!$F127)</f>
        <v>-</v>
      </c>
      <c r="AV125" s="259" t="str">
        <f t="shared" si="34"/>
        <v>-</v>
      </c>
      <c r="AW125" s="259" t="str">
        <f>IF(AU125="-","-",'1- Combustivel'!$G127)</f>
        <v>-</v>
      </c>
      <c r="AX125" s="259" t="str">
        <f>IF($C125=AX$1,'1- Combustivel'!$D127,"-")</f>
        <v>-</v>
      </c>
      <c r="AY125" s="170" t="str">
        <f>IF(BA125="-","-",IF($C125=AX$1,'1- Combustivel'!$E127,"-"))</f>
        <v>-</v>
      </c>
      <c r="AZ125" s="170" t="str">
        <f>IF(AX125="-","-",'1- Combustivel'!$F127)</f>
        <v>-</v>
      </c>
      <c r="BA125" s="259" t="str">
        <f t="shared" si="35"/>
        <v>-</v>
      </c>
      <c r="BB125" s="259" t="str">
        <f>IF(AZ125="-","-",'1- Combustivel'!$G127)</f>
        <v>-</v>
      </c>
      <c r="BC125" s="259" t="str">
        <f>IF($C125=BC$1,'1- Combustivel'!$D127,"-")</f>
        <v>-</v>
      </c>
      <c r="BD125" s="170" t="str">
        <f>IF(BF125="-","-",IF($C125=BC$1,'1- Combustivel'!$E127,"-"))</f>
        <v>-</v>
      </c>
      <c r="BE125" s="170" t="str">
        <f>IF(BC125="-","-",'1- Combustivel'!$F127)</f>
        <v>-</v>
      </c>
      <c r="BF125" s="259" t="str">
        <f t="shared" si="36"/>
        <v>-</v>
      </c>
      <c r="BG125" s="259" t="str">
        <f>IF(BE125="-","-",'1- Combustivel'!$G127)</f>
        <v>-</v>
      </c>
      <c r="BH125" s="259" t="str">
        <f>IF($C125=BH$1,'1- Combustivel'!$D127,"-")</f>
        <v>-</v>
      </c>
      <c r="BI125" s="170" t="str">
        <f>IF(BK125="-","-",IF($C125=BH$1,'1- Combustivel'!$E127,"-"))</f>
        <v>-</v>
      </c>
      <c r="BJ125" s="170" t="str">
        <f>IF(BH125="-","-",'1- Combustivel'!$F127)</f>
        <v>-</v>
      </c>
      <c r="BK125" s="259" t="str">
        <f t="shared" si="37"/>
        <v>-</v>
      </c>
      <c r="BL125" s="259" t="str">
        <f>IF(BJ125="-","-",'1- Combustivel'!$G127)</f>
        <v>-</v>
      </c>
      <c r="BM125" s="259" t="str">
        <f>IF(YEAR('1- Combustivel'!B127)=$BM$1,$BM$1,"-")</f>
        <v>-</v>
      </c>
      <c r="BN125" s="259" t="str">
        <f>IF(BM125="-","-",MONTH('1- Combustivel'!B127))</f>
        <v>-</v>
      </c>
      <c r="BO125" s="259" t="str">
        <f>IF(BM125="-","-",DAY('1- Combustivel'!B127))</f>
        <v>-</v>
      </c>
      <c r="BP125" s="259" t="str">
        <f>IF($BN125=BQ$1,'1- Combustivel'!$D127,"-")</f>
        <v>-</v>
      </c>
      <c r="BQ125" s="170" t="str">
        <f>IF($BN125=BQ$1,'1- Combustivel'!$E127,"-")</f>
        <v>-</v>
      </c>
      <c r="BR125" s="170" t="str">
        <f>IF(BQ125="-","-",'1- Combustivel'!$F127)</f>
        <v>-</v>
      </c>
      <c r="BS125" s="259" t="str">
        <f t="shared" si="38"/>
        <v>-</v>
      </c>
      <c r="BT125" s="259" t="str">
        <f>IF(BR125="-","-",'1- Combustivel'!$G127)</f>
        <v>-</v>
      </c>
    </row>
    <row r="126" spans="1:72" x14ac:dyDescent="0.25">
      <c r="A126" s="166">
        <v>124</v>
      </c>
      <c r="B126" s="166" t="str">
        <f>IF(YEAR('1- Combustivel'!B128)=$B$1,$B$1,"-")</f>
        <v>-</v>
      </c>
      <c r="C126" s="166" t="str">
        <f>IF(B126="-","-",MONTH('1- Combustivel'!B128))</f>
        <v>-</v>
      </c>
      <c r="D126" s="218" t="str">
        <f>IF(B126="-","-",DAY('1- Combustivel'!B128))</f>
        <v>-</v>
      </c>
      <c r="E126" s="259" t="str">
        <f>IF($C126=F$1,'1- Combustivel'!$D128,"-")</f>
        <v>-</v>
      </c>
      <c r="F126" s="170" t="str">
        <f>IF($C126=F$1,'1- Combustivel'!$E128,"-")</f>
        <v>-</v>
      </c>
      <c r="G126" s="170" t="str">
        <f>IF(F126="-","-",'1- Combustivel'!$F128)</f>
        <v>-</v>
      </c>
      <c r="H126" s="259" t="str">
        <f t="shared" si="26"/>
        <v>-</v>
      </c>
      <c r="I126" s="259" t="str">
        <f>IF(G126="-","-",'1- Combustivel'!$G128)</f>
        <v>-</v>
      </c>
      <c r="J126" s="259" t="str">
        <f>IF($C126=J$1,'1- Combustivel'!$D128,"-")</f>
        <v>-</v>
      </c>
      <c r="K126" s="170" t="str">
        <f>IF(M126="-","-",IF($C126=J$1,'1- Combustivel'!$E128,"-"))</f>
        <v>-</v>
      </c>
      <c r="L126" s="170" t="str">
        <f>IF(J126="-","-",'1- Combustivel'!$F128)</f>
        <v>-</v>
      </c>
      <c r="M126" s="259" t="str">
        <f t="shared" si="27"/>
        <v>-</v>
      </c>
      <c r="N126" s="259" t="str">
        <f>IF(L126="-","-",'1- Combustivel'!$G128)</f>
        <v>-</v>
      </c>
      <c r="O126" s="259" t="str">
        <f>IF($C126=O$1,'1- Combustivel'!$D128,"-")</f>
        <v>-</v>
      </c>
      <c r="P126" s="170" t="str">
        <f>IF(R126="-","-",IF($C126=O$1,'1- Combustivel'!$E128,"-"))</f>
        <v>-</v>
      </c>
      <c r="Q126" s="170" t="str">
        <f>IF(O126="-","-",'1- Combustivel'!$F128)</f>
        <v>-</v>
      </c>
      <c r="R126" s="259" t="str">
        <f t="shared" si="28"/>
        <v>-</v>
      </c>
      <c r="S126" s="259" t="str">
        <f>IF(Q126="-","-",'1- Combustivel'!$G128)</f>
        <v>-</v>
      </c>
      <c r="T126" s="259" t="str">
        <f>IF($C126=T$1,'1- Combustivel'!$D128,"-")</f>
        <v>-</v>
      </c>
      <c r="U126" s="170" t="str">
        <f>IF(W126="-","-",IF($C126=T$1,'1- Combustivel'!$E128,"-"))</f>
        <v>-</v>
      </c>
      <c r="V126" s="170" t="str">
        <f>IF(T126="-","-",'1- Combustivel'!$F128)</f>
        <v>-</v>
      </c>
      <c r="W126" s="259" t="str">
        <f t="shared" si="29"/>
        <v>-</v>
      </c>
      <c r="X126" s="259" t="str">
        <f>IF(V126="-","-",'1- Combustivel'!$G128)</f>
        <v>-</v>
      </c>
      <c r="Y126" s="259" t="str">
        <f>IF($C126=Y$1,'1- Combustivel'!$D128,"-")</f>
        <v>-</v>
      </c>
      <c r="Z126" s="170" t="str">
        <f>IF(AB126="-","-",IF($C126=Y$1,'1- Combustivel'!$E128,"-"))</f>
        <v>-</v>
      </c>
      <c r="AA126" s="170" t="str">
        <f>IF(Y126="-","-",'1- Combustivel'!$F128)</f>
        <v>-</v>
      </c>
      <c r="AB126" s="259" t="str">
        <f t="shared" si="30"/>
        <v>-</v>
      </c>
      <c r="AC126" s="259" t="str">
        <f>IF(AA126="-","-",'1- Combustivel'!$G128)</f>
        <v>-</v>
      </c>
      <c r="AD126" s="259" t="str">
        <f>IF($C126=AD$1,'1- Combustivel'!$D128,"-")</f>
        <v>-</v>
      </c>
      <c r="AE126" s="170" t="str">
        <f>IF(AG126="-","-",IF($C126=AD$1,'1- Combustivel'!$E128,"-"))</f>
        <v>-</v>
      </c>
      <c r="AF126" s="170" t="str">
        <f>IF(AD126="-","-",'1- Combustivel'!$F128)</f>
        <v>-</v>
      </c>
      <c r="AG126" s="259" t="str">
        <f t="shared" si="31"/>
        <v>-</v>
      </c>
      <c r="AH126" s="259" t="str">
        <f>IF(AF126="-","-",'1- Combustivel'!$G128)</f>
        <v>-</v>
      </c>
      <c r="AI126" s="259" t="str">
        <f>IF($C126=AI$1,'1- Combustivel'!$D128,"-")</f>
        <v>-</v>
      </c>
      <c r="AJ126" s="170" t="str">
        <f>IF(AL126="-","-",IF($C126=AI$1,'1- Combustivel'!$E128,"-"))</f>
        <v>-</v>
      </c>
      <c r="AK126" s="170" t="str">
        <f>IF(AI126="-","-",'1- Combustivel'!$F128)</f>
        <v>-</v>
      </c>
      <c r="AL126" s="259" t="str">
        <f t="shared" si="32"/>
        <v>-</v>
      </c>
      <c r="AM126" s="259" t="str">
        <f>IF(AK126="-","-",'1- Combustivel'!$G128)</f>
        <v>-</v>
      </c>
      <c r="AN126" s="259" t="str">
        <f>IF($C126=AN$1,'1- Combustivel'!$D128,"-")</f>
        <v>-</v>
      </c>
      <c r="AO126" s="170" t="str">
        <f>IF(AQ126="-","-",IF($C126=AN$1,'1- Combustivel'!$E128,"-"))</f>
        <v>-</v>
      </c>
      <c r="AP126" s="170" t="str">
        <f>IF(AN126="-","-",'1- Combustivel'!$F128)</f>
        <v>-</v>
      </c>
      <c r="AQ126" s="259" t="str">
        <f t="shared" si="33"/>
        <v>-</v>
      </c>
      <c r="AR126" s="259" t="str">
        <f>IF(AP126="-","-",'1- Combustivel'!$G128)</f>
        <v>-</v>
      </c>
      <c r="AS126" s="259" t="str">
        <f>IF($C126=AS$1,'1- Combustivel'!$D128,"-")</f>
        <v>-</v>
      </c>
      <c r="AT126" s="170" t="str">
        <f>IF(AV126="-","-",IF($C126=AS$1,'1- Combustivel'!$E128,"-"))</f>
        <v>-</v>
      </c>
      <c r="AU126" s="170" t="str">
        <f>IF(AS126="-","-",'1- Combustivel'!$F128)</f>
        <v>-</v>
      </c>
      <c r="AV126" s="259" t="str">
        <f t="shared" si="34"/>
        <v>-</v>
      </c>
      <c r="AW126" s="259" t="str">
        <f>IF(AU126="-","-",'1- Combustivel'!$G128)</f>
        <v>-</v>
      </c>
      <c r="AX126" s="259" t="str">
        <f>IF($C126=AX$1,'1- Combustivel'!$D128,"-")</f>
        <v>-</v>
      </c>
      <c r="AY126" s="170" t="str">
        <f>IF(BA126="-","-",IF($C126=AX$1,'1- Combustivel'!$E128,"-"))</f>
        <v>-</v>
      </c>
      <c r="AZ126" s="170" t="str">
        <f>IF(AX126="-","-",'1- Combustivel'!$F128)</f>
        <v>-</v>
      </c>
      <c r="BA126" s="259" t="str">
        <f t="shared" si="35"/>
        <v>-</v>
      </c>
      <c r="BB126" s="259" t="str">
        <f>IF(AZ126="-","-",'1- Combustivel'!$G128)</f>
        <v>-</v>
      </c>
      <c r="BC126" s="259" t="str">
        <f>IF($C126=BC$1,'1- Combustivel'!$D128,"-")</f>
        <v>-</v>
      </c>
      <c r="BD126" s="170" t="str">
        <f>IF(BF126="-","-",IF($C126=BC$1,'1- Combustivel'!$E128,"-"))</f>
        <v>-</v>
      </c>
      <c r="BE126" s="170" t="str">
        <f>IF(BC126="-","-",'1- Combustivel'!$F128)</f>
        <v>-</v>
      </c>
      <c r="BF126" s="259" t="str">
        <f t="shared" si="36"/>
        <v>-</v>
      </c>
      <c r="BG126" s="259" t="str">
        <f>IF(BE126="-","-",'1- Combustivel'!$G128)</f>
        <v>-</v>
      </c>
      <c r="BH126" s="259" t="str">
        <f>IF($C126=BH$1,'1- Combustivel'!$D128,"-")</f>
        <v>-</v>
      </c>
      <c r="BI126" s="170" t="str">
        <f>IF(BK126="-","-",IF($C126=BH$1,'1- Combustivel'!$E128,"-"))</f>
        <v>-</v>
      </c>
      <c r="BJ126" s="170" t="str">
        <f>IF(BH126="-","-",'1- Combustivel'!$F128)</f>
        <v>-</v>
      </c>
      <c r="BK126" s="259" t="str">
        <f t="shared" si="37"/>
        <v>-</v>
      </c>
      <c r="BL126" s="259" t="str">
        <f>IF(BJ126="-","-",'1- Combustivel'!$G128)</f>
        <v>-</v>
      </c>
      <c r="BM126" s="259" t="str">
        <f>IF(YEAR('1- Combustivel'!B128)=$BM$1,$BM$1,"-")</f>
        <v>-</v>
      </c>
      <c r="BN126" s="259" t="str">
        <f>IF(BM126="-","-",MONTH('1- Combustivel'!B128))</f>
        <v>-</v>
      </c>
      <c r="BO126" s="259" t="str">
        <f>IF(BM126="-","-",DAY('1- Combustivel'!B128))</f>
        <v>-</v>
      </c>
      <c r="BP126" s="259" t="str">
        <f>IF($BN126=BQ$1,'1- Combustivel'!$D128,"-")</f>
        <v>-</v>
      </c>
      <c r="BQ126" s="170" t="str">
        <f>IF($BN126=BQ$1,'1- Combustivel'!$E128,"-")</f>
        <v>-</v>
      </c>
      <c r="BR126" s="170" t="str">
        <f>IF(BQ126="-","-",'1- Combustivel'!$F128)</f>
        <v>-</v>
      </c>
      <c r="BS126" s="259" t="str">
        <f t="shared" si="38"/>
        <v>-</v>
      </c>
      <c r="BT126" s="259" t="str">
        <f>IF(BR126="-","-",'1- Combustivel'!$G128)</f>
        <v>-</v>
      </c>
    </row>
    <row r="127" spans="1:72" x14ac:dyDescent="0.25">
      <c r="A127" s="166">
        <v>125</v>
      </c>
      <c r="B127" s="166" t="str">
        <f>IF(YEAR('1- Combustivel'!B129)=$B$1,$B$1,"-")</f>
        <v>-</v>
      </c>
      <c r="C127" s="166" t="str">
        <f>IF(B127="-","-",MONTH('1- Combustivel'!B129))</f>
        <v>-</v>
      </c>
      <c r="D127" s="218" t="str">
        <f>IF(B127="-","-",DAY('1- Combustivel'!B129))</f>
        <v>-</v>
      </c>
      <c r="E127" s="259" t="str">
        <f>IF($C127=F$1,'1- Combustivel'!$D129,"-")</f>
        <v>-</v>
      </c>
      <c r="F127" s="170" t="str">
        <f>IF($C127=F$1,'1- Combustivel'!$E129,"-")</f>
        <v>-</v>
      </c>
      <c r="G127" s="170" t="str">
        <f>IF(F127="-","-",'1- Combustivel'!$F129)</f>
        <v>-</v>
      </c>
      <c r="H127" s="259" t="str">
        <f t="shared" si="26"/>
        <v>-</v>
      </c>
      <c r="I127" s="259" t="str">
        <f>IF(G127="-","-",'1- Combustivel'!$G129)</f>
        <v>-</v>
      </c>
      <c r="J127" s="259" t="str">
        <f>IF($C127=J$1,'1- Combustivel'!$D129,"-")</f>
        <v>-</v>
      </c>
      <c r="K127" s="170" t="str">
        <f>IF(M127="-","-",IF($C127=J$1,'1- Combustivel'!$E129,"-"))</f>
        <v>-</v>
      </c>
      <c r="L127" s="170" t="str">
        <f>IF(J127="-","-",'1- Combustivel'!$F129)</f>
        <v>-</v>
      </c>
      <c r="M127" s="259" t="str">
        <f t="shared" si="27"/>
        <v>-</v>
      </c>
      <c r="N127" s="259" t="str">
        <f>IF(L127="-","-",'1- Combustivel'!$G129)</f>
        <v>-</v>
      </c>
      <c r="O127" s="259" t="str">
        <f>IF($C127=O$1,'1- Combustivel'!$D129,"-")</f>
        <v>-</v>
      </c>
      <c r="P127" s="170" t="str">
        <f>IF(R127="-","-",IF($C127=O$1,'1- Combustivel'!$E129,"-"))</f>
        <v>-</v>
      </c>
      <c r="Q127" s="170" t="str">
        <f>IF(O127="-","-",'1- Combustivel'!$F129)</f>
        <v>-</v>
      </c>
      <c r="R127" s="259" t="str">
        <f t="shared" si="28"/>
        <v>-</v>
      </c>
      <c r="S127" s="259" t="str">
        <f>IF(Q127="-","-",'1- Combustivel'!$G129)</f>
        <v>-</v>
      </c>
      <c r="T127" s="259" t="str">
        <f>IF($C127=T$1,'1- Combustivel'!$D129,"-")</f>
        <v>-</v>
      </c>
      <c r="U127" s="170" t="str">
        <f>IF(W127="-","-",IF($C127=T$1,'1- Combustivel'!$E129,"-"))</f>
        <v>-</v>
      </c>
      <c r="V127" s="170" t="str">
        <f>IF(T127="-","-",'1- Combustivel'!$F129)</f>
        <v>-</v>
      </c>
      <c r="W127" s="259" t="str">
        <f t="shared" si="29"/>
        <v>-</v>
      </c>
      <c r="X127" s="259" t="str">
        <f>IF(V127="-","-",'1- Combustivel'!$G129)</f>
        <v>-</v>
      </c>
      <c r="Y127" s="259" t="str">
        <f>IF($C127=Y$1,'1- Combustivel'!$D129,"-")</f>
        <v>-</v>
      </c>
      <c r="Z127" s="170" t="str">
        <f>IF(AB127="-","-",IF($C127=Y$1,'1- Combustivel'!$E129,"-"))</f>
        <v>-</v>
      </c>
      <c r="AA127" s="170" t="str">
        <f>IF(Y127="-","-",'1- Combustivel'!$F129)</f>
        <v>-</v>
      </c>
      <c r="AB127" s="259" t="str">
        <f t="shared" si="30"/>
        <v>-</v>
      </c>
      <c r="AC127" s="259" t="str">
        <f>IF(AA127="-","-",'1- Combustivel'!$G129)</f>
        <v>-</v>
      </c>
      <c r="AD127" s="259" t="str">
        <f>IF($C127=AD$1,'1- Combustivel'!$D129,"-")</f>
        <v>-</v>
      </c>
      <c r="AE127" s="170" t="str">
        <f>IF(AG127="-","-",IF($C127=AD$1,'1- Combustivel'!$E129,"-"))</f>
        <v>-</v>
      </c>
      <c r="AF127" s="170" t="str">
        <f>IF(AD127="-","-",'1- Combustivel'!$F129)</f>
        <v>-</v>
      </c>
      <c r="AG127" s="259" t="str">
        <f t="shared" si="31"/>
        <v>-</v>
      </c>
      <c r="AH127" s="259" t="str">
        <f>IF(AF127="-","-",'1- Combustivel'!$G129)</f>
        <v>-</v>
      </c>
      <c r="AI127" s="259" t="str">
        <f>IF($C127=AI$1,'1- Combustivel'!$D129,"-")</f>
        <v>-</v>
      </c>
      <c r="AJ127" s="170" t="str">
        <f>IF(AL127="-","-",IF($C127=AI$1,'1- Combustivel'!$E129,"-"))</f>
        <v>-</v>
      </c>
      <c r="AK127" s="170" t="str">
        <f>IF(AI127="-","-",'1- Combustivel'!$F129)</f>
        <v>-</v>
      </c>
      <c r="AL127" s="259" t="str">
        <f t="shared" si="32"/>
        <v>-</v>
      </c>
      <c r="AM127" s="259" t="str">
        <f>IF(AK127="-","-",'1- Combustivel'!$G129)</f>
        <v>-</v>
      </c>
      <c r="AN127" s="259" t="str">
        <f>IF($C127=AN$1,'1- Combustivel'!$D129,"-")</f>
        <v>-</v>
      </c>
      <c r="AO127" s="170" t="str">
        <f>IF(AQ127="-","-",IF($C127=AN$1,'1- Combustivel'!$E129,"-"))</f>
        <v>-</v>
      </c>
      <c r="AP127" s="170" t="str">
        <f>IF(AN127="-","-",'1- Combustivel'!$F129)</f>
        <v>-</v>
      </c>
      <c r="AQ127" s="259" t="str">
        <f t="shared" si="33"/>
        <v>-</v>
      </c>
      <c r="AR127" s="259" t="str">
        <f>IF(AP127="-","-",'1- Combustivel'!$G129)</f>
        <v>-</v>
      </c>
      <c r="AS127" s="259" t="str">
        <f>IF($C127=AS$1,'1- Combustivel'!$D129,"-")</f>
        <v>-</v>
      </c>
      <c r="AT127" s="170" t="str">
        <f>IF(AV127="-","-",IF($C127=AS$1,'1- Combustivel'!$E129,"-"))</f>
        <v>-</v>
      </c>
      <c r="AU127" s="170" t="str">
        <f>IF(AS127="-","-",'1- Combustivel'!$F129)</f>
        <v>-</v>
      </c>
      <c r="AV127" s="259" t="str">
        <f t="shared" si="34"/>
        <v>-</v>
      </c>
      <c r="AW127" s="259" t="str">
        <f>IF(AU127="-","-",'1- Combustivel'!$G129)</f>
        <v>-</v>
      </c>
      <c r="AX127" s="259" t="str">
        <f>IF($C127=AX$1,'1- Combustivel'!$D129,"-")</f>
        <v>-</v>
      </c>
      <c r="AY127" s="170" t="str">
        <f>IF(BA127="-","-",IF($C127=AX$1,'1- Combustivel'!$E129,"-"))</f>
        <v>-</v>
      </c>
      <c r="AZ127" s="170" t="str">
        <f>IF(AX127="-","-",'1- Combustivel'!$F129)</f>
        <v>-</v>
      </c>
      <c r="BA127" s="259" t="str">
        <f t="shared" si="35"/>
        <v>-</v>
      </c>
      <c r="BB127" s="259" t="str">
        <f>IF(AZ127="-","-",'1- Combustivel'!$G129)</f>
        <v>-</v>
      </c>
      <c r="BC127" s="259" t="str">
        <f>IF($C127=BC$1,'1- Combustivel'!$D129,"-")</f>
        <v>-</v>
      </c>
      <c r="BD127" s="170" t="str">
        <f>IF(BF127="-","-",IF($C127=BC$1,'1- Combustivel'!$E129,"-"))</f>
        <v>-</v>
      </c>
      <c r="BE127" s="170" t="str">
        <f>IF(BC127="-","-",'1- Combustivel'!$F129)</f>
        <v>-</v>
      </c>
      <c r="BF127" s="259" t="str">
        <f t="shared" si="36"/>
        <v>-</v>
      </c>
      <c r="BG127" s="259" t="str">
        <f>IF(BE127="-","-",'1- Combustivel'!$G129)</f>
        <v>-</v>
      </c>
      <c r="BH127" s="259" t="str">
        <f>IF($C127=BH$1,'1- Combustivel'!$D129,"-")</f>
        <v>-</v>
      </c>
      <c r="BI127" s="170" t="str">
        <f>IF(BK127="-","-",IF($C127=BH$1,'1- Combustivel'!$E129,"-"))</f>
        <v>-</v>
      </c>
      <c r="BJ127" s="170" t="str">
        <f>IF(BH127="-","-",'1- Combustivel'!$F129)</f>
        <v>-</v>
      </c>
      <c r="BK127" s="259" t="str">
        <f t="shared" si="37"/>
        <v>-</v>
      </c>
      <c r="BL127" s="259" t="str">
        <f>IF(BJ127="-","-",'1- Combustivel'!$G129)</f>
        <v>-</v>
      </c>
      <c r="BM127" s="259" t="str">
        <f>IF(YEAR('1- Combustivel'!B129)=$BM$1,$BM$1,"-")</f>
        <v>-</v>
      </c>
      <c r="BN127" s="259" t="str">
        <f>IF(BM127="-","-",MONTH('1- Combustivel'!B129))</f>
        <v>-</v>
      </c>
      <c r="BO127" s="259" t="str">
        <f>IF(BM127="-","-",DAY('1- Combustivel'!B129))</f>
        <v>-</v>
      </c>
      <c r="BP127" s="259" t="str">
        <f>IF($BN127=BQ$1,'1- Combustivel'!$D129,"-")</f>
        <v>-</v>
      </c>
      <c r="BQ127" s="170" t="str">
        <f>IF($BN127=BQ$1,'1- Combustivel'!$E129,"-")</f>
        <v>-</v>
      </c>
      <c r="BR127" s="170" t="str">
        <f>IF(BQ127="-","-",'1- Combustivel'!$F129)</f>
        <v>-</v>
      </c>
      <c r="BS127" s="259" t="str">
        <f t="shared" si="38"/>
        <v>-</v>
      </c>
      <c r="BT127" s="259" t="str">
        <f>IF(BR127="-","-",'1- Combustivel'!$G129)</f>
        <v>-</v>
      </c>
    </row>
    <row r="128" spans="1:72" x14ac:dyDescent="0.25">
      <c r="A128" s="166">
        <v>126</v>
      </c>
      <c r="B128" s="166" t="str">
        <f>IF(YEAR('1- Combustivel'!B130)=$B$1,$B$1,"-")</f>
        <v>-</v>
      </c>
      <c r="C128" s="166" t="str">
        <f>IF(B128="-","-",MONTH('1- Combustivel'!B130))</f>
        <v>-</v>
      </c>
      <c r="D128" s="218" t="str">
        <f>IF(B128="-","-",DAY('1- Combustivel'!B130))</f>
        <v>-</v>
      </c>
      <c r="E128" s="259" t="str">
        <f>IF($C128=F$1,'1- Combustivel'!$D130,"-")</f>
        <v>-</v>
      </c>
      <c r="F128" s="170" t="str">
        <f>IF($C128=F$1,'1- Combustivel'!$E130,"-")</f>
        <v>-</v>
      </c>
      <c r="G128" s="170" t="str">
        <f>IF(F128="-","-",'1- Combustivel'!$F130)</f>
        <v>-</v>
      </c>
      <c r="H128" s="259" t="str">
        <f t="shared" si="26"/>
        <v>-</v>
      </c>
      <c r="I128" s="259" t="str">
        <f>IF(G128="-","-",'1- Combustivel'!$G130)</f>
        <v>-</v>
      </c>
      <c r="J128" s="259" t="str">
        <f>IF($C128=J$1,'1- Combustivel'!$D130,"-")</f>
        <v>-</v>
      </c>
      <c r="K128" s="170" t="str">
        <f>IF(M128="-","-",IF($C128=J$1,'1- Combustivel'!$E130,"-"))</f>
        <v>-</v>
      </c>
      <c r="L128" s="170" t="str">
        <f>IF(J128="-","-",'1- Combustivel'!$F130)</f>
        <v>-</v>
      </c>
      <c r="M128" s="259" t="str">
        <f t="shared" si="27"/>
        <v>-</v>
      </c>
      <c r="N128" s="259" t="str">
        <f>IF(L128="-","-",'1- Combustivel'!$G130)</f>
        <v>-</v>
      </c>
      <c r="O128" s="259" t="str">
        <f>IF($C128=O$1,'1- Combustivel'!$D130,"-")</f>
        <v>-</v>
      </c>
      <c r="P128" s="170" t="str">
        <f>IF(R128="-","-",IF($C128=O$1,'1- Combustivel'!$E130,"-"))</f>
        <v>-</v>
      </c>
      <c r="Q128" s="170" t="str">
        <f>IF(O128="-","-",'1- Combustivel'!$F130)</f>
        <v>-</v>
      </c>
      <c r="R128" s="259" t="str">
        <f t="shared" si="28"/>
        <v>-</v>
      </c>
      <c r="S128" s="259" t="str">
        <f>IF(Q128="-","-",'1- Combustivel'!$G130)</f>
        <v>-</v>
      </c>
      <c r="T128" s="259" t="str">
        <f>IF($C128=T$1,'1- Combustivel'!$D130,"-")</f>
        <v>-</v>
      </c>
      <c r="U128" s="170" t="str">
        <f>IF(W128="-","-",IF($C128=T$1,'1- Combustivel'!$E130,"-"))</f>
        <v>-</v>
      </c>
      <c r="V128" s="170" t="str">
        <f>IF(T128="-","-",'1- Combustivel'!$F130)</f>
        <v>-</v>
      </c>
      <c r="W128" s="259" t="str">
        <f t="shared" si="29"/>
        <v>-</v>
      </c>
      <c r="X128" s="259" t="str">
        <f>IF(V128="-","-",'1- Combustivel'!$G130)</f>
        <v>-</v>
      </c>
      <c r="Y128" s="259" t="str">
        <f>IF($C128=Y$1,'1- Combustivel'!$D130,"-")</f>
        <v>-</v>
      </c>
      <c r="Z128" s="170" t="str">
        <f>IF(AB128="-","-",IF($C128=Y$1,'1- Combustivel'!$E130,"-"))</f>
        <v>-</v>
      </c>
      <c r="AA128" s="170" t="str">
        <f>IF(Y128="-","-",'1- Combustivel'!$F130)</f>
        <v>-</v>
      </c>
      <c r="AB128" s="259" t="str">
        <f t="shared" si="30"/>
        <v>-</v>
      </c>
      <c r="AC128" s="259" t="str">
        <f>IF(AA128="-","-",'1- Combustivel'!$G130)</f>
        <v>-</v>
      </c>
      <c r="AD128" s="259" t="str">
        <f>IF($C128=AD$1,'1- Combustivel'!$D130,"-")</f>
        <v>-</v>
      </c>
      <c r="AE128" s="170" t="str">
        <f>IF(AG128="-","-",IF($C128=AD$1,'1- Combustivel'!$E130,"-"))</f>
        <v>-</v>
      </c>
      <c r="AF128" s="170" t="str">
        <f>IF(AD128="-","-",'1- Combustivel'!$F130)</f>
        <v>-</v>
      </c>
      <c r="AG128" s="259" t="str">
        <f t="shared" si="31"/>
        <v>-</v>
      </c>
      <c r="AH128" s="259" t="str">
        <f>IF(AF128="-","-",'1- Combustivel'!$G130)</f>
        <v>-</v>
      </c>
      <c r="AI128" s="259" t="str">
        <f>IF($C128=AI$1,'1- Combustivel'!$D130,"-")</f>
        <v>-</v>
      </c>
      <c r="AJ128" s="170" t="str">
        <f>IF(AL128="-","-",IF($C128=AI$1,'1- Combustivel'!$E130,"-"))</f>
        <v>-</v>
      </c>
      <c r="AK128" s="170" t="str">
        <f>IF(AI128="-","-",'1- Combustivel'!$F130)</f>
        <v>-</v>
      </c>
      <c r="AL128" s="259" t="str">
        <f t="shared" si="32"/>
        <v>-</v>
      </c>
      <c r="AM128" s="259" t="str">
        <f>IF(AK128="-","-",'1- Combustivel'!$G130)</f>
        <v>-</v>
      </c>
      <c r="AN128" s="259" t="str">
        <f>IF($C128=AN$1,'1- Combustivel'!$D130,"-")</f>
        <v>-</v>
      </c>
      <c r="AO128" s="170" t="str">
        <f>IF(AQ128="-","-",IF($C128=AN$1,'1- Combustivel'!$E130,"-"))</f>
        <v>-</v>
      </c>
      <c r="AP128" s="170" t="str">
        <f>IF(AN128="-","-",'1- Combustivel'!$F130)</f>
        <v>-</v>
      </c>
      <c r="AQ128" s="259" t="str">
        <f t="shared" si="33"/>
        <v>-</v>
      </c>
      <c r="AR128" s="259" t="str">
        <f>IF(AP128="-","-",'1- Combustivel'!$G130)</f>
        <v>-</v>
      </c>
      <c r="AS128" s="259" t="str">
        <f>IF($C128=AS$1,'1- Combustivel'!$D130,"-")</f>
        <v>-</v>
      </c>
      <c r="AT128" s="170" t="str">
        <f>IF(AV128="-","-",IF($C128=AS$1,'1- Combustivel'!$E130,"-"))</f>
        <v>-</v>
      </c>
      <c r="AU128" s="170" t="str">
        <f>IF(AS128="-","-",'1- Combustivel'!$F130)</f>
        <v>-</v>
      </c>
      <c r="AV128" s="259" t="str">
        <f t="shared" si="34"/>
        <v>-</v>
      </c>
      <c r="AW128" s="259" t="str">
        <f>IF(AU128="-","-",'1- Combustivel'!$G130)</f>
        <v>-</v>
      </c>
      <c r="AX128" s="259" t="str">
        <f>IF($C128=AX$1,'1- Combustivel'!$D130,"-")</f>
        <v>-</v>
      </c>
      <c r="AY128" s="170" t="str">
        <f>IF(BA128="-","-",IF($C128=AX$1,'1- Combustivel'!$E130,"-"))</f>
        <v>-</v>
      </c>
      <c r="AZ128" s="170" t="str">
        <f>IF(AX128="-","-",'1- Combustivel'!$F130)</f>
        <v>-</v>
      </c>
      <c r="BA128" s="259" t="str">
        <f t="shared" si="35"/>
        <v>-</v>
      </c>
      <c r="BB128" s="259" t="str">
        <f>IF(AZ128="-","-",'1- Combustivel'!$G130)</f>
        <v>-</v>
      </c>
      <c r="BC128" s="259" t="str">
        <f>IF($C128=BC$1,'1- Combustivel'!$D130,"-")</f>
        <v>-</v>
      </c>
      <c r="BD128" s="170" t="str">
        <f>IF(BF128="-","-",IF($C128=BC$1,'1- Combustivel'!$E130,"-"))</f>
        <v>-</v>
      </c>
      <c r="BE128" s="170" t="str">
        <f>IF(BC128="-","-",'1- Combustivel'!$F130)</f>
        <v>-</v>
      </c>
      <c r="BF128" s="259" t="str">
        <f t="shared" si="36"/>
        <v>-</v>
      </c>
      <c r="BG128" s="259" t="str">
        <f>IF(BE128="-","-",'1- Combustivel'!$G130)</f>
        <v>-</v>
      </c>
      <c r="BH128" s="259" t="str">
        <f>IF($C128=BH$1,'1- Combustivel'!$D130,"-")</f>
        <v>-</v>
      </c>
      <c r="BI128" s="170" t="str">
        <f>IF(BK128="-","-",IF($C128=BH$1,'1- Combustivel'!$E130,"-"))</f>
        <v>-</v>
      </c>
      <c r="BJ128" s="170" t="str">
        <f>IF(BH128="-","-",'1- Combustivel'!$F130)</f>
        <v>-</v>
      </c>
      <c r="BK128" s="259" t="str">
        <f t="shared" si="37"/>
        <v>-</v>
      </c>
      <c r="BL128" s="259" t="str">
        <f>IF(BJ128="-","-",'1- Combustivel'!$G130)</f>
        <v>-</v>
      </c>
      <c r="BM128" s="259" t="str">
        <f>IF(YEAR('1- Combustivel'!B130)=$BM$1,$BM$1,"-")</f>
        <v>-</v>
      </c>
      <c r="BN128" s="259" t="str">
        <f>IF(BM128="-","-",MONTH('1- Combustivel'!B130))</f>
        <v>-</v>
      </c>
      <c r="BO128" s="259" t="str">
        <f>IF(BM128="-","-",DAY('1- Combustivel'!B130))</f>
        <v>-</v>
      </c>
      <c r="BP128" s="259" t="str">
        <f>IF($BN128=BQ$1,'1- Combustivel'!$D130,"-")</f>
        <v>-</v>
      </c>
      <c r="BQ128" s="170" t="str">
        <f>IF($BN128=BQ$1,'1- Combustivel'!$E130,"-")</f>
        <v>-</v>
      </c>
      <c r="BR128" s="170" t="str">
        <f>IF(BQ128="-","-",'1- Combustivel'!$F130)</f>
        <v>-</v>
      </c>
      <c r="BS128" s="259" t="str">
        <f t="shared" si="38"/>
        <v>-</v>
      </c>
      <c r="BT128" s="259" t="str">
        <f>IF(BR128="-","-",'1- Combustivel'!$G130)</f>
        <v>-</v>
      </c>
    </row>
    <row r="129" spans="1:72" x14ac:dyDescent="0.25">
      <c r="A129" s="166">
        <v>127</v>
      </c>
      <c r="B129" s="166" t="str">
        <f>IF(YEAR('1- Combustivel'!B131)=$B$1,$B$1,"-")</f>
        <v>-</v>
      </c>
      <c r="C129" s="166" t="str">
        <f>IF(B129="-","-",MONTH('1- Combustivel'!B131))</f>
        <v>-</v>
      </c>
      <c r="D129" s="218" t="str">
        <f>IF(B129="-","-",DAY('1- Combustivel'!B131))</f>
        <v>-</v>
      </c>
      <c r="E129" s="259" t="str">
        <f>IF($C129=F$1,'1- Combustivel'!$D131,"-")</f>
        <v>-</v>
      </c>
      <c r="F129" s="170" t="str">
        <f>IF($C129=F$1,'1- Combustivel'!$E131,"-")</f>
        <v>-</v>
      </c>
      <c r="G129" s="170" t="str">
        <f>IF(F129="-","-",'1- Combustivel'!$F131)</f>
        <v>-</v>
      </c>
      <c r="H129" s="259" t="str">
        <f t="shared" si="26"/>
        <v>-</v>
      </c>
      <c r="I129" s="259" t="str">
        <f>IF(G129="-","-",'1- Combustivel'!$G131)</f>
        <v>-</v>
      </c>
      <c r="J129" s="259" t="str">
        <f>IF($C129=J$1,'1- Combustivel'!$D131,"-")</f>
        <v>-</v>
      </c>
      <c r="K129" s="170" t="str">
        <f>IF(M129="-","-",IF($C129=J$1,'1- Combustivel'!$E131,"-"))</f>
        <v>-</v>
      </c>
      <c r="L129" s="170" t="str">
        <f>IF(J129="-","-",'1- Combustivel'!$F131)</f>
        <v>-</v>
      </c>
      <c r="M129" s="259" t="str">
        <f t="shared" si="27"/>
        <v>-</v>
      </c>
      <c r="N129" s="259" t="str">
        <f>IF(L129="-","-",'1- Combustivel'!$G131)</f>
        <v>-</v>
      </c>
      <c r="O129" s="259" t="str">
        <f>IF($C129=O$1,'1- Combustivel'!$D131,"-")</f>
        <v>-</v>
      </c>
      <c r="P129" s="170" t="str">
        <f>IF(R129="-","-",IF($C129=O$1,'1- Combustivel'!$E131,"-"))</f>
        <v>-</v>
      </c>
      <c r="Q129" s="170" t="str">
        <f>IF(O129="-","-",'1- Combustivel'!$F131)</f>
        <v>-</v>
      </c>
      <c r="R129" s="259" t="str">
        <f t="shared" si="28"/>
        <v>-</v>
      </c>
      <c r="S129" s="259" t="str">
        <f>IF(Q129="-","-",'1- Combustivel'!$G131)</f>
        <v>-</v>
      </c>
      <c r="T129" s="259" t="str">
        <f>IF($C129=T$1,'1- Combustivel'!$D131,"-")</f>
        <v>-</v>
      </c>
      <c r="U129" s="170" t="str">
        <f>IF(W129="-","-",IF($C129=T$1,'1- Combustivel'!$E131,"-"))</f>
        <v>-</v>
      </c>
      <c r="V129" s="170" t="str">
        <f>IF(T129="-","-",'1- Combustivel'!$F131)</f>
        <v>-</v>
      </c>
      <c r="W129" s="259" t="str">
        <f t="shared" si="29"/>
        <v>-</v>
      </c>
      <c r="X129" s="259" t="str">
        <f>IF(V129="-","-",'1- Combustivel'!$G131)</f>
        <v>-</v>
      </c>
      <c r="Y129" s="259" t="str">
        <f>IF($C129=Y$1,'1- Combustivel'!$D131,"-")</f>
        <v>-</v>
      </c>
      <c r="Z129" s="170" t="str">
        <f>IF(AB129="-","-",IF($C129=Y$1,'1- Combustivel'!$E131,"-"))</f>
        <v>-</v>
      </c>
      <c r="AA129" s="170" t="str">
        <f>IF(Y129="-","-",'1- Combustivel'!$F131)</f>
        <v>-</v>
      </c>
      <c r="AB129" s="259" t="str">
        <f t="shared" si="30"/>
        <v>-</v>
      </c>
      <c r="AC129" s="259" t="str">
        <f>IF(AA129="-","-",'1- Combustivel'!$G131)</f>
        <v>-</v>
      </c>
      <c r="AD129" s="259" t="str">
        <f>IF($C129=AD$1,'1- Combustivel'!$D131,"-")</f>
        <v>-</v>
      </c>
      <c r="AE129" s="170" t="str">
        <f>IF(AG129="-","-",IF($C129=AD$1,'1- Combustivel'!$E131,"-"))</f>
        <v>-</v>
      </c>
      <c r="AF129" s="170" t="str">
        <f>IF(AD129="-","-",'1- Combustivel'!$F131)</f>
        <v>-</v>
      </c>
      <c r="AG129" s="259" t="str">
        <f t="shared" si="31"/>
        <v>-</v>
      </c>
      <c r="AH129" s="259" t="str">
        <f>IF(AF129="-","-",'1- Combustivel'!$G131)</f>
        <v>-</v>
      </c>
      <c r="AI129" s="259" t="str">
        <f>IF($C129=AI$1,'1- Combustivel'!$D131,"-")</f>
        <v>-</v>
      </c>
      <c r="AJ129" s="170" t="str">
        <f>IF(AL129="-","-",IF($C129=AI$1,'1- Combustivel'!$E131,"-"))</f>
        <v>-</v>
      </c>
      <c r="AK129" s="170" t="str">
        <f>IF(AI129="-","-",'1- Combustivel'!$F131)</f>
        <v>-</v>
      </c>
      <c r="AL129" s="259" t="str">
        <f t="shared" si="32"/>
        <v>-</v>
      </c>
      <c r="AM129" s="259" t="str">
        <f>IF(AK129="-","-",'1- Combustivel'!$G131)</f>
        <v>-</v>
      </c>
      <c r="AN129" s="259" t="str">
        <f>IF($C129=AN$1,'1- Combustivel'!$D131,"-")</f>
        <v>-</v>
      </c>
      <c r="AO129" s="170" t="str">
        <f>IF(AQ129="-","-",IF($C129=AN$1,'1- Combustivel'!$E131,"-"))</f>
        <v>-</v>
      </c>
      <c r="AP129" s="170" t="str">
        <f>IF(AN129="-","-",'1- Combustivel'!$F131)</f>
        <v>-</v>
      </c>
      <c r="AQ129" s="259" t="str">
        <f t="shared" si="33"/>
        <v>-</v>
      </c>
      <c r="AR129" s="259" t="str">
        <f>IF(AP129="-","-",'1- Combustivel'!$G131)</f>
        <v>-</v>
      </c>
      <c r="AS129" s="259" t="str">
        <f>IF($C129=AS$1,'1- Combustivel'!$D131,"-")</f>
        <v>-</v>
      </c>
      <c r="AT129" s="170" t="str">
        <f>IF(AV129="-","-",IF($C129=AS$1,'1- Combustivel'!$E131,"-"))</f>
        <v>-</v>
      </c>
      <c r="AU129" s="170" t="str">
        <f>IF(AS129="-","-",'1- Combustivel'!$F131)</f>
        <v>-</v>
      </c>
      <c r="AV129" s="259" t="str">
        <f t="shared" si="34"/>
        <v>-</v>
      </c>
      <c r="AW129" s="259" t="str">
        <f>IF(AU129="-","-",'1- Combustivel'!$G131)</f>
        <v>-</v>
      </c>
      <c r="AX129" s="259" t="str">
        <f>IF($C129=AX$1,'1- Combustivel'!$D131,"-")</f>
        <v>-</v>
      </c>
      <c r="AY129" s="170" t="str">
        <f>IF(BA129="-","-",IF($C129=AX$1,'1- Combustivel'!$E131,"-"))</f>
        <v>-</v>
      </c>
      <c r="AZ129" s="170" t="str">
        <f>IF(AX129="-","-",'1- Combustivel'!$F131)</f>
        <v>-</v>
      </c>
      <c r="BA129" s="259" t="str">
        <f t="shared" si="35"/>
        <v>-</v>
      </c>
      <c r="BB129" s="259" t="str">
        <f>IF(AZ129="-","-",'1- Combustivel'!$G131)</f>
        <v>-</v>
      </c>
      <c r="BC129" s="259" t="str">
        <f>IF($C129=BC$1,'1- Combustivel'!$D131,"-")</f>
        <v>-</v>
      </c>
      <c r="BD129" s="170" t="str">
        <f>IF(BF129="-","-",IF($C129=BC$1,'1- Combustivel'!$E131,"-"))</f>
        <v>-</v>
      </c>
      <c r="BE129" s="170" t="str">
        <f>IF(BC129="-","-",'1- Combustivel'!$F131)</f>
        <v>-</v>
      </c>
      <c r="BF129" s="259" t="str">
        <f t="shared" si="36"/>
        <v>-</v>
      </c>
      <c r="BG129" s="259" t="str">
        <f>IF(BE129="-","-",'1- Combustivel'!$G131)</f>
        <v>-</v>
      </c>
      <c r="BH129" s="259" t="str">
        <f>IF($C129=BH$1,'1- Combustivel'!$D131,"-")</f>
        <v>-</v>
      </c>
      <c r="BI129" s="170" t="str">
        <f>IF(BK129="-","-",IF($C129=BH$1,'1- Combustivel'!$E131,"-"))</f>
        <v>-</v>
      </c>
      <c r="BJ129" s="170" t="str">
        <f>IF(BH129="-","-",'1- Combustivel'!$F131)</f>
        <v>-</v>
      </c>
      <c r="BK129" s="259" t="str">
        <f t="shared" si="37"/>
        <v>-</v>
      </c>
      <c r="BL129" s="259" t="str">
        <f>IF(BJ129="-","-",'1- Combustivel'!$G131)</f>
        <v>-</v>
      </c>
      <c r="BM129" s="259" t="str">
        <f>IF(YEAR('1- Combustivel'!B131)=$BM$1,$BM$1,"-")</f>
        <v>-</v>
      </c>
      <c r="BN129" s="259" t="str">
        <f>IF(BM129="-","-",MONTH('1- Combustivel'!B131))</f>
        <v>-</v>
      </c>
      <c r="BO129" s="259" t="str">
        <f>IF(BM129="-","-",DAY('1- Combustivel'!B131))</f>
        <v>-</v>
      </c>
      <c r="BP129" s="259" t="str">
        <f>IF($BN129=BQ$1,'1- Combustivel'!$D131,"-")</f>
        <v>-</v>
      </c>
      <c r="BQ129" s="170" t="str">
        <f>IF($BN129=BQ$1,'1- Combustivel'!$E131,"-")</f>
        <v>-</v>
      </c>
      <c r="BR129" s="170" t="str">
        <f>IF(BQ129="-","-",'1- Combustivel'!$F131)</f>
        <v>-</v>
      </c>
      <c r="BS129" s="259" t="str">
        <f t="shared" si="38"/>
        <v>-</v>
      </c>
      <c r="BT129" s="259" t="str">
        <f>IF(BR129="-","-",'1- Combustivel'!$G131)</f>
        <v>-</v>
      </c>
    </row>
    <row r="130" spans="1:72" x14ac:dyDescent="0.25">
      <c r="A130" s="166">
        <v>128</v>
      </c>
      <c r="B130" s="166" t="str">
        <f>IF(YEAR('1- Combustivel'!B132)=$B$1,$B$1,"-")</f>
        <v>-</v>
      </c>
      <c r="C130" s="166" t="str">
        <f>IF(B130="-","-",MONTH('1- Combustivel'!B132))</f>
        <v>-</v>
      </c>
      <c r="D130" s="218" t="str">
        <f>IF(B130="-","-",DAY('1- Combustivel'!B132))</f>
        <v>-</v>
      </c>
      <c r="E130" s="259" t="str">
        <f>IF($C130=F$1,'1- Combustivel'!$D132,"-")</f>
        <v>-</v>
      </c>
      <c r="F130" s="170" t="str">
        <f>IF($C130=F$1,'1- Combustivel'!$E132,"-")</f>
        <v>-</v>
      </c>
      <c r="G130" s="170" t="str">
        <f>IF(F130="-","-",'1- Combustivel'!$F132)</f>
        <v>-</v>
      </c>
      <c r="H130" s="259" t="str">
        <f t="shared" si="26"/>
        <v>-</v>
      </c>
      <c r="I130" s="259" t="str">
        <f>IF(G130="-","-",'1- Combustivel'!$G132)</f>
        <v>-</v>
      </c>
      <c r="J130" s="259" t="str">
        <f>IF($C130=J$1,'1- Combustivel'!$D132,"-")</f>
        <v>-</v>
      </c>
      <c r="K130" s="170" t="str">
        <f>IF(M130="-","-",IF($C130=J$1,'1- Combustivel'!$E132,"-"))</f>
        <v>-</v>
      </c>
      <c r="L130" s="170" t="str">
        <f>IF(J130="-","-",'1- Combustivel'!$F132)</f>
        <v>-</v>
      </c>
      <c r="M130" s="259" t="str">
        <f t="shared" si="27"/>
        <v>-</v>
      </c>
      <c r="N130" s="259" t="str">
        <f>IF(L130="-","-",'1- Combustivel'!$G132)</f>
        <v>-</v>
      </c>
      <c r="O130" s="259" t="str">
        <f>IF($C130=O$1,'1- Combustivel'!$D132,"-")</f>
        <v>-</v>
      </c>
      <c r="P130" s="170" t="str">
        <f>IF(R130="-","-",IF($C130=O$1,'1- Combustivel'!$E132,"-"))</f>
        <v>-</v>
      </c>
      <c r="Q130" s="170" t="str">
        <f>IF(O130="-","-",'1- Combustivel'!$F132)</f>
        <v>-</v>
      </c>
      <c r="R130" s="259" t="str">
        <f t="shared" si="28"/>
        <v>-</v>
      </c>
      <c r="S130" s="259" t="str">
        <f>IF(Q130="-","-",'1- Combustivel'!$G132)</f>
        <v>-</v>
      </c>
      <c r="T130" s="259" t="str">
        <f>IF($C130=T$1,'1- Combustivel'!$D132,"-")</f>
        <v>-</v>
      </c>
      <c r="U130" s="170" t="str">
        <f>IF(W130="-","-",IF($C130=T$1,'1- Combustivel'!$E132,"-"))</f>
        <v>-</v>
      </c>
      <c r="V130" s="170" t="str">
        <f>IF(T130="-","-",'1- Combustivel'!$F132)</f>
        <v>-</v>
      </c>
      <c r="W130" s="259" t="str">
        <f t="shared" si="29"/>
        <v>-</v>
      </c>
      <c r="X130" s="259" t="str">
        <f>IF(V130="-","-",'1- Combustivel'!$G132)</f>
        <v>-</v>
      </c>
      <c r="Y130" s="259" t="str">
        <f>IF($C130=Y$1,'1- Combustivel'!$D132,"-")</f>
        <v>-</v>
      </c>
      <c r="Z130" s="170" t="str">
        <f>IF(AB130="-","-",IF($C130=Y$1,'1- Combustivel'!$E132,"-"))</f>
        <v>-</v>
      </c>
      <c r="AA130" s="170" t="str">
        <f>IF(Y130="-","-",'1- Combustivel'!$F132)</f>
        <v>-</v>
      </c>
      <c r="AB130" s="259" t="str">
        <f t="shared" si="30"/>
        <v>-</v>
      </c>
      <c r="AC130" s="259" t="str">
        <f>IF(AA130="-","-",'1- Combustivel'!$G132)</f>
        <v>-</v>
      </c>
      <c r="AD130" s="259" t="str">
        <f>IF($C130=AD$1,'1- Combustivel'!$D132,"-")</f>
        <v>-</v>
      </c>
      <c r="AE130" s="170" t="str">
        <f>IF(AG130="-","-",IF($C130=AD$1,'1- Combustivel'!$E132,"-"))</f>
        <v>-</v>
      </c>
      <c r="AF130" s="170" t="str">
        <f>IF(AD130="-","-",'1- Combustivel'!$F132)</f>
        <v>-</v>
      </c>
      <c r="AG130" s="259" t="str">
        <f t="shared" si="31"/>
        <v>-</v>
      </c>
      <c r="AH130" s="259" t="str">
        <f>IF(AF130="-","-",'1- Combustivel'!$G132)</f>
        <v>-</v>
      </c>
      <c r="AI130" s="259" t="str">
        <f>IF($C130=AI$1,'1- Combustivel'!$D132,"-")</f>
        <v>-</v>
      </c>
      <c r="AJ130" s="170" t="str">
        <f>IF(AL130="-","-",IF($C130=AI$1,'1- Combustivel'!$E132,"-"))</f>
        <v>-</v>
      </c>
      <c r="AK130" s="170" t="str">
        <f>IF(AI130="-","-",'1- Combustivel'!$F132)</f>
        <v>-</v>
      </c>
      <c r="AL130" s="259" t="str">
        <f t="shared" si="32"/>
        <v>-</v>
      </c>
      <c r="AM130" s="259" t="str">
        <f>IF(AK130="-","-",'1- Combustivel'!$G132)</f>
        <v>-</v>
      </c>
      <c r="AN130" s="259" t="str">
        <f>IF($C130=AN$1,'1- Combustivel'!$D132,"-")</f>
        <v>-</v>
      </c>
      <c r="AO130" s="170" t="str">
        <f>IF(AQ130="-","-",IF($C130=AN$1,'1- Combustivel'!$E132,"-"))</f>
        <v>-</v>
      </c>
      <c r="AP130" s="170" t="str">
        <f>IF(AN130="-","-",'1- Combustivel'!$F132)</f>
        <v>-</v>
      </c>
      <c r="AQ130" s="259" t="str">
        <f t="shared" si="33"/>
        <v>-</v>
      </c>
      <c r="AR130" s="259" t="str">
        <f>IF(AP130="-","-",'1- Combustivel'!$G132)</f>
        <v>-</v>
      </c>
      <c r="AS130" s="259" t="str">
        <f>IF($C130=AS$1,'1- Combustivel'!$D132,"-")</f>
        <v>-</v>
      </c>
      <c r="AT130" s="170" t="str">
        <f>IF(AV130="-","-",IF($C130=AS$1,'1- Combustivel'!$E132,"-"))</f>
        <v>-</v>
      </c>
      <c r="AU130" s="170" t="str">
        <f>IF(AS130="-","-",'1- Combustivel'!$F132)</f>
        <v>-</v>
      </c>
      <c r="AV130" s="259" t="str">
        <f t="shared" si="34"/>
        <v>-</v>
      </c>
      <c r="AW130" s="259" t="str">
        <f>IF(AU130="-","-",'1- Combustivel'!$G132)</f>
        <v>-</v>
      </c>
      <c r="AX130" s="259" t="str">
        <f>IF($C130=AX$1,'1- Combustivel'!$D132,"-")</f>
        <v>-</v>
      </c>
      <c r="AY130" s="170" t="str">
        <f>IF(BA130="-","-",IF($C130=AX$1,'1- Combustivel'!$E132,"-"))</f>
        <v>-</v>
      </c>
      <c r="AZ130" s="170" t="str">
        <f>IF(AX130="-","-",'1- Combustivel'!$F132)</f>
        <v>-</v>
      </c>
      <c r="BA130" s="259" t="str">
        <f t="shared" si="35"/>
        <v>-</v>
      </c>
      <c r="BB130" s="259" t="str">
        <f>IF(AZ130="-","-",'1- Combustivel'!$G132)</f>
        <v>-</v>
      </c>
      <c r="BC130" s="259" t="str">
        <f>IF($C130=BC$1,'1- Combustivel'!$D132,"-")</f>
        <v>-</v>
      </c>
      <c r="BD130" s="170" t="str">
        <f>IF(BF130="-","-",IF($C130=BC$1,'1- Combustivel'!$E132,"-"))</f>
        <v>-</v>
      </c>
      <c r="BE130" s="170" t="str">
        <f>IF(BC130="-","-",'1- Combustivel'!$F132)</f>
        <v>-</v>
      </c>
      <c r="BF130" s="259" t="str">
        <f t="shared" si="36"/>
        <v>-</v>
      </c>
      <c r="BG130" s="259" t="str">
        <f>IF(BE130="-","-",'1- Combustivel'!$G132)</f>
        <v>-</v>
      </c>
      <c r="BH130" s="259" t="str">
        <f>IF($C130=BH$1,'1- Combustivel'!$D132,"-")</f>
        <v>-</v>
      </c>
      <c r="BI130" s="170" t="str">
        <f>IF(BK130="-","-",IF($C130=BH$1,'1- Combustivel'!$E132,"-"))</f>
        <v>-</v>
      </c>
      <c r="BJ130" s="170" t="str">
        <f>IF(BH130="-","-",'1- Combustivel'!$F132)</f>
        <v>-</v>
      </c>
      <c r="BK130" s="259" t="str">
        <f t="shared" si="37"/>
        <v>-</v>
      </c>
      <c r="BL130" s="259" t="str">
        <f>IF(BJ130="-","-",'1- Combustivel'!$G132)</f>
        <v>-</v>
      </c>
      <c r="BM130" s="259" t="str">
        <f>IF(YEAR('1- Combustivel'!B132)=$BM$1,$BM$1,"-")</f>
        <v>-</v>
      </c>
      <c r="BN130" s="259" t="str">
        <f>IF(BM130="-","-",MONTH('1- Combustivel'!B132))</f>
        <v>-</v>
      </c>
      <c r="BO130" s="259" t="str">
        <f>IF(BM130="-","-",DAY('1- Combustivel'!B132))</f>
        <v>-</v>
      </c>
      <c r="BP130" s="259" t="str">
        <f>IF($BN130=BQ$1,'1- Combustivel'!$D132,"-")</f>
        <v>-</v>
      </c>
      <c r="BQ130" s="170" t="str">
        <f>IF($BN130=BQ$1,'1- Combustivel'!$E132,"-")</f>
        <v>-</v>
      </c>
      <c r="BR130" s="170" t="str">
        <f>IF(BQ130="-","-",'1- Combustivel'!$F132)</f>
        <v>-</v>
      </c>
      <c r="BS130" s="259" t="str">
        <f t="shared" si="38"/>
        <v>-</v>
      </c>
      <c r="BT130" s="259" t="str">
        <f>IF(BR130="-","-",'1- Combustivel'!$G132)</f>
        <v>-</v>
      </c>
    </row>
    <row r="131" spans="1:72" x14ac:dyDescent="0.25">
      <c r="A131" s="166">
        <v>129</v>
      </c>
      <c r="B131" s="166" t="str">
        <f>IF(YEAR('1- Combustivel'!B133)=$B$1,$B$1,"-")</f>
        <v>-</v>
      </c>
      <c r="C131" s="166" t="str">
        <f>IF(B131="-","-",MONTH('1- Combustivel'!B133))</f>
        <v>-</v>
      </c>
      <c r="D131" s="218" t="str">
        <f>IF(B131="-","-",DAY('1- Combustivel'!B133))</f>
        <v>-</v>
      </c>
      <c r="E131" s="259" t="str">
        <f>IF($C131=F$1,'1- Combustivel'!$D133,"-")</f>
        <v>-</v>
      </c>
      <c r="F131" s="170" t="str">
        <f>IF($C131=F$1,'1- Combustivel'!$E133,"-")</f>
        <v>-</v>
      </c>
      <c r="G131" s="170" t="str">
        <f>IF(F131="-","-",'1- Combustivel'!$F133)</f>
        <v>-</v>
      </c>
      <c r="H131" s="259" t="str">
        <f t="shared" si="26"/>
        <v>-</v>
      </c>
      <c r="I131" s="259" t="str">
        <f>IF(G131="-","-",'1- Combustivel'!$G133)</f>
        <v>-</v>
      </c>
      <c r="J131" s="259" t="str">
        <f>IF($C131=J$1,'1- Combustivel'!$D133,"-")</f>
        <v>-</v>
      </c>
      <c r="K131" s="170" t="str">
        <f>IF(M131="-","-",IF($C131=J$1,'1- Combustivel'!$E133,"-"))</f>
        <v>-</v>
      </c>
      <c r="L131" s="170" t="str">
        <f>IF(J131="-","-",'1- Combustivel'!$F133)</f>
        <v>-</v>
      </c>
      <c r="M131" s="259" t="str">
        <f t="shared" si="27"/>
        <v>-</v>
      </c>
      <c r="N131" s="259" t="str">
        <f>IF(L131="-","-",'1- Combustivel'!$G133)</f>
        <v>-</v>
      </c>
      <c r="O131" s="259" t="str">
        <f>IF($C131=O$1,'1- Combustivel'!$D133,"-")</f>
        <v>-</v>
      </c>
      <c r="P131" s="170" t="str">
        <f>IF(R131="-","-",IF($C131=O$1,'1- Combustivel'!$E133,"-"))</f>
        <v>-</v>
      </c>
      <c r="Q131" s="170" t="str">
        <f>IF(O131="-","-",'1- Combustivel'!$F133)</f>
        <v>-</v>
      </c>
      <c r="R131" s="259" t="str">
        <f t="shared" si="28"/>
        <v>-</v>
      </c>
      <c r="S131" s="259" t="str">
        <f>IF(Q131="-","-",'1- Combustivel'!$G133)</f>
        <v>-</v>
      </c>
      <c r="T131" s="259" t="str">
        <f>IF($C131=T$1,'1- Combustivel'!$D133,"-")</f>
        <v>-</v>
      </c>
      <c r="U131" s="170" t="str">
        <f>IF(W131="-","-",IF($C131=T$1,'1- Combustivel'!$E133,"-"))</f>
        <v>-</v>
      </c>
      <c r="V131" s="170" t="str">
        <f>IF(T131="-","-",'1- Combustivel'!$F133)</f>
        <v>-</v>
      </c>
      <c r="W131" s="259" t="str">
        <f t="shared" si="29"/>
        <v>-</v>
      </c>
      <c r="X131" s="259" t="str">
        <f>IF(V131="-","-",'1- Combustivel'!$G133)</f>
        <v>-</v>
      </c>
      <c r="Y131" s="259" t="str">
        <f>IF($C131=Y$1,'1- Combustivel'!$D133,"-")</f>
        <v>-</v>
      </c>
      <c r="Z131" s="170" t="str">
        <f>IF(AB131="-","-",IF($C131=Y$1,'1- Combustivel'!$E133,"-"))</f>
        <v>-</v>
      </c>
      <c r="AA131" s="170" t="str">
        <f>IF(Y131="-","-",'1- Combustivel'!$F133)</f>
        <v>-</v>
      </c>
      <c r="AB131" s="259" t="str">
        <f t="shared" si="30"/>
        <v>-</v>
      </c>
      <c r="AC131" s="259" t="str">
        <f>IF(AA131="-","-",'1- Combustivel'!$G133)</f>
        <v>-</v>
      </c>
      <c r="AD131" s="259" t="str">
        <f>IF($C131=AD$1,'1- Combustivel'!$D133,"-")</f>
        <v>-</v>
      </c>
      <c r="AE131" s="170" t="str">
        <f>IF(AG131="-","-",IF($C131=AD$1,'1- Combustivel'!$E133,"-"))</f>
        <v>-</v>
      </c>
      <c r="AF131" s="170" t="str">
        <f>IF(AD131="-","-",'1- Combustivel'!$F133)</f>
        <v>-</v>
      </c>
      <c r="AG131" s="259" t="str">
        <f t="shared" si="31"/>
        <v>-</v>
      </c>
      <c r="AH131" s="259" t="str">
        <f>IF(AF131="-","-",'1- Combustivel'!$G133)</f>
        <v>-</v>
      </c>
      <c r="AI131" s="259" t="str">
        <f>IF($C131=AI$1,'1- Combustivel'!$D133,"-")</f>
        <v>-</v>
      </c>
      <c r="AJ131" s="170" t="str">
        <f>IF(AL131="-","-",IF($C131=AI$1,'1- Combustivel'!$E133,"-"))</f>
        <v>-</v>
      </c>
      <c r="AK131" s="170" t="str">
        <f>IF(AI131="-","-",'1- Combustivel'!$F133)</f>
        <v>-</v>
      </c>
      <c r="AL131" s="259" t="str">
        <f t="shared" si="32"/>
        <v>-</v>
      </c>
      <c r="AM131" s="259" t="str">
        <f>IF(AK131="-","-",'1- Combustivel'!$G133)</f>
        <v>-</v>
      </c>
      <c r="AN131" s="259" t="str">
        <f>IF($C131=AN$1,'1- Combustivel'!$D133,"-")</f>
        <v>-</v>
      </c>
      <c r="AO131" s="170" t="str">
        <f>IF(AQ131="-","-",IF($C131=AN$1,'1- Combustivel'!$E133,"-"))</f>
        <v>-</v>
      </c>
      <c r="AP131" s="170" t="str">
        <f>IF(AN131="-","-",'1- Combustivel'!$F133)</f>
        <v>-</v>
      </c>
      <c r="AQ131" s="259" t="str">
        <f t="shared" si="33"/>
        <v>-</v>
      </c>
      <c r="AR131" s="259" t="str">
        <f>IF(AP131="-","-",'1- Combustivel'!$G133)</f>
        <v>-</v>
      </c>
      <c r="AS131" s="259" t="str">
        <f>IF($C131=AS$1,'1- Combustivel'!$D133,"-")</f>
        <v>-</v>
      </c>
      <c r="AT131" s="170" t="str">
        <f>IF(AV131="-","-",IF($C131=AS$1,'1- Combustivel'!$E133,"-"))</f>
        <v>-</v>
      </c>
      <c r="AU131" s="170" t="str">
        <f>IF(AS131="-","-",'1- Combustivel'!$F133)</f>
        <v>-</v>
      </c>
      <c r="AV131" s="259" t="str">
        <f t="shared" si="34"/>
        <v>-</v>
      </c>
      <c r="AW131" s="259" t="str">
        <f>IF(AU131="-","-",'1- Combustivel'!$G133)</f>
        <v>-</v>
      </c>
      <c r="AX131" s="259" t="str">
        <f>IF($C131=AX$1,'1- Combustivel'!$D133,"-")</f>
        <v>-</v>
      </c>
      <c r="AY131" s="170" t="str">
        <f>IF(BA131="-","-",IF($C131=AX$1,'1- Combustivel'!$E133,"-"))</f>
        <v>-</v>
      </c>
      <c r="AZ131" s="170" t="str">
        <f>IF(AX131="-","-",'1- Combustivel'!$F133)</f>
        <v>-</v>
      </c>
      <c r="BA131" s="259" t="str">
        <f t="shared" si="35"/>
        <v>-</v>
      </c>
      <c r="BB131" s="259" t="str">
        <f>IF(AZ131="-","-",'1- Combustivel'!$G133)</f>
        <v>-</v>
      </c>
      <c r="BC131" s="259" t="str">
        <f>IF($C131=BC$1,'1- Combustivel'!$D133,"-")</f>
        <v>-</v>
      </c>
      <c r="BD131" s="170" t="str">
        <f>IF(BF131="-","-",IF($C131=BC$1,'1- Combustivel'!$E133,"-"))</f>
        <v>-</v>
      </c>
      <c r="BE131" s="170" t="str">
        <f>IF(BC131="-","-",'1- Combustivel'!$F133)</f>
        <v>-</v>
      </c>
      <c r="BF131" s="259" t="str">
        <f t="shared" si="36"/>
        <v>-</v>
      </c>
      <c r="BG131" s="259" t="str">
        <f>IF(BE131="-","-",'1- Combustivel'!$G133)</f>
        <v>-</v>
      </c>
      <c r="BH131" s="259" t="str">
        <f>IF($C131=BH$1,'1- Combustivel'!$D133,"-")</f>
        <v>-</v>
      </c>
      <c r="BI131" s="170" t="str">
        <f>IF(BK131="-","-",IF($C131=BH$1,'1- Combustivel'!$E133,"-"))</f>
        <v>-</v>
      </c>
      <c r="BJ131" s="170" t="str">
        <f>IF(BH131="-","-",'1- Combustivel'!$F133)</f>
        <v>-</v>
      </c>
      <c r="BK131" s="259" t="str">
        <f t="shared" si="37"/>
        <v>-</v>
      </c>
      <c r="BL131" s="259" t="str">
        <f>IF(BJ131="-","-",'1- Combustivel'!$G133)</f>
        <v>-</v>
      </c>
      <c r="BM131" s="259" t="str">
        <f>IF(YEAR('1- Combustivel'!B133)=$BM$1,$BM$1,"-")</f>
        <v>-</v>
      </c>
      <c r="BN131" s="259" t="str">
        <f>IF(BM131="-","-",MONTH('1- Combustivel'!B133))</f>
        <v>-</v>
      </c>
      <c r="BO131" s="259" t="str">
        <f>IF(BM131="-","-",DAY('1- Combustivel'!B133))</f>
        <v>-</v>
      </c>
      <c r="BP131" s="259" t="str">
        <f>IF($BN131=BQ$1,'1- Combustivel'!$D133,"-")</f>
        <v>-</v>
      </c>
      <c r="BQ131" s="170" t="str">
        <f>IF($BN131=BQ$1,'1- Combustivel'!$E133,"-")</f>
        <v>-</v>
      </c>
      <c r="BR131" s="170" t="str">
        <f>IF(BQ131="-","-",'1- Combustivel'!$F133)</f>
        <v>-</v>
      </c>
      <c r="BS131" s="259" t="str">
        <f t="shared" si="38"/>
        <v>-</v>
      </c>
      <c r="BT131" s="259" t="str">
        <f>IF(BR131="-","-",'1- Combustivel'!$G133)</f>
        <v>-</v>
      </c>
    </row>
    <row r="132" spans="1:72" x14ac:dyDescent="0.25">
      <c r="A132" s="166">
        <v>130</v>
      </c>
      <c r="B132" s="166" t="str">
        <f>IF(YEAR('1- Combustivel'!B134)=$B$1,$B$1,"-")</f>
        <v>-</v>
      </c>
      <c r="C132" s="166" t="str">
        <f>IF(B132="-","-",MONTH('1- Combustivel'!B134))</f>
        <v>-</v>
      </c>
      <c r="D132" s="218" t="str">
        <f>IF(B132="-","-",DAY('1- Combustivel'!B134))</f>
        <v>-</v>
      </c>
      <c r="E132" s="259" t="str">
        <f>IF($C132=F$1,'1- Combustivel'!$D134,"-")</f>
        <v>-</v>
      </c>
      <c r="F132" s="170" t="str">
        <f>IF($C132=F$1,'1- Combustivel'!$E134,"-")</f>
        <v>-</v>
      </c>
      <c r="G132" s="170" t="str">
        <f>IF(F132="-","-",'1- Combustivel'!$F134)</f>
        <v>-</v>
      </c>
      <c r="H132" s="259" t="str">
        <f t="shared" si="26"/>
        <v>-</v>
      </c>
      <c r="I132" s="259" t="str">
        <f>IF(G132="-","-",'1- Combustivel'!$G134)</f>
        <v>-</v>
      </c>
      <c r="J132" s="259" t="str">
        <f>IF($C132=J$1,'1- Combustivel'!$D134,"-")</f>
        <v>-</v>
      </c>
      <c r="K132" s="170" t="str">
        <f>IF(M132="-","-",IF($C132=J$1,'1- Combustivel'!$E134,"-"))</f>
        <v>-</v>
      </c>
      <c r="L132" s="170" t="str">
        <f>IF(J132="-","-",'1- Combustivel'!$F134)</f>
        <v>-</v>
      </c>
      <c r="M132" s="259" t="str">
        <f t="shared" si="27"/>
        <v>-</v>
      </c>
      <c r="N132" s="259" t="str">
        <f>IF(L132="-","-",'1- Combustivel'!$G134)</f>
        <v>-</v>
      </c>
      <c r="O132" s="259" t="str">
        <f>IF($C132=O$1,'1- Combustivel'!$D134,"-")</f>
        <v>-</v>
      </c>
      <c r="P132" s="170" t="str">
        <f>IF(R132="-","-",IF($C132=O$1,'1- Combustivel'!$E134,"-"))</f>
        <v>-</v>
      </c>
      <c r="Q132" s="170" t="str">
        <f>IF(O132="-","-",'1- Combustivel'!$F134)</f>
        <v>-</v>
      </c>
      <c r="R132" s="259" t="str">
        <f t="shared" si="28"/>
        <v>-</v>
      </c>
      <c r="S132" s="259" t="str">
        <f>IF(Q132="-","-",'1- Combustivel'!$G134)</f>
        <v>-</v>
      </c>
      <c r="T132" s="259" t="str">
        <f>IF($C132=T$1,'1- Combustivel'!$D134,"-")</f>
        <v>-</v>
      </c>
      <c r="U132" s="170" t="str">
        <f>IF(W132="-","-",IF($C132=T$1,'1- Combustivel'!$E134,"-"))</f>
        <v>-</v>
      </c>
      <c r="V132" s="170" t="str">
        <f>IF(T132="-","-",'1- Combustivel'!$F134)</f>
        <v>-</v>
      </c>
      <c r="W132" s="259" t="str">
        <f t="shared" si="29"/>
        <v>-</v>
      </c>
      <c r="X132" s="259" t="str">
        <f>IF(V132="-","-",'1- Combustivel'!$G134)</f>
        <v>-</v>
      </c>
      <c r="Y132" s="259" t="str">
        <f>IF($C132=Y$1,'1- Combustivel'!$D134,"-")</f>
        <v>-</v>
      </c>
      <c r="Z132" s="170" t="str">
        <f>IF(AB132="-","-",IF($C132=Y$1,'1- Combustivel'!$E134,"-"))</f>
        <v>-</v>
      </c>
      <c r="AA132" s="170" t="str">
        <f>IF(Y132="-","-",'1- Combustivel'!$F134)</f>
        <v>-</v>
      </c>
      <c r="AB132" s="259" t="str">
        <f t="shared" si="30"/>
        <v>-</v>
      </c>
      <c r="AC132" s="259" t="str">
        <f>IF(AA132="-","-",'1- Combustivel'!$G134)</f>
        <v>-</v>
      </c>
      <c r="AD132" s="259" t="str">
        <f>IF($C132=AD$1,'1- Combustivel'!$D134,"-")</f>
        <v>-</v>
      </c>
      <c r="AE132" s="170" t="str">
        <f>IF(AG132="-","-",IF($C132=AD$1,'1- Combustivel'!$E134,"-"))</f>
        <v>-</v>
      </c>
      <c r="AF132" s="170" t="str">
        <f>IF(AD132="-","-",'1- Combustivel'!$F134)</f>
        <v>-</v>
      </c>
      <c r="AG132" s="259" t="str">
        <f t="shared" si="31"/>
        <v>-</v>
      </c>
      <c r="AH132" s="259" t="str">
        <f>IF(AF132="-","-",'1- Combustivel'!$G134)</f>
        <v>-</v>
      </c>
      <c r="AI132" s="259" t="str">
        <f>IF($C132=AI$1,'1- Combustivel'!$D134,"-")</f>
        <v>-</v>
      </c>
      <c r="AJ132" s="170" t="str">
        <f>IF(AL132="-","-",IF($C132=AI$1,'1- Combustivel'!$E134,"-"))</f>
        <v>-</v>
      </c>
      <c r="AK132" s="170" t="str">
        <f>IF(AI132="-","-",'1- Combustivel'!$F134)</f>
        <v>-</v>
      </c>
      <c r="AL132" s="259" t="str">
        <f t="shared" si="32"/>
        <v>-</v>
      </c>
      <c r="AM132" s="259" t="str">
        <f>IF(AK132="-","-",'1- Combustivel'!$G134)</f>
        <v>-</v>
      </c>
      <c r="AN132" s="259" t="str">
        <f>IF($C132=AN$1,'1- Combustivel'!$D134,"-")</f>
        <v>-</v>
      </c>
      <c r="AO132" s="170" t="str">
        <f>IF(AQ132="-","-",IF($C132=AN$1,'1- Combustivel'!$E134,"-"))</f>
        <v>-</v>
      </c>
      <c r="AP132" s="170" t="str">
        <f>IF(AN132="-","-",'1- Combustivel'!$F134)</f>
        <v>-</v>
      </c>
      <c r="AQ132" s="259" t="str">
        <f t="shared" si="33"/>
        <v>-</v>
      </c>
      <c r="AR132" s="259" t="str">
        <f>IF(AP132="-","-",'1- Combustivel'!$G134)</f>
        <v>-</v>
      </c>
      <c r="AS132" s="259" t="str">
        <f>IF($C132=AS$1,'1- Combustivel'!$D134,"-")</f>
        <v>-</v>
      </c>
      <c r="AT132" s="170" t="str">
        <f>IF(AV132="-","-",IF($C132=AS$1,'1- Combustivel'!$E134,"-"))</f>
        <v>-</v>
      </c>
      <c r="AU132" s="170" t="str">
        <f>IF(AS132="-","-",'1- Combustivel'!$F134)</f>
        <v>-</v>
      </c>
      <c r="AV132" s="259" t="str">
        <f t="shared" si="34"/>
        <v>-</v>
      </c>
      <c r="AW132" s="259" t="str">
        <f>IF(AU132="-","-",'1- Combustivel'!$G134)</f>
        <v>-</v>
      </c>
      <c r="AX132" s="259" t="str">
        <f>IF($C132=AX$1,'1- Combustivel'!$D134,"-")</f>
        <v>-</v>
      </c>
      <c r="AY132" s="170" t="str">
        <f>IF(BA132="-","-",IF($C132=AX$1,'1- Combustivel'!$E134,"-"))</f>
        <v>-</v>
      </c>
      <c r="AZ132" s="170" t="str">
        <f>IF(AX132="-","-",'1- Combustivel'!$F134)</f>
        <v>-</v>
      </c>
      <c r="BA132" s="259" t="str">
        <f t="shared" si="35"/>
        <v>-</v>
      </c>
      <c r="BB132" s="259" t="str">
        <f>IF(AZ132="-","-",'1- Combustivel'!$G134)</f>
        <v>-</v>
      </c>
      <c r="BC132" s="259" t="str">
        <f>IF($C132=BC$1,'1- Combustivel'!$D134,"-")</f>
        <v>-</v>
      </c>
      <c r="BD132" s="170" t="str">
        <f>IF(BF132="-","-",IF($C132=BC$1,'1- Combustivel'!$E134,"-"))</f>
        <v>-</v>
      </c>
      <c r="BE132" s="170" t="str">
        <f>IF(BC132="-","-",'1- Combustivel'!$F134)</f>
        <v>-</v>
      </c>
      <c r="BF132" s="259" t="str">
        <f t="shared" si="36"/>
        <v>-</v>
      </c>
      <c r="BG132" s="259" t="str">
        <f>IF(BE132="-","-",'1- Combustivel'!$G134)</f>
        <v>-</v>
      </c>
      <c r="BH132" s="259" t="str">
        <f>IF($C132=BH$1,'1- Combustivel'!$D134,"-")</f>
        <v>-</v>
      </c>
      <c r="BI132" s="170" t="str">
        <f>IF(BK132="-","-",IF($C132=BH$1,'1- Combustivel'!$E134,"-"))</f>
        <v>-</v>
      </c>
      <c r="BJ132" s="170" t="str">
        <f>IF(BH132="-","-",'1- Combustivel'!$F134)</f>
        <v>-</v>
      </c>
      <c r="BK132" s="259" t="str">
        <f t="shared" si="37"/>
        <v>-</v>
      </c>
      <c r="BL132" s="259" t="str">
        <f>IF(BJ132="-","-",'1- Combustivel'!$G134)</f>
        <v>-</v>
      </c>
      <c r="BM132" s="259" t="str">
        <f>IF(YEAR('1- Combustivel'!B134)=$BM$1,$BM$1,"-")</f>
        <v>-</v>
      </c>
      <c r="BN132" s="259" t="str">
        <f>IF(BM132="-","-",MONTH('1- Combustivel'!B134))</f>
        <v>-</v>
      </c>
      <c r="BO132" s="259" t="str">
        <f>IF(BM132="-","-",DAY('1- Combustivel'!B134))</f>
        <v>-</v>
      </c>
      <c r="BP132" s="259" t="str">
        <f>IF($BN132=BQ$1,'1- Combustivel'!$D134,"-")</f>
        <v>-</v>
      </c>
      <c r="BQ132" s="170" t="str">
        <f>IF($BN132=BQ$1,'1- Combustivel'!$E134,"-")</f>
        <v>-</v>
      </c>
      <c r="BR132" s="170" t="str">
        <f>IF(BQ132="-","-",'1- Combustivel'!$F134)</f>
        <v>-</v>
      </c>
      <c r="BS132" s="259" t="str">
        <f t="shared" si="38"/>
        <v>-</v>
      </c>
      <c r="BT132" s="259" t="str">
        <f>IF(BR132="-","-",'1- Combustivel'!$G134)</f>
        <v>-</v>
      </c>
    </row>
    <row r="133" spans="1:72" x14ac:dyDescent="0.25">
      <c r="A133" s="166">
        <v>131</v>
      </c>
      <c r="B133" s="166" t="str">
        <f>IF(YEAR('1- Combustivel'!B135)=$B$1,$B$1,"-")</f>
        <v>-</v>
      </c>
      <c r="C133" s="166" t="str">
        <f>IF(B133="-","-",MONTH('1- Combustivel'!B135))</f>
        <v>-</v>
      </c>
      <c r="D133" s="218" t="str">
        <f>IF(B133="-","-",DAY('1- Combustivel'!B135))</f>
        <v>-</v>
      </c>
      <c r="E133" s="259" t="str">
        <f>IF($C133=F$1,'1- Combustivel'!$D135,"-")</f>
        <v>-</v>
      </c>
      <c r="F133" s="170" t="str">
        <f>IF($C133=F$1,'1- Combustivel'!$E135,"-")</f>
        <v>-</v>
      </c>
      <c r="G133" s="170" t="str">
        <f>IF(F133="-","-",'1- Combustivel'!$F135)</f>
        <v>-</v>
      </c>
      <c r="H133" s="259" t="str">
        <f t="shared" ref="H133:H196" si="39">IF(ISERR(IF(I134="-",SMALL(N$4:N$300,1)-I133,I134-I133)),"-",IF(I134="-",SMALL(N$4:N$300,1)-I133,I134-I133))</f>
        <v>-</v>
      </c>
      <c r="I133" s="259" t="str">
        <f>IF(G133="-","-",'1- Combustivel'!$G135)</f>
        <v>-</v>
      </c>
      <c r="J133" s="259" t="str">
        <f>IF($C133=J$1,'1- Combustivel'!$D135,"-")</f>
        <v>-</v>
      </c>
      <c r="K133" s="170" t="str">
        <f>IF(M133="-","-",IF($C133=J$1,'1- Combustivel'!$E135,"-"))</f>
        <v>-</v>
      </c>
      <c r="L133" s="170" t="str">
        <f>IF(J133="-","-",'1- Combustivel'!$F135)</f>
        <v>-</v>
      </c>
      <c r="M133" s="259" t="str">
        <f t="shared" ref="M133:M196" si="40">IF(ISERR(IF(N134="-",SMALL(S$4:S$300,1)-N133,N134-N133)),"-",IF(N134="-",SMALL(S$4:S$300,1)-N133,N134-N133))</f>
        <v>-</v>
      </c>
      <c r="N133" s="259" t="str">
        <f>IF(L133="-","-",'1- Combustivel'!$G135)</f>
        <v>-</v>
      </c>
      <c r="O133" s="259" t="str">
        <f>IF($C133=O$1,'1- Combustivel'!$D135,"-")</f>
        <v>-</v>
      </c>
      <c r="P133" s="170" t="str">
        <f>IF(R133="-","-",IF($C133=O$1,'1- Combustivel'!$E135,"-"))</f>
        <v>-</v>
      </c>
      <c r="Q133" s="170" t="str">
        <f>IF(O133="-","-",'1- Combustivel'!$F135)</f>
        <v>-</v>
      </c>
      <c r="R133" s="259" t="str">
        <f t="shared" ref="R133:R196" si="41">IF(ISERR(IF(S134="-",SMALL(X$4:X$300,1)-S133,S134-S133)),"-",IF(S134="-",SMALL(X$4:X$300,1)-S133,S134-S133))</f>
        <v>-</v>
      </c>
      <c r="S133" s="259" t="str">
        <f>IF(Q133="-","-",'1- Combustivel'!$G135)</f>
        <v>-</v>
      </c>
      <c r="T133" s="259" t="str">
        <f>IF($C133=T$1,'1- Combustivel'!$D135,"-")</f>
        <v>-</v>
      </c>
      <c r="U133" s="170" t="str">
        <f>IF(W133="-","-",IF($C133=T$1,'1- Combustivel'!$E135,"-"))</f>
        <v>-</v>
      </c>
      <c r="V133" s="170" t="str">
        <f>IF(T133="-","-",'1- Combustivel'!$F135)</f>
        <v>-</v>
      </c>
      <c r="W133" s="259" t="str">
        <f t="shared" ref="W133:W196" si="42">IF(ISERR(IF(X134="-",SMALL(AC$4:AC$300,1)-X133,X134-X133)),"-",IF(X134="-",SMALL(AC$4:AC$300,1)-X133,X134-X133))</f>
        <v>-</v>
      </c>
      <c r="X133" s="259" t="str">
        <f>IF(V133="-","-",'1- Combustivel'!$G135)</f>
        <v>-</v>
      </c>
      <c r="Y133" s="259" t="str">
        <f>IF($C133=Y$1,'1- Combustivel'!$D135,"-")</f>
        <v>-</v>
      </c>
      <c r="Z133" s="170" t="str">
        <f>IF(AB133="-","-",IF($C133=Y$1,'1- Combustivel'!$E135,"-"))</f>
        <v>-</v>
      </c>
      <c r="AA133" s="170" t="str">
        <f>IF(Y133="-","-",'1- Combustivel'!$F135)</f>
        <v>-</v>
      </c>
      <c r="AB133" s="259" t="str">
        <f t="shared" ref="AB133:AB196" si="43">IF(ISERR(IF(AC134="-",SMALL(AH$4:AH$300,1)-AC133,AC134-AC133)),"-",IF(AC134="-",SMALL(AH$4:AH$300,1)-AC133,AC134-AC133))</f>
        <v>-</v>
      </c>
      <c r="AC133" s="259" t="str">
        <f>IF(AA133="-","-",'1- Combustivel'!$G135)</f>
        <v>-</v>
      </c>
      <c r="AD133" s="259" t="str">
        <f>IF($C133=AD$1,'1- Combustivel'!$D135,"-")</f>
        <v>-</v>
      </c>
      <c r="AE133" s="170" t="str">
        <f>IF(AG133="-","-",IF($C133=AD$1,'1- Combustivel'!$E135,"-"))</f>
        <v>-</v>
      </c>
      <c r="AF133" s="170" t="str">
        <f>IF(AD133="-","-",'1- Combustivel'!$F135)</f>
        <v>-</v>
      </c>
      <c r="AG133" s="259" t="str">
        <f t="shared" ref="AG133:AG196" si="44">IF(ISERR(IF(AH134="-",SMALL(AM$4:AM$300,1)-AH133,AH134-AH133)),"-",IF(AH134="-",SMALL(AM$4:AM$300,1)-AH133,AH134-AH133))</f>
        <v>-</v>
      </c>
      <c r="AH133" s="259" t="str">
        <f>IF(AF133="-","-",'1- Combustivel'!$G135)</f>
        <v>-</v>
      </c>
      <c r="AI133" s="259" t="str">
        <f>IF($C133=AI$1,'1- Combustivel'!$D135,"-")</f>
        <v>-</v>
      </c>
      <c r="AJ133" s="170" t="str">
        <f>IF(AL133="-","-",IF($C133=AI$1,'1- Combustivel'!$E135,"-"))</f>
        <v>-</v>
      </c>
      <c r="AK133" s="170" t="str">
        <f>IF(AI133="-","-",'1- Combustivel'!$F135)</f>
        <v>-</v>
      </c>
      <c r="AL133" s="259" t="str">
        <f t="shared" ref="AL133:AL196" si="45">IF(ISERR(IF(AM134="-",SMALL(AR$4:AR$300,1)-AM133,AM134-AM133)),"-",IF(AM134="-",SMALL(AR$4:AR$300,1)-AM133,AM134-AM133))</f>
        <v>-</v>
      </c>
      <c r="AM133" s="259" t="str">
        <f>IF(AK133="-","-",'1- Combustivel'!$G135)</f>
        <v>-</v>
      </c>
      <c r="AN133" s="259" t="str">
        <f>IF($C133=AN$1,'1- Combustivel'!$D135,"-")</f>
        <v>-</v>
      </c>
      <c r="AO133" s="170" t="str">
        <f>IF(AQ133="-","-",IF($C133=AN$1,'1- Combustivel'!$E135,"-"))</f>
        <v>-</v>
      </c>
      <c r="AP133" s="170" t="str">
        <f>IF(AN133="-","-",'1- Combustivel'!$F135)</f>
        <v>-</v>
      </c>
      <c r="AQ133" s="259" t="str">
        <f t="shared" ref="AQ133:AQ196" si="46">IF(ISERR(IF(AR134="-",SMALL(AW$4:AW$300,1)-AR133,AR134-AR133)),"-",IF(AR134="-",SMALL(AW$4:AW$300,1)-AR133,AR134-AR133))</f>
        <v>-</v>
      </c>
      <c r="AR133" s="259" t="str">
        <f>IF(AP133="-","-",'1- Combustivel'!$G135)</f>
        <v>-</v>
      </c>
      <c r="AS133" s="259" t="str">
        <f>IF($C133=AS$1,'1- Combustivel'!$D135,"-")</f>
        <v>-</v>
      </c>
      <c r="AT133" s="170" t="str">
        <f>IF(AV133="-","-",IF($C133=AS$1,'1- Combustivel'!$E135,"-"))</f>
        <v>-</v>
      </c>
      <c r="AU133" s="170" t="str">
        <f>IF(AS133="-","-",'1- Combustivel'!$F135)</f>
        <v>-</v>
      </c>
      <c r="AV133" s="259" t="str">
        <f t="shared" ref="AV133:AV196" si="47">IF(ISERR(IF(AW134="-",SMALL(BB$4:BB$300,1)-AW133,AW134-AW133)),"-",IF(AW134="-",SMALL(BB$4:BB$300,1)-AW133,AW134-AW133))</f>
        <v>-</v>
      </c>
      <c r="AW133" s="259" t="str">
        <f>IF(AU133="-","-",'1- Combustivel'!$G135)</f>
        <v>-</v>
      </c>
      <c r="AX133" s="259" t="str">
        <f>IF($C133=AX$1,'1- Combustivel'!$D135,"-")</f>
        <v>-</v>
      </c>
      <c r="AY133" s="170" t="str">
        <f>IF(BA133="-","-",IF($C133=AX$1,'1- Combustivel'!$E135,"-"))</f>
        <v>-</v>
      </c>
      <c r="AZ133" s="170" t="str">
        <f>IF(AX133="-","-",'1- Combustivel'!$F135)</f>
        <v>-</v>
      </c>
      <c r="BA133" s="259" t="str">
        <f t="shared" ref="BA133:BA196" si="48">IF(ISERR(IF(BB134="-",SMALL(BG$4:BG$300,1)-BB133,BB134-BB133)),"-",IF(BB134="-",SMALL(BG$4:BG$300,1)-BB133,BB134-BB133))</f>
        <v>-</v>
      </c>
      <c r="BB133" s="259" t="str">
        <f>IF(AZ133="-","-",'1- Combustivel'!$G135)</f>
        <v>-</v>
      </c>
      <c r="BC133" s="259" t="str">
        <f>IF($C133=BC$1,'1- Combustivel'!$D135,"-")</f>
        <v>-</v>
      </c>
      <c r="BD133" s="170" t="str">
        <f>IF(BF133="-","-",IF($C133=BC$1,'1- Combustivel'!$E135,"-"))</f>
        <v>-</v>
      </c>
      <c r="BE133" s="170" t="str">
        <f>IF(BC133="-","-",'1- Combustivel'!$F135)</f>
        <v>-</v>
      </c>
      <c r="BF133" s="259" t="str">
        <f t="shared" ref="BF133:BF196" si="49">IF(ISERR(IF(BG134="-",SMALL(BL$4:BL$300,1)-BG133,BG134-BG133)),"-",IF(BG134="-",SMALL(BL$4:BL$300,1)-BG133,BG134-BG133))</f>
        <v>-</v>
      </c>
      <c r="BG133" s="259" t="str">
        <f>IF(BE133="-","-",'1- Combustivel'!$G135)</f>
        <v>-</v>
      </c>
      <c r="BH133" s="259" t="str">
        <f>IF($C133=BH$1,'1- Combustivel'!$D135,"-")</f>
        <v>-</v>
      </c>
      <c r="BI133" s="170" t="str">
        <f>IF(BK133="-","-",IF($C133=BH$1,'1- Combustivel'!$E135,"-"))</f>
        <v>-</v>
      </c>
      <c r="BJ133" s="170" t="str">
        <f>IF(BH133="-","-",'1- Combustivel'!$F135)</f>
        <v>-</v>
      </c>
      <c r="BK133" s="259" t="str">
        <f t="shared" ref="BK133:BK196" si="50">IF(ISERR(IF(BL134="-",SMALL(BT$4:BT$300,1)-BL133,BL134-BL133)),"-",IF(BL134="-",SMALL(BT$4:BT$300,1)-BL133,BL134-BL133))</f>
        <v>-</v>
      </c>
      <c r="BL133" s="259" t="str">
        <f>IF(BJ133="-","-",'1- Combustivel'!$G135)</f>
        <v>-</v>
      </c>
      <c r="BM133" s="259" t="str">
        <f>IF(YEAR('1- Combustivel'!B135)=$BM$1,$BM$1,"-")</f>
        <v>-</v>
      </c>
      <c r="BN133" s="259" t="str">
        <f>IF(BM133="-","-",MONTH('1- Combustivel'!B135))</f>
        <v>-</v>
      </c>
      <c r="BO133" s="259" t="str">
        <f>IF(BM133="-","-",DAY('1- Combustivel'!B135))</f>
        <v>-</v>
      </c>
      <c r="BP133" s="259" t="str">
        <f>IF($BN133=BQ$1,'1- Combustivel'!$D135,"-")</f>
        <v>-</v>
      </c>
      <c r="BQ133" s="170" t="str">
        <f>IF($BN133=BQ$1,'1- Combustivel'!$E135,"-")</f>
        <v>-</v>
      </c>
      <c r="BR133" s="170" t="str">
        <f>IF(BQ133="-","-",'1- Combustivel'!$F135)</f>
        <v>-</v>
      </c>
      <c r="BS133" s="259" t="str">
        <f t="shared" ref="BS133:BS196" si="51">IF(ISERR(IF(BT134="-",SMALL(BY$4:BY$300,1)-BT133,BT134-BT133)),"-",IF(BT134="-",SMALL(BY$4:BY$300,1)-BT133,BT134-BT133))</f>
        <v>-</v>
      </c>
      <c r="BT133" s="259" t="str">
        <f>IF(BR133="-","-",'1- Combustivel'!$G135)</f>
        <v>-</v>
      </c>
    </row>
    <row r="134" spans="1:72" x14ac:dyDescent="0.25">
      <c r="A134" s="166">
        <v>132</v>
      </c>
      <c r="B134" s="166" t="str">
        <f>IF(YEAR('1- Combustivel'!B136)=$B$1,$B$1,"-")</f>
        <v>-</v>
      </c>
      <c r="C134" s="166" t="str">
        <f>IF(B134="-","-",MONTH('1- Combustivel'!B136))</f>
        <v>-</v>
      </c>
      <c r="D134" s="218" t="str">
        <f>IF(B134="-","-",DAY('1- Combustivel'!B136))</f>
        <v>-</v>
      </c>
      <c r="E134" s="259" t="str">
        <f>IF($C134=F$1,'1- Combustivel'!$D136,"-")</f>
        <v>-</v>
      </c>
      <c r="F134" s="170" t="str">
        <f>IF($C134=F$1,'1- Combustivel'!$E136,"-")</f>
        <v>-</v>
      </c>
      <c r="G134" s="170" t="str">
        <f>IF(F134="-","-",'1- Combustivel'!$F136)</f>
        <v>-</v>
      </c>
      <c r="H134" s="259" t="str">
        <f t="shared" si="39"/>
        <v>-</v>
      </c>
      <c r="I134" s="259" t="str">
        <f>IF(G134="-","-",'1- Combustivel'!$G136)</f>
        <v>-</v>
      </c>
      <c r="J134" s="259" t="str">
        <f>IF($C134=J$1,'1- Combustivel'!$D136,"-")</f>
        <v>-</v>
      </c>
      <c r="K134" s="170" t="str">
        <f>IF(M134="-","-",IF($C134=J$1,'1- Combustivel'!$E136,"-"))</f>
        <v>-</v>
      </c>
      <c r="L134" s="170" t="str">
        <f>IF(J134="-","-",'1- Combustivel'!$F136)</f>
        <v>-</v>
      </c>
      <c r="M134" s="259" t="str">
        <f t="shared" si="40"/>
        <v>-</v>
      </c>
      <c r="N134" s="259" t="str">
        <f>IF(L134="-","-",'1- Combustivel'!$G136)</f>
        <v>-</v>
      </c>
      <c r="O134" s="259" t="str">
        <f>IF($C134=O$1,'1- Combustivel'!$D136,"-")</f>
        <v>-</v>
      </c>
      <c r="P134" s="170" t="str">
        <f>IF(R134="-","-",IF($C134=O$1,'1- Combustivel'!$E136,"-"))</f>
        <v>-</v>
      </c>
      <c r="Q134" s="170" t="str">
        <f>IF(O134="-","-",'1- Combustivel'!$F136)</f>
        <v>-</v>
      </c>
      <c r="R134" s="259" t="str">
        <f t="shared" si="41"/>
        <v>-</v>
      </c>
      <c r="S134" s="259" t="str">
        <f>IF(Q134="-","-",'1- Combustivel'!$G136)</f>
        <v>-</v>
      </c>
      <c r="T134" s="259" t="str">
        <f>IF($C134=T$1,'1- Combustivel'!$D136,"-")</f>
        <v>-</v>
      </c>
      <c r="U134" s="170" t="str">
        <f>IF(W134="-","-",IF($C134=T$1,'1- Combustivel'!$E136,"-"))</f>
        <v>-</v>
      </c>
      <c r="V134" s="170" t="str">
        <f>IF(T134="-","-",'1- Combustivel'!$F136)</f>
        <v>-</v>
      </c>
      <c r="W134" s="259" t="str">
        <f t="shared" si="42"/>
        <v>-</v>
      </c>
      <c r="X134" s="259" t="str">
        <f>IF(V134="-","-",'1- Combustivel'!$G136)</f>
        <v>-</v>
      </c>
      <c r="Y134" s="259" t="str">
        <f>IF($C134=Y$1,'1- Combustivel'!$D136,"-")</f>
        <v>-</v>
      </c>
      <c r="Z134" s="170" t="str">
        <f>IF(AB134="-","-",IF($C134=Y$1,'1- Combustivel'!$E136,"-"))</f>
        <v>-</v>
      </c>
      <c r="AA134" s="170" t="str">
        <f>IF(Y134="-","-",'1- Combustivel'!$F136)</f>
        <v>-</v>
      </c>
      <c r="AB134" s="259" t="str">
        <f t="shared" si="43"/>
        <v>-</v>
      </c>
      <c r="AC134" s="259" t="str">
        <f>IF(AA134="-","-",'1- Combustivel'!$G136)</f>
        <v>-</v>
      </c>
      <c r="AD134" s="259" t="str">
        <f>IF($C134=AD$1,'1- Combustivel'!$D136,"-")</f>
        <v>-</v>
      </c>
      <c r="AE134" s="170" t="str">
        <f>IF(AG134="-","-",IF($C134=AD$1,'1- Combustivel'!$E136,"-"))</f>
        <v>-</v>
      </c>
      <c r="AF134" s="170" t="str">
        <f>IF(AD134="-","-",'1- Combustivel'!$F136)</f>
        <v>-</v>
      </c>
      <c r="AG134" s="259" t="str">
        <f t="shared" si="44"/>
        <v>-</v>
      </c>
      <c r="AH134" s="259" t="str">
        <f>IF(AF134="-","-",'1- Combustivel'!$G136)</f>
        <v>-</v>
      </c>
      <c r="AI134" s="259" t="str">
        <f>IF($C134=AI$1,'1- Combustivel'!$D136,"-")</f>
        <v>-</v>
      </c>
      <c r="AJ134" s="170" t="str">
        <f>IF(AL134="-","-",IF($C134=AI$1,'1- Combustivel'!$E136,"-"))</f>
        <v>-</v>
      </c>
      <c r="AK134" s="170" t="str">
        <f>IF(AI134="-","-",'1- Combustivel'!$F136)</f>
        <v>-</v>
      </c>
      <c r="AL134" s="259" t="str">
        <f t="shared" si="45"/>
        <v>-</v>
      </c>
      <c r="AM134" s="259" t="str">
        <f>IF(AK134="-","-",'1- Combustivel'!$G136)</f>
        <v>-</v>
      </c>
      <c r="AN134" s="259" t="str">
        <f>IF($C134=AN$1,'1- Combustivel'!$D136,"-")</f>
        <v>-</v>
      </c>
      <c r="AO134" s="170" t="str">
        <f>IF(AQ134="-","-",IF($C134=AN$1,'1- Combustivel'!$E136,"-"))</f>
        <v>-</v>
      </c>
      <c r="AP134" s="170" t="str">
        <f>IF(AN134="-","-",'1- Combustivel'!$F136)</f>
        <v>-</v>
      </c>
      <c r="AQ134" s="259" t="str">
        <f t="shared" si="46"/>
        <v>-</v>
      </c>
      <c r="AR134" s="259" t="str">
        <f>IF(AP134="-","-",'1- Combustivel'!$G136)</f>
        <v>-</v>
      </c>
      <c r="AS134" s="259" t="str">
        <f>IF($C134=AS$1,'1- Combustivel'!$D136,"-")</f>
        <v>-</v>
      </c>
      <c r="AT134" s="170" t="str">
        <f>IF(AV134="-","-",IF($C134=AS$1,'1- Combustivel'!$E136,"-"))</f>
        <v>-</v>
      </c>
      <c r="AU134" s="170" t="str">
        <f>IF(AS134="-","-",'1- Combustivel'!$F136)</f>
        <v>-</v>
      </c>
      <c r="AV134" s="259" t="str">
        <f t="shared" si="47"/>
        <v>-</v>
      </c>
      <c r="AW134" s="259" t="str">
        <f>IF(AU134="-","-",'1- Combustivel'!$G136)</f>
        <v>-</v>
      </c>
      <c r="AX134" s="259" t="str">
        <f>IF($C134=AX$1,'1- Combustivel'!$D136,"-")</f>
        <v>-</v>
      </c>
      <c r="AY134" s="170" t="str">
        <f>IF(BA134="-","-",IF($C134=AX$1,'1- Combustivel'!$E136,"-"))</f>
        <v>-</v>
      </c>
      <c r="AZ134" s="170" t="str">
        <f>IF(AX134="-","-",'1- Combustivel'!$F136)</f>
        <v>-</v>
      </c>
      <c r="BA134" s="259" t="str">
        <f t="shared" si="48"/>
        <v>-</v>
      </c>
      <c r="BB134" s="259" t="str">
        <f>IF(AZ134="-","-",'1- Combustivel'!$G136)</f>
        <v>-</v>
      </c>
      <c r="BC134" s="259" t="str">
        <f>IF($C134=BC$1,'1- Combustivel'!$D136,"-")</f>
        <v>-</v>
      </c>
      <c r="BD134" s="170" t="str">
        <f>IF(BF134="-","-",IF($C134=BC$1,'1- Combustivel'!$E136,"-"))</f>
        <v>-</v>
      </c>
      <c r="BE134" s="170" t="str">
        <f>IF(BC134="-","-",'1- Combustivel'!$F136)</f>
        <v>-</v>
      </c>
      <c r="BF134" s="259" t="str">
        <f t="shared" si="49"/>
        <v>-</v>
      </c>
      <c r="BG134" s="259" t="str">
        <f>IF(BE134="-","-",'1- Combustivel'!$G136)</f>
        <v>-</v>
      </c>
      <c r="BH134" s="259" t="str">
        <f>IF($C134=BH$1,'1- Combustivel'!$D136,"-")</f>
        <v>-</v>
      </c>
      <c r="BI134" s="170" t="str">
        <f>IF(BK134="-","-",IF($C134=BH$1,'1- Combustivel'!$E136,"-"))</f>
        <v>-</v>
      </c>
      <c r="BJ134" s="170" t="str">
        <f>IF(BH134="-","-",'1- Combustivel'!$F136)</f>
        <v>-</v>
      </c>
      <c r="BK134" s="259" t="str">
        <f t="shared" si="50"/>
        <v>-</v>
      </c>
      <c r="BL134" s="259" t="str">
        <f>IF(BJ134="-","-",'1- Combustivel'!$G136)</f>
        <v>-</v>
      </c>
      <c r="BM134" s="259" t="str">
        <f>IF(YEAR('1- Combustivel'!B136)=$BM$1,$BM$1,"-")</f>
        <v>-</v>
      </c>
      <c r="BN134" s="259" t="str">
        <f>IF(BM134="-","-",MONTH('1- Combustivel'!B136))</f>
        <v>-</v>
      </c>
      <c r="BO134" s="259" t="str">
        <f>IF(BM134="-","-",DAY('1- Combustivel'!B136))</f>
        <v>-</v>
      </c>
      <c r="BP134" s="259" t="str">
        <f>IF($BN134=BQ$1,'1- Combustivel'!$D136,"-")</f>
        <v>-</v>
      </c>
      <c r="BQ134" s="170" t="str">
        <f>IF($BN134=BQ$1,'1- Combustivel'!$E136,"-")</f>
        <v>-</v>
      </c>
      <c r="BR134" s="170" t="str">
        <f>IF(BQ134="-","-",'1- Combustivel'!$F136)</f>
        <v>-</v>
      </c>
      <c r="BS134" s="259" t="str">
        <f t="shared" si="51"/>
        <v>-</v>
      </c>
      <c r="BT134" s="259" t="str">
        <f>IF(BR134="-","-",'1- Combustivel'!$G136)</f>
        <v>-</v>
      </c>
    </row>
    <row r="135" spans="1:72" x14ac:dyDescent="0.25">
      <c r="A135" s="166">
        <v>133</v>
      </c>
      <c r="B135" s="166" t="str">
        <f>IF(YEAR('1- Combustivel'!B137)=$B$1,$B$1,"-")</f>
        <v>-</v>
      </c>
      <c r="C135" s="166" t="str">
        <f>IF(B135="-","-",MONTH('1- Combustivel'!B137))</f>
        <v>-</v>
      </c>
      <c r="D135" s="218" t="str">
        <f>IF(B135="-","-",DAY('1- Combustivel'!B137))</f>
        <v>-</v>
      </c>
      <c r="E135" s="259" t="str">
        <f>IF($C135=F$1,'1- Combustivel'!$D137,"-")</f>
        <v>-</v>
      </c>
      <c r="F135" s="170" t="str">
        <f>IF($C135=F$1,'1- Combustivel'!$E137,"-")</f>
        <v>-</v>
      </c>
      <c r="G135" s="170" t="str">
        <f>IF(F135="-","-",'1- Combustivel'!$F137)</f>
        <v>-</v>
      </c>
      <c r="H135" s="259" t="str">
        <f t="shared" si="39"/>
        <v>-</v>
      </c>
      <c r="I135" s="259" t="str">
        <f>IF(G135="-","-",'1- Combustivel'!$G137)</f>
        <v>-</v>
      </c>
      <c r="J135" s="259" t="str">
        <f>IF($C135=J$1,'1- Combustivel'!$D137,"-")</f>
        <v>-</v>
      </c>
      <c r="K135" s="170" t="str">
        <f>IF(M135="-","-",IF($C135=J$1,'1- Combustivel'!$E137,"-"))</f>
        <v>-</v>
      </c>
      <c r="L135" s="170" t="str">
        <f>IF(J135="-","-",'1- Combustivel'!$F137)</f>
        <v>-</v>
      </c>
      <c r="M135" s="259" t="str">
        <f t="shared" si="40"/>
        <v>-</v>
      </c>
      <c r="N135" s="259" t="str">
        <f>IF(L135="-","-",'1- Combustivel'!$G137)</f>
        <v>-</v>
      </c>
      <c r="O135" s="259" t="str">
        <f>IF($C135=O$1,'1- Combustivel'!$D137,"-")</f>
        <v>-</v>
      </c>
      <c r="P135" s="170" t="str">
        <f>IF(R135="-","-",IF($C135=O$1,'1- Combustivel'!$E137,"-"))</f>
        <v>-</v>
      </c>
      <c r="Q135" s="170" t="str">
        <f>IF(O135="-","-",'1- Combustivel'!$F137)</f>
        <v>-</v>
      </c>
      <c r="R135" s="259" t="str">
        <f t="shared" si="41"/>
        <v>-</v>
      </c>
      <c r="S135" s="259" t="str">
        <f>IF(Q135="-","-",'1- Combustivel'!$G137)</f>
        <v>-</v>
      </c>
      <c r="T135" s="259" t="str">
        <f>IF($C135=T$1,'1- Combustivel'!$D137,"-")</f>
        <v>-</v>
      </c>
      <c r="U135" s="170" t="str">
        <f>IF(W135="-","-",IF($C135=T$1,'1- Combustivel'!$E137,"-"))</f>
        <v>-</v>
      </c>
      <c r="V135" s="170" t="str">
        <f>IF(T135="-","-",'1- Combustivel'!$F137)</f>
        <v>-</v>
      </c>
      <c r="W135" s="259" t="str">
        <f t="shared" si="42"/>
        <v>-</v>
      </c>
      <c r="X135" s="259" t="str">
        <f>IF(V135="-","-",'1- Combustivel'!$G137)</f>
        <v>-</v>
      </c>
      <c r="Y135" s="259" t="str">
        <f>IF($C135=Y$1,'1- Combustivel'!$D137,"-")</f>
        <v>-</v>
      </c>
      <c r="Z135" s="170" t="str">
        <f>IF(AB135="-","-",IF($C135=Y$1,'1- Combustivel'!$E137,"-"))</f>
        <v>-</v>
      </c>
      <c r="AA135" s="170" t="str">
        <f>IF(Y135="-","-",'1- Combustivel'!$F137)</f>
        <v>-</v>
      </c>
      <c r="AB135" s="259" t="str">
        <f t="shared" si="43"/>
        <v>-</v>
      </c>
      <c r="AC135" s="259" t="str">
        <f>IF(AA135="-","-",'1- Combustivel'!$G137)</f>
        <v>-</v>
      </c>
      <c r="AD135" s="259" t="str">
        <f>IF($C135=AD$1,'1- Combustivel'!$D137,"-")</f>
        <v>-</v>
      </c>
      <c r="AE135" s="170" t="str">
        <f>IF(AG135="-","-",IF($C135=AD$1,'1- Combustivel'!$E137,"-"))</f>
        <v>-</v>
      </c>
      <c r="AF135" s="170" t="str">
        <f>IF(AD135="-","-",'1- Combustivel'!$F137)</f>
        <v>-</v>
      </c>
      <c r="AG135" s="259" t="str">
        <f t="shared" si="44"/>
        <v>-</v>
      </c>
      <c r="AH135" s="259" t="str">
        <f>IF(AF135="-","-",'1- Combustivel'!$G137)</f>
        <v>-</v>
      </c>
      <c r="AI135" s="259" t="str">
        <f>IF($C135=AI$1,'1- Combustivel'!$D137,"-")</f>
        <v>-</v>
      </c>
      <c r="AJ135" s="170" t="str">
        <f>IF(AL135="-","-",IF($C135=AI$1,'1- Combustivel'!$E137,"-"))</f>
        <v>-</v>
      </c>
      <c r="AK135" s="170" t="str">
        <f>IF(AI135="-","-",'1- Combustivel'!$F137)</f>
        <v>-</v>
      </c>
      <c r="AL135" s="259" t="str">
        <f t="shared" si="45"/>
        <v>-</v>
      </c>
      <c r="AM135" s="259" t="str">
        <f>IF(AK135="-","-",'1- Combustivel'!$G137)</f>
        <v>-</v>
      </c>
      <c r="AN135" s="259" t="str">
        <f>IF($C135=AN$1,'1- Combustivel'!$D137,"-")</f>
        <v>-</v>
      </c>
      <c r="AO135" s="170" t="str">
        <f>IF(AQ135="-","-",IF($C135=AN$1,'1- Combustivel'!$E137,"-"))</f>
        <v>-</v>
      </c>
      <c r="AP135" s="170" t="str">
        <f>IF(AN135="-","-",'1- Combustivel'!$F137)</f>
        <v>-</v>
      </c>
      <c r="AQ135" s="259" t="str">
        <f t="shared" si="46"/>
        <v>-</v>
      </c>
      <c r="AR135" s="259" t="str">
        <f>IF(AP135="-","-",'1- Combustivel'!$G137)</f>
        <v>-</v>
      </c>
      <c r="AS135" s="259" t="str">
        <f>IF($C135=AS$1,'1- Combustivel'!$D137,"-")</f>
        <v>-</v>
      </c>
      <c r="AT135" s="170" t="str">
        <f>IF(AV135="-","-",IF($C135=AS$1,'1- Combustivel'!$E137,"-"))</f>
        <v>-</v>
      </c>
      <c r="AU135" s="170" t="str">
        <f>IF(AS135="-","-",'1- Combustivel'!$F137)</f>
        <v>-</v>
      </c>
      <c r="AV135" s="259" t="str">
        <f t="shared" si="47"/>
        <v>-</v>
      </c>
      <c r="AW135" s="259" t="str">
        <f>IF(AU135="-","-",'1- Combustivel'!$G137)</f>
        <v>-</v>
      </c>
      <c r="AX135" s="259" t="str">
        <f>IF($C135=AX$1,'1- Combustivel'!$D137,"-")</f>
        <v>-</v>
      </c>
      <c r="AY135" s="170" t="str">
        <f>IF(BA135="-","-",IF($C135=AX$1,'1- Combustivel'!$E137,"-"))</f>
        <v>-</v>
      </c>
      <c r="AZ135" s="170" t="str">
        <f>IF(AX135="-","-",'1- Combustivel'!$F137)</f>
        <v>-</v>
      </c>
      <c r="BA135" s="259" t="str">
        <f t="shared" si="48"/>
        <v>-</v>
      </c>
      <c r="BB135" s="259" t="str">
        <f>IF(AZ135="-","-",'1- Combustivel'!$G137)</f>
        <v>-</v>
      </c>
      <c r="BC135" s="259" t="str">
        <f>IF($C135=BC$1,'1- Combustivel'!$D137,"-")</f>
        <v>-</v>
      </c>
      <c r="BD135" s="170" t="str">
        <f>IF(BF135="-","-",IF($C135=BC$1,'1- Combustivel'!$E137,"-"))</f>
        <v>-</v>
      </c>
      <c r="BE135" s="170" t="str">
        <f>IF(BC135="-","-",'1- Combustivel'!$F137)</f>
        <v>-</v>
      </c>
      <c r="BF135" s="259" t="str">
        <f t="shared" si="49"/>
        <v>-</v>
      </c>
      <c r="BG135" s="259" t="str">
        <f>IF(BE135="-","-",'1- Combustivel'!$G137)</f>
        <v>-</v>
      </c>
      <c r="BH135" s="259" t="str">
        <f>IF($C135=BH$1,'1- Combustivel'!$D137,"-")</f>
        <v>-</v>
      </c>
      <c r="BI135" s="170" t="str">
        <f>IF(BK135="-","-",IF($C135=BH$1,'1- Combustivel'!$E137,"-"))</f>
        <v>-</v>
      </c>
      <c r="BJ135" s="170" t="str">
        <f>IF(BH135="-","-",'1- Combustivel'!$F137)</f>
        <v>-</v>
      </c>
      <c r="BK135" s="259" t="str">
        <f t="shared" si="50"/>
        <v>-</v>
      </c>
      <c r="BL135" s="259" t="str">
        <f>IF(BJ135="-","-",'1- Combustivel'!$G137)</f>
        <v>-</v>
      </c>
      <c r="BM135" s="259" t="str">
        <f>IF(YEAR('1- Combustivel'!B137)=$BM$1,$BM$1,"-")</f>
        <v>-</v>
      </c>
      <c r="BN135" s="259" t="str">
        <f>IF(BM135="-","-",MONTH('1- Combustivel'!B137))</f>
        <v>-</v>
      </c>
      <c r="BO135" s="259" t="str">
        <f>IF(BM135="-","-",DAY('1- Combustivel'!B137))</f>
        <v>-</v>
      </c>
      <c r="BP135" s="259" t="str">
        <f>IF($BN135=BQ$1,'1- Combustivel'!$D137,"-")</f>
        <v>-</v>
      </c>
      <c r="BQ135" s="170" t="str">
        <f>IF($BN135=BQ$1,'1- Combustivel'!$E137,"-")</f>
        <v>-</v>
      </c>
      <c r="BR135" s="170" t="str">
        <f>IF(BQ135="-","-",'1- Combustivel'!$F137)</f>
        <v>-</v>
      </c>
      <c r="BS135" s="259" t="str">
        <f t="shared" si="51"/>
        <v>-</v>
      </c>
      <c r="BT135" s="259" t="str">
        <f>IF(BR135="-","-",'1- Combustivel'!$G137)</f>
        <v>-</v>
      </c>
    </row>
    <row r="136" spans="1:72" x14ac:dyDescent="0.25">
      <c r="A136" s="166">
        <v>134</v>
      </c>
      <c r="B136" s="166" t="str">
        <f>IF(YEAR('1- Combustivel'!B138)=$B$1,$B$1,"-")</f>
        <v>-</v>
      </c>
      <c r="C136" s="166" t="str">
        <f>IF(B136="-","-",MONTH('1- Combustivel'!B138))</f>
        <v>-</v>
      </c>
      <c r="D136" s="218" t="str">
        <f>IF(B136="-","-",DAY('1- Combustivel'!B138))</f>
        <v>-</v>
      </c>
      <c r="E136" s="259" t="str">
        <f>IF($C136=F$1,'1- Combustivel'!$D138,"-")</f>
        <v>-</v>
      </c>
      <c r="F136" s="170" t="str">
        <f>IF($C136=F$1,'1- Combustivel'!$E138,"-")</f>
        <v>-</v>
      </c>
      <c r="G136" s="170" t="str">
        <f>IF(F136="-","-",'1- Combustivel'!$F138)</f>
        <v>-</v>
      </c>
      <c r="H136" s="259" t="str">
        <f t="shared" si="39"/>
        <v>-</v>
      </c>
      <c r="I136" s="259" t="str">
        <f>IF(G136="-","-",'1- Combustivel'!$G138)</f>
        <v>-</v>
      </c>
      <c r="J136" s="259" t="str">
        <f>IF($C136=J$1,'1- Combustivel'!$D138,"-")</f>
        <v>-</v>
      </c>
      <c r="K136" s="170" t="str">
        <f>IF(M136="-","-",IF($C136=J$1,'1- Combustivel'!$E138,"-"))</f>
        <v>-</v>
      </c>
      <c r="L136" s="170" t="str">
        <f>IF(J136="-","-",'1- Combustivel'!$F138)</f>
        <v>-</v>
      </c>
      <c r="M136" s="259" t="str">
        <f t="shared" si="40"/>
        <v>-</v>
      </c>
      <c r="N136" s="259" t="str">
        <f>IF(L136="-","-",'1- Combustivel'!$G138)</f>
        <v>-</v>
      </c>
      <c r="O136" s="259" t="str">
        <f>IF($C136=O$1,'1- Combustivel'!$D138,"-")</f>
        <v>-</v>
      </c>
      <c r="P136" s="170" t="str">
        <f>IF(R136="-","-",IF($C136=O$1,'1- Combustivel'!$E138,"-"))</f>
        <v>-</v>
      </c>
      <c r="Q136" s="170" t="str">
        <f>IF(O136="-","-",'1- Combustivel'!$F138)</f>
        <v>-</v>
      </c>
      <c r="R136" s="259" t="str">
        <f t="shared" si="41"/>
        <v>-</v>
      </c>
      <c r="S136" s="259" t="str">
        <f>IF(Q136="-","-",'1- Combustivel'!$G138)</f>
        <v>-</v>
      </c>
      <c r="T136" s="259" t="str">
        <f>IF($C136=T$1,'1- Combustivel'!$D138,"-")</f>
        <v>-</v>
      </c>
      <c r="U136" s="170" t="str">
        <f>IF(W136="-","-",IF($C136=T$1,'1- Combustivel'!$E138,"-"))</f>
        <v>-</v>
      </c>
      <c r="V136" s="170" t="str">
        <f>IF(T136="-","-",'1- Combustivel'!$F138)</f>
        <v>-</v>
      </c>
      <c r="W136" s="259" t="str">
        <f t="shared" si="42"/>
        <v>-</v>
      </c>
      <c r="X136" s="259" t="str">
        <f>IF(V136="-","-",'1- Combustivel'!$G138)</f>
        <v>-</v>
      </c>
      <c r="Y136" s="259" t="str">
        <f>IF($C136=Y$1,'1- Combustivel'!$D138,"-")</f>
        <v>-</v>
      </c>
      <c r="Z136" s="170" t="str">
        <f>IF(AB136="-","-",IF($C136=Y$1,'1- Combustivel'!$E138,"-"))</f>
        <v>-</v>
      </c>
      <c r="AA136" s="170" t="str">
        <f>IF(Y136="-","-",'1- Combustivel'!$F138)</f>
        <v>-</v>
      </c>
      <c r="AB136" s="259" t="str">
        <f t="shared" si="43"/>
        <v>-</v>
      </c>
      <c r="AC136" s="259" t="str">
        <f>IF(AA136="-","-",'1- Combustivel'!$G138)</f>
        <v>-</v>
      </c>
      <c r="AD136" s="259" t="str">
        <f>IF($C136=AD$1,'1- Combustivel'!$D138,"-")</f>
        <v>-</v>
      </c>
      <c r="AE136" s="170" t="str">
        <f>IF(AG136="-","-",IF($C136=AD$1,'1- Combustivel'!$E138,"-"))</f>
        <v>-</v>
      </c>
      <c r="AF136" s="170" t="str">
        <f>IF(AD136="-","-",'1- Combustivel'!$F138)</f>
        <v>-</v>
      </c>
      <c r="AG136" s="259" t="str">
        <f t="shared" si="44"/>
        <v>-</v>
      </c>
      <c r="AH136" s="259" t="str">
        <f>IF(AF136="-","-",'1- Combustivel'!$G138)</f>
        <v>-</v>
      </c>
      <c r="AI136" s="259" t="str">
        <f>IF($C136=AI$1,'1- Combustivel'!$D138,"-")</f>
        <v>-</v>
      </c>
      <c r="AJ136" s="170" t="str">
        <f>IF(AL136="-","-",IF($C136=AI$1,'1- Combustivel'!$E138,"-"))</f>
        <v>-</v>
      </c>
      <c r="AK136" s="170" t="str">
        <f>IF(AI136="-","-",'1- Combustivel'!$F138)</f>
        <v>-</v>
      </c>
      <c r="AL136" s="259" t="str">
        <f t="shared" si="45"/>
        <v>-</v>
      </c>
      <c r="AM136" s="259" t="str">
        <f>IF(AK136="-","-",'1- Combustivel'!$G138)</f>
        <v>-</v>
      </c>
      <c r="AN136" s="259" t="str">
        <f>IF($C136=AN$1,'1- Combustivel'!$D138,"-")</f>
        <v>-</v>
      </c>
      <c r="AO136" s="170" t="str">
        <f>IF(AQ136="-","-",IF($C136=AN$1,'1- Combustivel'!$E138,"-"))</f>
        <v>-</v>
      </c>
      <c r="AP136" s="170" t="str">
        <f>IF(AN136="-","-",'1- Combustivel'!$F138)</f>
        <v>-</v>
      </c>
      <c r="AQ136" s="259" t="str">
        <f t="shared" si="46"/>
        <v>-</v>
      </c>
      <c r="AR136" s="259" t="str">
        <f>IF(AP136="-","-",'1- Combustivel'!$G138)</f>
        <v>-</v>
      </c>
      <c r="AS136" s="259" t="str">
        <f>IF($C136=AS$1,'1- Combustivel'!$D138,"-")</f>
        <v>-</v>
      </c>
      <c r="AT136" s="170" t="str">
        <f>IF(AV136="-","-",IF($C136=AS$1,'1- Combustivel'!$E138,"-"))</f>
        <v>-</v>
      </c>
      <c r="AU136" s="170" t="str">
        <f>IF(AS136="-","-",'1- Combustivel'!$F138)</f>
        <v>-</v>
      </c>
      <c r="AV136" s="259" t="str">
        <f t="shared" si="47"/>
        <v>-</v>
      </c>
      <c r="AW136" s="259" t="str">
        <f>IF(AU136="-","-",'1- Combustivel'!$G138)</f>
        <v>-</v>
      </c>
      <c r="AX136" s="259" t="str">
        <f>IF($C136=AX$1,'1- Combustivel'!$D138,"-")</f>
        <v>-</v>
      </c>
      <c r="AY136" s="170" t="str">
        <f>IF(BA136="-","-",IF($C136=AX$1,'1- Combustivel'!$E138,"-"))</f>
        <v>-</v>
      </c>
      <c r="AZ136" s="170" t="str">
        <f>IF(AX136="-","-",'1- Combustivel'!$F138)</f>
        <v>-</v>
      </c>
      <c r="BA136" s="259" t="str">
        <f t="shared" si="48"/>
        <v>-</v>
      </c>
      <c r="BB136" s="259" t="str">
        <f>IF(AZ136="-","-",'1- Combustivel'!$G138)</f>
        <v>-</v>
      </c>
      <c r="BC136" s="259" t="str">
        <f>IF($C136=BC$1,'1- Combustivel'!$D138,"-")</f>
        <v>-</v>
      </c>
      <c r="BD136" s="170" t="str">
        <f>IF(BF136="-","-",IF($C136=BC$1,'1- Combustivel'!$E138,"-"))</f>
        <v>-</v>
      </c>
      <c r="BE136" s="170" t="str">
        <f>IF(BC136="-","-",'1- Combustivel'!$F138)</f>
        <v>-</v>
      </c>
      <c r="BF136" s="259" t="str">
        <f t="shared" si="49"/>
        <v>-</v>
      </c>
      <c r="BG136" s="259" t="str">
        <f>IF(BE136="-","-",'1- Combustivel'!$G138)</f>
        <v>-</v>
      </c>
      <c r="BH136" s="259" t="str">
        <f>IF($C136=BH$1,'1- Combustivel'!$D138,"-")</f>
        <v>-</v>
      </c>
      <c r="BI136" s="170" t="str">
        <f>IF(BK136="-","-",IF($C136=BH$1,'1- Combustivel'!$E138,"-"))</f>
        <v>-</v>
      </c>
      <c r="BJ136" s="170" t="str">
        <f>IF(BH136="-","-",'1- Combustivel'!$F138)</f>
        <v>-</v>
      </c>
      <c r="BK136" s="259" t="str">
        <f t="shared" si="50"/>
        <v>-</v>
      </c>
      <c r="BL136" s="259" t="str">
        <f>IF(BJ136="-","-",'1- Combustivel'!$G138)</f>
        <v>-</v>
      </c>
      <c r="BM136" s="259" t="str">
        <f>IF(YEAR('1- Combustivel'!B138)=$BM$1,$BM$1,"-")</f>
        <v>-</v>
      </c>
      <c r="BN136" s="259" t="str">
        <f>IF(BM136="-","-",MONTH('1- Combustivel'!B138))</f>
        <v>-</v>
      </c>
      <c r="BO136" s="259" t="str">
        <f>IF(BM136="-","-",DAY('1- Combustivel'!B138))</f>
        <v>-</v>
      </c>
      <c r="BP136" s="259" t="str">
        <f>IF($BN136=BQ$1,'1- Combustivel'!$D138,"-")</f>
        <v>-</v>
      </c>
      <c r="BQ136" s="170" t="str">
        <f>IF($BN136=BQ$1,'1- Combustivel'!$E138,"-")</f>
        <v>-</v>
      </c>
      <c r="BR136" s="170" t="str">
        <f>IF(BQ136="-","-",'1- Combustivel'!$F138)</f>
        <v>-</v>
      </c>
      <c r="BS136" s="259" t="str">
        <f t="shared" si="51"/>
        <v>-</v>
      </c>
      <c r="BT136" s="259" t="str">
        <f>IF(BR136="-","-",'1- Combustivel'!$G138)</f>
        <v>-</v>
      </c>
    </row>
    <row r="137" spans="1:72" x14ac:dyDescent="0.25">
      <c r="A137" s="166">
        <v>135</v>
      </c>
      <c r="B137" s="166" t="str">
        <f>IF(YEAR('1- Combustivel'!B139)=$B$1,$B$1,"-")</f>
        <v>-</v>
      </c>
      <c r="C137" s="166" t="str">
        <f>IF(B137="-","-",MONTH('1- Combustivel'!B139))</f>
        <v>-</v>
      </c>
      <c r="D137" s="218" t="str">
        <f>IF(B137="-","-",DAY('1- Combustivel'!B139))</f>
        <v>-</v>
      </c>
      <c r="E137" s="259" t="str">
        <f>IF($C137=F$1,'1- Combustivel'!$D139,"-")</f>
        <v>-</v>
      </c>
      <c r="F137" s="170" t="str">
        <f>IF($C137=F$1,'1- Combustivel'!$E139,"-")</f>
        <v>-</v>
      </c>
      <c r="G137" s="170" t="str">
        <f>IF(F137="-","-",'1- Combustivel'!$F139)</f>
        <v>-</v>
      </c>
      <c r="H137" s="259" t="str">
        <f t="shared" si="39"/>
        <v>-</v>
      </c>
      <c r="I137" s="259" t="str">
        <f>IF(G137="-","-",'1- Combustivel'!$G139)</f>
        <v>-</v>
      </c>
      <c r="J137" s="259" t="str">
        <f>IF($C137=J$1,'1- Combustivel'!$D139,"-")</f>
        <v>-</v>
      </c>
      <c r="K137" s="170" t="str">
        <f>IF(M137="-","-",IF($C137=J$1,'1- Combustivel'!$E139,"-"))</f>
        <v>-</v>
      </c>
      <c r="L137" s="170" t="str">
        <f>IF(J137="-","-",'1- Combustivel'!$F139)</f>
        <v>-</v>
      </c>
      <c r="M137" s="259" t="str">
        <f t="shared" si="40"/>
        <v>-</v>
      </c>
      <c r="N137" s="259" t="str">
        <f>IF(L137="-","-",'1- Combustivel'!$G139)</f>
        <v>-</v>
      </c>
      <c r="O137" s="259" t="str">
        <f>IF($C137=O$1,'1- Combustivel'!$D139,"-")</f>
        <v>-</v>
      </c>
      <c r="P137" s="170" t="str">
        <f>IF(R137="-","-",IF($C137=O$1,'1- Combustivel'!$E139,"-"))</f>
        <v>-</v>
      </c>
      <c r="Q137" s="170" t="str">
        <f>IF(O137="-","-",'1- Combustivel'!$F139)</f>
        <v>-</v>
      </c>
      <c r="R137" s="259" t="str">
        <f t="shared" si="41"/>
        <v>-</v>
      </c>
      <c r="S137" s="259" t="str">
        <f>IF(Q137="-","-",'1- Combustivel'!$G139)</f>
        <v>-</v>
      </c>
      <c r="T137" s="259" t="str">
        <f>IF($C137=T$1,'1- Combustivel'!$D139,"-")</f>
        <v>-</v>
      </c>
      <c r="U137" s="170" t="str">
        <f>IF(W137="-","-",IF($C137=T$1,'1- Combustivel'!$E139,"-"))</f>
        <v>-</v>
      </c>
      <c r="V137" s="170" t="str">
        <f>IF(T137="-","-",'1- Combustivel'!$F139)</f>
        <v>-</v>
      </c>
      <c r="W137" s="259" t="str">
        <f t="shared" si="42"/>
        <v>-</v>
      </c>
      <c r="X137" s="259" t="str">
        <f>IF(V137="-","-",'1- Combustivel'!$G139)</f>
        <v>-</v>
      </c>
      <c r="Y137" s="259" t="str">
        <f>IF($C137=Y$1,'1- Combustivel'!$D139,"-")</f>
        <v>-</v>
      </c>
      <c r="Z137" s="170" t="str">
        <f>IF(AB137="-","-",IF($C137=Y$1,'1- Combustivel'!$E139,"-"))</f>
        <v>-</v>
      </c>
      <c r="AA137" s="170" t="str">
        <f>IF(Y137="-","-",'1- Combustivel'!$F139)</f>
        <v>-</v>
      </c>
      <c r="AB137" s="259" t="str">
        <f t="shared" si="43"/>
        <v>-</v>
      </c>
      <c r="AC137" s="259" t="str">
        <f>IF(AA137="-","-",'1- Combustivel'!$G139)</f>
        <v>-</v>
      </c>
      <c r="AD137" s="259" t="str">
        <f>IF($C137=AD$1,'1- Combustivel'!$D139,"-")</f>
        <v>-</v>
      </c>
      <c r="AE137" s="170" t="str">
        <f>IF(AG137="-","-",IF($C137=AD$1,'1- Combustivel'!$E139,"-"))</f>
        <v>-</v>
      </c>
      <c r="AF137" s="170" t="str">
        <f>IF(AD137="-","-",'1- Combustivel'!$F139)</f>
        <v>-</v>
      </c>
      <c r="AG137" s="259" t="str">
        <f t="shared" si="44"/>
        <v>-</v>
      </c>
      <c r="AH137" s="259" t="str">
        <f>IF(AF137="-","-",'1- Combustivel'!$G139)</f>
        <v>-</v>
      </c>
      <c r="AI137" s="259" t="str">
        <f>IF($C137=AI$1,'1- Combustivel'!$D139,"-")</f>
        <v>-</v>
      </c>
      <c r="AJ137" s="170" t="str">
        <f>IF(AL137="-","-",IF($C137=AI$1,'1- Combustivel'!$E139,"-"))</f>
        <v>-</v>
      </c>
      <c r="AK137" s="170" t="str">
        <f>IF(AI137="-","-",'1- Combustivel'!$F139)</f>
        <v>-</v>
      </c>
      <c r="AL137" s="259" t="str">
        <f t="shared" si="45"/>
        <v>-</v>
      </c>
      <c r="AM137" s="259" t="str">
        <f>IF(AK137="-","-",'1- Combustivel'!$G139)</f>
        <v>-</v>
      </c>
      <c r="AN137" s="259" t="str">
        <f>IF($C137=AN$1,'1- Combustivel'!$D139,"-")</f>
        <v>-</v>
      </c>
      <c r="AO137" s="170" t="str">
        <f>IF(AQ137="-","-",IF($C137=AN$1,'1- Combustivel'!$E139,"-"))</f>
        <v>-</v>
      </c>
      <c r="AP137" s="170" t="str">
        <f>IF(AN137="-","-",'1- Combustivel'!$F139)</f>
        <v>-</v>
      </c>
      <c r="AQ137" s="259" t="str">
        <f t="shared" si="46"/>
        <v>-</v>
      </c>
      <c r="AR137" s="259" t="str">
        <f>IF(AP137="-","-",'1- Combustivel'!$G139)</f>
        <v>-</v>
      </c>
      <c r="AS137" s="259" t="str">
        <f>IF($C137=AS$1,'1- Combustivel'!$D139,"-")</f>
        <v>-</v>
      </c>
      <c r="AT137" s="170" t="str">
        <f>IF(AV137="-","-",IF($C137=AS$1,'1- Combustivel'!$E139,"-"))</f>
        <v>-</v>
      </c>
      <c r="AU137" s="170" t="str">
        <f>IF(AS137="-","-",'1- Combustivel'!$F139)</f>
        <v>-</v>
      </c>
      <c r="AV137" s="259" t="str">
        <f t="shared" si="47"/>
        <v>-</v>
      </c>
      <c r="AW137" s="259" t="str">
        <f>IF(AU137="-","-",'1- Combustivel'!$G139)</f>
        <v>-</v>
      </c>
      <c r="AX137" s="259" t="str">
        <f>IF($C137=AX$1,'1- Combustivel'!$D139,"-")</f>
        <v>-</v>
      </c>
      <c r="AY137" s="170" t="str">
        <f>IF(BA137="-","-",IF($C137=AX$1,'1- Combustivel'!$E139,"-"))</f>
        <v>-</v>
      </c>
      <c r="AZ137" s="170" t="str">
        <f>IF(AX137="-","-",'1- Combustivel'!$F139)</f>
        <v>-</v>
      </c>
      <c r="BA137" s="259" t="str">
        <f t="shared" si="48"/>
        <v>-</v>
      </c>
      <c r="BB137" s="259" t="str">
        <f>IF(AZ137="-","-",'1- Combustivel'!$G139)</f>
        <v>-</v>
      </c>
      <c r="BC137" s="259" t="str">
        <f>IF($C137=BC$1,'1- Combustivel'!$D139,"-")</f>
        <v>-</v>
      </c>
      <c r="BD137" s="170" t="str">
        <f>IF(BF137="-","-",IF($C137=BC$1,'1- Combustivel'!$E139,"-"))</f>
        <v>-</v>
      </c>
      <c r="BE137" s="170" t="str">
        <f>IF(BC137="-","-",'1- Combustivel'!$F139)</f>
        <v>-</v>
      </c>
      <c r="BF137" s="259" t="str">
        <f t="shared" si="49"/>
        <v>-</v>
      </c>
      <c r="BG137" s="259" t="str">
        <f>IF(BE137="-","-",'1- Combustivel'!$G139)</f>
        <v>-</v>
      </c>
      <c r="BH137" s="259" t="str">
        <f>IF($C137=BH$1,'1- Combustivel'!$D139,"-")</f>
        <v>-</v>
      </c>
      <c r="BI137" s="170" t="str">
        <f>IF(BK137="-","-",IF($C137=BH$1,'1- Combustivel'!$E139,"-"))</f>
        <v>-</v>
      </c>
      <c r="BJ137" s="170" t="str">
        <f>IF(BH137="-","-",'1- Combustivel'!$F139)</f>
        <v>-</v>
      </c>
      <c r="BK137" s="259" t="str">
        <f t="shared" si="50"/>
        <v>-</v>
      </c>
      <c r="BL137" s="259" t="str">
        <f>IF(BJ137="-","-",'1- Combustivel'!$G139)</f>
        <v>-</v>
      </c>
      <c r="BM137" s="259" t="str">
        <f>IF(YEAR('1- Combustivel'!B139)=$BM$1,$BM$1,"-")</f>
        <v>-</v>
      </c>
      <c r="BN137" s="259" t="str">
        <f>IF(BM137="-","-",MONTH('1- Combustivel'!B139))</f>
        <v>-</v>
      </c>
      <c r="BO137" s="259" t="str">
        <f>IF(BM137="-","-",DAY('1- Combustivel'!B139))</f>
        <v>-</v>
      </c>
      <c r="BP137" s="259" t="str">
        <f>IF($BN137=BQ$1,'1- Combustivel'!$D139,"-")</f>
        <v>-</v>
      </c>
      <c r="BQ137" s="170" t="str">
        <f>IF($BN137=BQ$1,'1- Combustivel'!$E139,"-")</f>
        <v>-</v>
      </c>
      <c r="BR137" s="170" t="str">
        <f>IF(BQ137="-","-",'1- Combustivel'!$F139)</f>
        <v>-</v>
      </c>
      <c r="BS137" s="259" t="str">
        <f t="shared" si="51"/>
        <v>-</v>
      </c>
      <c r="BT137" s="259" t="str">
        <f>IF(BR137="-","-",'1- Combustivel'!$G139)</f>
        <v>-</v>
      </c>
    </row>
    <row r="138" spans="1:72" x14ac:dyDescent="0.25">
      <c r="A138" s="166">
        <v>136</v>
      </c>
      <c r="B138" s="166" t="str">
        <f>IF(YEAR('1- Combustivel'!B140)=$B$1,$B$1,"-")</f>
        <v>-</v>
      </c>
      <c r="C138" s="166" t="str">
        <f>IF(B138="-","-",MONTH('1- Combustivel'!B140))</f>
        <v>-</v>
      </c>
      <c r="D138" s="218" t="str">
        <f>IF(B138="-","-",DAY('1- Combustivel'!B140))</f>
        <v>-</v>
      </c>
      <c r="E138" s="259" t="str">
        <f>IF($C138=F$1,'1- Combustivel'!$D140,"-")</f>
        <v>-</v>
      </c>
      <c r="F138" s="170" t="str">
        <f>IF($C138=F$1,'1- Combustivel'!$E140,"-")</f>
        <v>-</v>
      </c>
      <c r="G138" s="170" t="str">
        <f>IF(F138="-","-",'1- Combustivel'!$F140)</f>
        <v>-</v>
      </c>
      <c r="H138" s="259" t="str">
        <f t="shared" si="39"/>
        <v>-</v>
      </c>
      <c r="I138" s="259" t="str">
        <f>IF(G138="-","-",'1- Combustivel'!$G140)</f>
        <v>-</v>
      </c>
      <c r="J138" s="259" t="str">
        <f>IF($C138=J$1,'1- Combustivel'!$D140,"-")</f>
        <v>-</v>
      </c>
      <c r="K138" s="170" t="str">
        <f>IF(M138="-","-",IF($C138=J$1,'1- Combustivel'!$E140,"-"))</f>
        <v>-</v>
      </c>
      <c r="L138" s="170" t="str">
        <f>IF(J138="-","-",'1- Combustivel'!$F140)</f>
        <v>-</v>
      </c>
      <c r="M138" s="259" t="str">
        <f t="shared" si="40"/>
        <v>-</v>
      </c>
      <c r="N138" s="259" t="str">
        <f>IF(L138="-","-",'1- Combustivel'!$G140)</f>
        <v>-</v>
      </c>
      <c r="O138" s="259" t="str">
        <f>IF($C138=O$1,'1- Combustivel'!$D140,"-")</f>
        <v>-</v>
      </c>
      <c r="P138" s="170" t="str">
        <f>IF(R138="-","-",IF($C138=O$1,'1- Combustivel'!$E140,"-"))</f>
        <v>-</v>
      </c>
      <c r="Q138" s="170" t="str">
        <f>IF(O138="-","-",'1- Combustivel'!$F140)</f>
        <v>-</v>
      </c>
      <c r="R138" s="259" t="str">
        <f t="shared" si="41"/>
        <v>-</v>
      </c>
      <c r="S138" s="259" t="str">
        <f>IF(Q138="-","-",'1- Combustivel'!$G140)</f>
        <v>-</v>
      </c>
      <c r="T138" s="259" t="str">
        <f>IF($C138=T$1,'1- Combustivel'!$D140,"-")</f>
        <v>-</v>
      </c>
      <c r="U138" s="170" t="str">
        <f>IF(W138="-","-",IF($C138=T$1,'1- Combustivel'!$E140,"-"))</f>
        <v>-</v>
      </c>
      <c r="V138" s="170" t="str">
        <f>IF(T138="-","-",'1- Combustivel'!$F140)</f>
        <v>-</v>
      </c>
      <c r="W138" s="259" t="str">
        <f t="shared" si="42"/>
        <v>-</v>
      </c>
      <c r="X138" s="259" t="str">
        <f>IF(V138="-","-",'1- Combustivel'!$G140)</f>
        <v>-</v>
      </c>
      <c r="Y138" s="259" t="str">
        <f>IF($C138=Y$1,'1- Combustivel'!$D140,"-")</f>
        <v>-</v>
      </c>
      <c r="Z138" s="170" t="str">
        <f>IF(AB138="-","-",IF($C138=Y$1,'1- Combustivel'!$E140,"-"))</f>
        <v>-</v>
      </c>
      <c r="AA138" s="170" t="str">
        <f>IF(Y138="-","-",'1- Combustivel'!$F140)</f>
        <v>-</v>
      </c>
      <c r="AB138" s="259" t="str">
        <f t="shared" si="43"/>
        <v>-</v>
      </c>
      <c r="AC138" s="259" t="str">
        <f>IF(AA138="-","-",'1- Combustivel'!$G140)</f>
        <v>-</v>
      </c>
      <c r="AD138" s="259" t="str">
        <f>IF($C138=AD$1,'1- Combustivel'!$D140,"-")</f>
        <v>-</v>
      </c>
      <c r="AE138" s="170" t="str">
        <f>IF(AG138="-","-",IF($C138=AD$1,'1- Combustivel'!$E140,"-"))</f>
        <v>-</v>
      </c>
      <c r="AF138" s="170" t="str">
        <f>IF(AD138="-","-",'1- Combustivel'!$F140)</f>
        <v>-</v>
      </c>
      <c r="AG138" s="259" t="str">
        <f t="shared" si="44"/>
        <v>-</v>
      </c>
      <c r="AH138" s="259" t="str">
        <f>IF(AF138="-","-",'1- Combustivel'!$G140)</f>
        <v>-</v>
      </c>
      <c r="AI138" s="259" t="str">
        <f>IF($C138=AI$1,'1- Combustivel'!$D140,"-")</f>
        <v>-</v>
      </c>
      <c r="AJ138" s="170" t="str">
        <f>IF(AL138="-","-",IF($C138=AI$1,'1- Combustivel'!$E140,"-"))</f>
        <v>-</v>
      </c>
      <c r="AK138" s="170" t="str">
        <f>IF(AI138="-","-",'1- Combustivel'!$F140)</f>
        <v>-</v>
      </c>
      <c r="AL138" s="259" t="str">
        <f t="shared" si="45"/>
        <v>-</v>
      </c>
      <c r="AM138" s="259" t="str">
        <f>IF(AK138="-","-",'1- Combustivel'!$G140)</f>
        <v>-</v>
      </c>
      <c r="AN138" s="259" t="str">
        <f>IF($C138=AN$1,'1- Combustivel'!$D140,"-")</f>
        <v>-</v>
      </c>
      <c r="AO138" s="170" t="str">
        <f>IF(AQ138="-","-",IF($C138=AN$1,'1- Combustivel'!$E140,"-"))</f>
        <v>-</v>
      </c>
      <c r="AP138" s="170" t="str">
        <f>IF(AN138="-","-",'1- Combustivel'!$F140)</f>
        <v>-</v>
      </c>
      <c r="AQ138" s="259" t="str">
        <f t="shared" si="46"/>
        <v>-</v>
      </c>
      <c r="AR138" s="259" t="str">
        <f>IF(AP138="-","-",'1- Combustivel'!$G140)</f>
        <v>-</v>
      </c>
      <c r="AS138" s="259" t="str">
        <f>IF($C138=AS$1,'1- Combustivel'!$D140,"-")</f>
        <v>-</v>
      </c>
      <c r="AT138" s="170" t="str">
        <f>IF(AV138="-","-",IF($C138=AS$1,'1- Combustivel'!$E140,"-"))</f>
        <v>-</v>
      </c>
      <c r="AU138" s="170" t="str">
        <f>IF(AS138="-","-",'1- Combustivel'!$F140)</f>
        <v>-</v>
      </c>
      <c r="AV138" s="259" t="str">
        <f t="shared" si="47"/>
        <v>-</v>
      </c>
      <c r="AW138" s="259" t="str">
        <f>IF(AU138="-","-",'1- Combustivel'!$G140)</f>
        <v>-</v>
      </c>
      <c r="AX138" s="259" t="str">
        <f>IF($C138=AX$1,'1- Combustivel'!$D140,"-")</f>
        <v>-</v>
      </c>
      <c r="AY138" s="170" t="str">
        <f>IF(BA138="-","-",IF($C138=AX$1,'1- Combustivel'!$E140,"-"))</f>
        <v>-</v>
      </c>
      <c r="AZ138" s="170" t="str">
        <f>IF(AX138="-","-",'1- Combustivel'!$F140)</f>
        <v>-</v>
      </c>
      <c r="BA138" s="259" t="str">
        <f t="shared" si="48"/>
        <v>-</v>
      </c>
      <c r="BB138" s="259" t="str">
        <f>IF(AZ138="-","-",'1- Combustivel'!$G140)</f>
        <v>-</v>
      </c>
      <c r="BC138" s="259" t="str">
        <f>IF($C138=BC$1,'1- Combustivel'!$D140,"-")</f>
        <v>-</v>
      </c>
      <c r="BD138" s="170" t="str">
        <f>IF(BF138="-","-",IF($C138=BC$1,'1- Combustivel'!$E140,"-"))</f>
        <v>-</v>
      </c>
      <c r="BE138" s="170" t="str">
        <f>IF(BC138="-","-",'1- Combustivel'!$F140)</f>
        <v>-</v>
      </c>
      <c r="BF138" s="259" t="str">
        <f t="shared" si="49"/>
        <v>-</v>
      </c>
      <c r="BG138" s="259" t="str">
        <f>IF(BE138="-","-",'1- Combustivel'!$G140)</f>
        <v>-</v>
      </c>
      <c r="BH138" s="259" t="str">
        <f>IF($C138=BH$1,'1- Combustivel'!$D140,"-")</f>
        <v>-</v>
      </c>
      <c r="BI138" s="170" t="str">
        <f>IF(BK138="-","-",IF($C138=BH$1,'1- Combustivel'!$E140,"-"))</f>
        <v>-</v>
      </c>
      <c r="BJ138" s="170" t="str">
        <f>IF(BH138="-","-",'1- Combustivel'!$F140)</f>
        <v>-</v>
      </c>
      <c r="BK138" s="259" t="str">
        <f t="shared" si="50"/>
        <v>-</v>
      </c>
      <c r="BL138" s="259" t="str">
        <f>IF(BJ138="-","-",'1- Combustivel'!$G140)</f>
        <v>-</v>
      </c>
      <c r="BM138" s="259" t="str">
        <f>IF(YEAR('1- Combustivel'!B140)=$BM$1,$BM$1,"-")</f>
        <v>-</v>
      </c>
      <c r="BN138" s="259" t="str">
        <f>IF(BM138="-","-",MONTH('1- Combustivel'!B140))</f>
        <v>-</v>
      </c>
      <c r="BO138" s="259" t="str">
        <f>IF(BM138="-","-",DAY('1- Combustivel'!B140))</f>
        <v>-</v>
      </c>
      <c r="BP138" s="259" t="str">
        <f>IF($BN138=BQ$1,'1- Combustivel'!$D140,"-")</f>
        <v>-</v>
      </c>
      <c r="BQ138" s="170" t="str">
        <f>IF($BN138=BQ$1,'1- Combustivel'!$E140,"-")</f>
        <v>-</v>
      </c>
      <c r="BR138" s="170" t="str">
        <f>IF(BQ138="-","-",'1- Combustivel'!$F140)</f>
        <v>-</v>
      </c>
      <c r="BS138" s="259" t="str">
        <f t="shared" si="51"/>
        <v>-</v>
      </c>
      <c r="BT138" s="259" t="str">
        <f>IF(BR138="-","-",'1- Combustivel'!$G140)</f>
        <v>-</v>
      </c>
    </row>
    <row r="139" spans="1:72" x14ac:dyDescent="0.25">
      <c r="A139" s="166">
        <v>137</v>
      </c>
      <c r="B139" s="166" t="str">
        <f>IF(YEAR('1- Combustivel'!B141)=$B$1,$B$1,"-")</f>
        <v>-</v>
      </c>
      <c r="C139" s="166" t="str">
        <f>IF(B139="-","-",MONTH('1- Combustivel'!B141))</f>
        <v>-</v>
      </c>
      <c r="D139" s="218" t="str">
        <f>IF(B139="-","-",DAY('1- Combustivel'!B141))</f>
        <v>-</v>
      </c>
      <c r="E139" s="259" t="str">
        <f>IF($C139=F$1,'1- Combustivel'!$D141,"-")</f>
        <v>-</v>
      </c>
      <c r="F139" s="170" t="str">
        <f>IF($C139=F$1,'1- Combustivel'!$E141,"-")</f>
        <v>-</v>
      </c>
      <c r="G139" s="170" t="str">
        <f>IF(F139="-","-",'1- Combustivel'!$F141)</f>
        <v>-</v>
      </c>
      <c r="H139" s="259" t="str">
        <f t="shared" si="39"/>
        <v>-</v>
      </c>
      <c r="I139" s="259" t="str">
        <f>IF(G139="-","-",'1- Combustivel'!$G141)</f>
        <v>-</v>
      </c>
      <c r="J139" s="259" t="str">
        <f>IF($C139=J$1,'1- Combustivel'!$D141,"-")</f>
        <v>-</v>
      </c>
      <c r="K139" s="170" t="str">
        <f>IF(M139="-","-",IF($C139=J$1,'1- Combustivel'!$E141,"-"))</f>
        <v>-</v>
      </c>
      <c r="L139" s="170" t="str">
        <f>IF(J139="-","-",'1- Combustivel'!$F141)</f>
        <v>-</v>
      </c>
      <c r="M139" s="259" t="str">
        <f t="shared" si="40"/>
        <v>-</v>
      </c>
      <c r="N139" s="259" t="str">
        <f>IF(L139="-","-",'1- Combustivel'!$G141)</f>
        <v>-</v>
      </c>
      <c r="O139" s="259" t="str">
        <f>IF($C139=O$1,'1- Combustivel'!$D141,"-")</f>
        <v>-</v>
      </c>
      <c r="P139" s="170" t="str">
        <f>IF(R139="-","-",IF($C139=O$1,'1- Combustivel'!$E141,"-"))</f>
        <v>-</v>
      </c>
      <c r="Q139" s="170" t="str">
        <f>IF(O139="-","-",'1- Combustivel'!$F141)</f>
        <v>-</v>
      </c>
      <c r="R139" s="259" t="str">
        <f t="shared" si="41"/>
        <v>-</v>
      </c>
      <c r="S139" s="259" t="str">
        <f>IF(Q139="-","-",'1- Combustivel'!$G141)</f>
        <v>-</v>
      </c>
      <c r="T139" s="259" t="str">
        <f>IF($C139=T$1,'1- Combustivel'!$D141,"-")</f>
        <v>-</v>
      </c>
      <c r="U139" s="170" t="str">
        <f>IF(W139="-","-",IF($C139=T$1,'1- Combustivel'!$E141,"-"))</f>
        <v>-</v>
      </c>
      <c r="V139" s="170" t="str">
        <f>IF(T139="-","-",'1- Combustivel'!$F141)</f>
        <v>-</v>
      </c>
      <c r="W139" s="259" t="str">
        <f t="shared" si="42"/>
        <v>-</v>
      </c>
      <c r="X139" s="259" t="str">
        <f>IF(V139="-","-",'1- Combustivel'!$G141)</f>
        <v>-</v>
      </c>
      <c r="Y139" s="259" t="str">
        <f>IF($C139=Y$1,'1- Combustivel'!$D141,"-")</f>
        <v>-</v>
      </c>
      <c r="Z139" s="170" t="str">
        <f>IF(AB139="-","-",IF($C139=Y$1,'1- Combustivel'!$E141,"-"))</f>
        <v>-</v>
      </c>
      <c r="AA139" s="170" t="str">
        <f>IF(Y139="-","-",'1- Combustivel'!$F141)</f>
        <v>-</v>
      </c>
      <c r="AB139" s="259" t="str">
        <f t="shared" si="43"/>
        <v>-</v>
      </c>
      <c r="AC139" s="259" t="str">
        <f>IF(AA139="-","-",'1- Combustivel'!$G141)</f>
        <v>-</v>
      </c>
      <c r="AD139" s="259" t="str">
        <f>IF($C139=AD$1,'1- Combustivel'!$D141,"-")</f>
        <v>-</v>
      </c>
      <c r="AE139" s="170" t="str">
        <f>IF(AG139="-","-",IF($C139=AD$1,'1- Combustivel'!$E141,"-"))</f>
        <v>-</v>
      </c>
      <c r="AF139" s="170" t="str">
        <f>IF(AD139="-","-",'1- Combustivel'!$F141)</f>
        <v>-</v>
      </c>
      <c r="AG139" s="259" t="str">
        <f t="shared" si="44"/>
        <v>-</v>
      </c>
      <c r="AH139" s="259" t="str">
        <f>IF(AF139="-","-",'1- Combustivel'!$G141)</f>
        <v>-</v>
      </c>
      <c r="AI139" s="259" t="str">
        <f>IF($C139=AI$1,'1- Combustivel'!$D141,"-")</f>
        <v>-</v>
      </c>
      <c r="AJ139" s="170" t="str">
        <f>IF(AL139="-","-",IF($C139=AI$1,'1- Combustivel'!$E141,"-"))</f>
        <v>-</v>
      </c>
      <c r="AK139" s="170" t="str">
        <f>IF(AI139="-","-",'1- Combustivel'!$F141)</f>
        <v>-</v>
      </c>
      <c r="AL139" s="259" t="str">
        <f t="shared" si="45"/>
        <v>-</v>
      </c>
      <c r="AM139" s="259" t="str">
        <f>IF(AK139="-","-",'1- Combustivel'!$G141)</f>
        <v>-</v>
      </c>
      <c r="AN139" s="259" t="str">
        <f>IF($C139=AN$1,'1- Combustivel'!$D141,"-")</f>
        <v>-</v>
      </c>
      <c r="AO139" s="170" t="str">
        <f>IF(AQ139="-","-",IF($C139=AN$1,'1- Combustivel'!$E141,"-"))</f>
        <v>-</v>
      </c>
      <c r="AP139" s="170" t="str">
        <f>IF(AN139="-","-",'1- Combustivel'!$F141)</f>
        <v>-</v>
      </c>
      <c r="AQ139" s="259" t="str">
        <f t="shared" si="46"/>
        <v>-</v>
      </c>
      <c r="AR139" s="259" t="str">
        <f>IF(AP139="-","-",'1- Combustivel'!$G141)</f>
        <v>-</v>
      </c>
      <c r="AS139" s="259" t="str">
        <f>IF($C139=AS$1,'1- Combustivel'!$D141,"-")</f>
        <v>-</v>
      </c>
      <c r="AT139" s="170" t="str">
        <f>IF(AV139="-","-",IF($C139=AS$1,'1- Combustivel'!$E141,"-"))</f>
        <v>-</v>
      </c>
      <c r="AU139" s="170" t="str">
        <f>IF(AS139="-","-",'1- Combustivel'!$F141)</f>
        <v>-</v>
      </c>
      <c r="AV139" s="259" t="str">
        <f t="shared" si="47"/>
        <v>-</v>
      </c>
      <c r="AW139" s="259" t="str">
        <f>IF(AU139="-","-",'1- Combustivel'!$G141)</f>
        <v>-</v>
      </c>
      <c r="AX139" s="259" t="str">
        <f>IF($C139=AX$1,'1- Combustivel'!$D141,"-")</f>
        <v>-</v>
      </c>
      <c r="AY139" s="170" t="str">
        <f>IF(BA139="-","-",IF($C139=AX$1,'1- Combustivel'!$E141,"-"))</f>
        <v>-</v>
      </c>
      <c r="AZ139" s="170" t="str">
        <f>IF(AX139="-","-",'1- Combustivel'!$F141)</f>
        <v>-</v>
      </c>
      <c r="BA139" s="259" t="str">
        <f t="shared" si="48"/>
        <v>-</v>
      </c>
      <c r="BB139" s="259" t="str">
        <f>IF(AZ139="-","-",'1- Combustivel'!$G141)</f>
        <v>-</v>
      </c>
      <c r="BC139" s="259" t="str">
        <f>IF($C139=BC$1,'1- Combustivel'!$D141,"-")</f>
        <v>-</v>
      </c>
      <c r="BD139" s="170" t="str">
        <f>IF(BF139="-","-",IF($C139=BC$1,'1- Combustivel'!$E141,"-"))</f>
        <v>-</v>
      </c>
      <c r="BE139" s="170" t="str">
        <f>IF(BC139="-","-",'1- Combustivel'!$F141)</f>
        <v>-</v>
      </c>
      <c r="BF139" s="259" t="str">
        <f t="shared" si="49"/>
        <v>-</v>
      </c>
      <c r="BG139" s="259" t="str">
        <f>IF(BE139="-","-",'1- Combustivel'!$G141)</f>
        <v>-</v>
      </c>
      <c r="BH139" s="259" t="str">
        <f>IF($C139=BH$1,'1- Combustivel'!$D141,"-")</f>
        <v>-</v>
      </c>
      <c r="BI139" s="170" t="str">
        <f>IF(BK139="-","-",IF($C139=BH$1,'1- Combustivel'!$E141,"-"))</f>
        <v>-</v>
      </c>
      <c r="BJ139" s="170" t="str">
        <f>IF(BH139="-","-",'1- Combustivel'!$F141)</f>
        <v>-</v>
      </c>
      <c r="BK139" s="259" t="str">
        <f t="shared" si="50"/>
        <v>-</v>
      </c>
      <c r="BL139" s="259" t="str">
        <f>IF(BJ139="-","-",'1- Combustivel'!$G141)</f>
        <v>-</v>
      </c>
      <c r="BM139" s="259" t="str">
        <f>IF(YEAR('1- Combustivel'!B141)=$BM$1,$BM$1,"-")</f>
        <v>-</v>
      </c>
      <c r="BN139" s="259" t="str">
        <f>IF(BM139="-","-",MONTH('1- Combustivel'!B141))</f>
        <v>-</v>
      </c>
      <c r="BO139" s="259" t="str">
        <f>IF(BM139="-","-",DAY('1- Combustivel'!B141))</f>
        <v>-</v>
      </c>
      <c r="BP139" s="259" t="str">
        <f>IF($BN139=BQ$1,'1- Combustivel'!$D141,"-")</f>
        <v>-</v>
      </c>
      <c r="BQ139" s="170" t="str">
        <f>IF($BN139=BQ$1,'1- Combustivel'!$E141,"-")</f>
        <v>-</v>
      </c>
      <c r="BR139" s="170" t="str">
        <f>IF(BQ139="-","-",'1- Combustivel'!$F141)</f>
        <v>-</v>
      </c>
      <c r="BS139" s="259" t="str">
        <f t="shared" si="51"/>
        <v>-</v>
      </c>
      <c r="BT139" s="259" t="str">
        <f>IF(BR139="-","-",'1- Combustivel'!$G141)</f>
        <v>-</v>
      </c>
    </row>
    <row r="140" spans="1:72" x14ac:dyDescent="0.25">
      <c r="A140" s="166">
        <v>138</v>
      </c>
      <c r="B140" s="166" t="str">
        <f>IF(YEAR('1- Combustivel'!B142)=$B$1,$B$1,"-")</f>
        <v>-</v>
      </c>
      <c r="C140" s="166" t="str">
        <f>IF(B140="-","-",MONTH('1- Combustivel'!B142))</f>
        <v>-</v>
      </c>
      <c r="D140" s="218" t="str">
        <f>IF(B140="-","-",DAY('1- Combustivel'!B142))</f>
        <v>-</v>
      </c>
      <c r="E140" s="259" t="str">
        <f>IF($C140=F$1,'1- Combustivel'!$D142,"-")</f>
        <v>-</v>
      </c>
      <c r="F140" s="170" t="str">
        <f>IF($C140=F$1,'1- Combustivel'!$E142,"-")</f>
        <v>-</v>
      </c>
      <c r="G140" s="170" t="str">
        <f>IF(F140="-","-",'1- Combustivel'!$F142)</f>
        <v>-</v>
      </c>
      <c r="H140" s="259" t="str">
        <f t="shared" si="39"/>
        <v>-</v>
      </c>
      <c r="I140" s="259" t="str">
        <f>IF(G140="-","-",'1- Combustivel'!$G142)</f>
        <v>-</v>
      </c>
      <c r="J140" s="259" t="str">
        <f>IF($C140=J$1,'1- Combustivel'!$D142,"-")</f>
        <v>-</v>
      </c>
      <c r="K140" s="170" t="str">
        <f>IF(M140="-","-",IF($C140=J$1,'1- Combustivel'!$E142,"-"))</f>
        <v>-</v>
      </c>
      <c r="L140" s="170" t="str">
        <f>IF(J140="-","-",'1- Combustivel'!$F142)</f>
        <v>-</v>
      </c>
      <c r="M140" s="259" t="str">
        <f t="shared" si="40"/>
        <v>-</v>
      </c>
      <c r="N140" s="259" t="str">
        <f>IF(L140="-","-",'1- Combustivel'!$G142)</f>
        <v>-</v>
      </c>
      <c r="O140" s="259" t="str">
        <f>IF($C140=O$1,'1- Combustivel'!$D142,"-")</f>
        <v>-</v>
      </c>
      <c r="P140" s="170" t="str">
        <f>IF(R140="-","-",IF($C140=O$1,'1- Combustivel'!$E142,"-"))</f>
        <v>-</v>
      </c>
      <c r="Q140" s="170" t="str">
        <f>IF(O140="-","-",'1- Combustivel'!$F142)</f>
        <v>-</v>
      </c>
      <c r="R140" s="259" t="str">
        <f t="shared" si="41"/>
        <v>-</v>
      </c>
      <c r="S140" s="259" t="str">
        <f>IF(Q140="-","-",'1- Combustivel'!$G142)</f>
        <v>-</v>
      </c>
      <c r="T140" s="259" t="str">
        <f>IF($C140=T$1,'1- Combustivel'!$D142,"-")</f>
        <v>-</v>
      </c>
      <c r="U140" s="170" t="str">
        <f>IF(W140="-","-",IF($C140=T$1,'1- Combustivel'!$E142,"-"))</f>
        <v>-</v>
      </c>
      <c r="V140" s="170" t="str">
        <f>IF(T140="-","-",'1- Combustivel'!$F142)</f>
        <v>-</v>
      </c>
      <c r="W140" s="259" t="str">
        <f t="shared" si="42"/>
        <v>-</v>
      </c>
      <c r="X140" s="259" t="str">
        <f>IF(V140="-","-",'1- Combustivel'!$G142)</f>
        <v>-</v>
      </c>
      <c r="Y140" s="259" t="str">
        <f>IF($C140=Y$1,'1- Combustivel'!$D142,"-")</f>
        <v>-</v>
      </c>
      <c r="Z140" s="170" t="str">
        <f>IF(AB140="-","-",IF($C140=Y$1,'1- Combustivel'!$E142,"-"))</f>
        <v>-</v>
      </c>
      <c r="AA140" s="170" t="str">
        <f>IF(Y140="-","-",'1- Combustivel'!$F142)</f>
        <v>-</v>
      </c>
      <c r="AB140" s="259" t="str">
        <f t="shared" si="43"/>
        <v>-</v>
      </c>
      <c r="AC140" s="259" t="str">
        <f>IF(AA140="-","-",'1- Combustivel'!$G142)</f>
        <v>-</v>
      </c>
      <c r="AD140" s="259" t="str">
        <f>IF($C140=AD$1,'1- Combustivel'!$D142,"-")</f>
        <v>-</v>
      </c>
      <c r="AE140" s="170" t="str">
        <f>IF(AG140="-","-",IF($C140=AD$1,'1- Combustivel'!$E142,"-"))</f>
        <v>-</v>
      </c>
      <c r="AF140" s="170" t="str">
        <f>IF(AD140="-","-",'1- Combustivel'!$F142)</f>
        <v>-</v>
      </c>
      <c r="AG140" s="259" t="str">
        <f t="shared" si="44"/>
        <v>-</v>
      </c>
      <c r="AH140" s="259" t="str">
        <f>IF(AF140="-","-",'1- Combustivel'!$G142)</f>
        <v>-</v>
      </c>
      <c r="AI140" s="259" t="str">
        <f>IF($C140=AI$1,'1- Combustivel'!$D142,"-")</f>
        <v>-</v>
      </c>
      <c r="AJ140" s="170" t="str">
        <f>IF(AL140="-","-",IF($C140=AI$1,'1- Combustivel'!$E142,"-"))</f>
        <v>-</v>
      </c>
      <c r="AK140" s="170" t="str">
        <f>IF(AI140="-","-",'1- Combustivel'!$F142)</f>
        <v>-</v>
      </c>
      <c r="AL140" s="259" t="str">
        <f t="shared" si="45"/>
        <v>-</v>
      </c>
      <c r="AM140" s="259" t="str">
        <f>IF(AK140="-","-",'1- Combustivel'!$G142)</f>
        <v>-</v>
      </c>
      <c r="AN140" s="259" t="str">
        <f>IF($C140=AN$1,'1- Combustivel'!$D142,"-")</f>
        <v>-</v>
      </c>
      <c r="AO140" s="170" t="str">
        <f>IF(AQ140="-","-",IF($C140=AN$1,'1- Combustivel'!$E142,"-"))</f>
        <v>-</v>
      </c>
      <c r="AP140" s="170" t="str">
        <f>IF(AN140="-","-",'1- Combustivel'!$F142)</f>
        <v>-</v>
      </c>
      <c r="AQ140" s="259" t="str">
        <f t="shared" si="46"/>
        <v>-</v>
      </c>
      <c r="AR140" s="259" t="str">
        <f>IF(AP140="-","-",'1- Combustivel'!$G142)</f>
        <v>-</v>
      </c>
      <c r="AS140" s="259" t="str">
        <f>IF($C140=AS$1,'1- Combustivel'!$D142,"-")</f>
        <v>-</v>
      </c>
      <c r="AT140" s="170" t="str">
        <f>IF(AV140="-","-",IF($C140=AS$1,'1- Combustivel'!$E142,"-"))</f>
        <v>-</v>
      </c>
      <c r="AU140" s="170" t="str">
        <f>IF(AS140="-","-",'1- Combustivel'!$F142)</f>
        <v>-</v>
      </c>
      <c r="AV140" s="259" t="str">
        <f t="shared" si="47"/>
        <v>-</v>
      </c>
      <c r="AW140" s="259" t="str">
        <f>IF(AU140="-","-",'1- Combustivel'!$G142)</f>
        <v>-</v>
      </c>
      <c r="AX140" s="259" t="str">
        <f>IF($C140=AX$1,'1- Combustivel'!$D142,"-")</f>
        <v>-</v>
      </c>
      <c r="AY140" s="170" t="str">
        <f>IF(BA140="-","-",IF($C140=AX$1,'1- Combustivel'!$E142,"-"))</f>
        <v>-</v>
      </c>
      <c r="AZ140" s="170" t="str">
        <f>IF(AX140="-","-",'1- Combustivel'!$F142)</f>
        <v>-</v>
      </c>
      <c r="BA140" s="259" t="str">
        <f t="shared" si="48"/>
        <v>-</v>
      </c>
      <c r="BB140" s="259" t="str">
        <f>IF(AZ140="-","-",'1- Combustivel'!$G142)</f>
        <v>-</v>
      </c>
      <c r="BC140" s="259" t="str">
        <f>IF($C140=BC$1,'1- Combustivel'!$D142,"-")</f>
        <v>-</v>
      </c>
      <c r="BD140" s="170" t="str">
        <f>IF(BF140="-","-",IF($C140=BC$1,'1- Combustivel'!$E142,"-"))</f>
        <v>-</v>
      </c>
      <c r="BE140" s="170" t="str">
        <f>IF(BC140="-","-",'1- Combustivel'!$F142)</f>
        <v>-</v>
      </c>
      <c r="BF140" s="259" t="str">
        <f t="shared" si="49"/>
        <v>-</v>
      </c>
      <c r="BG140" s="259" t="str">
        <f>IF(BE140="-","-",'1- Combustivel'!$G142)</f>
        <v>-</v>
      </c>
      <c r="BH140" s="259" t="str">
        <f>IF($C140=BH$1,'1- Combustivel'!$D142,"-")</f>
        <v>-</v>
      </c>
      <c r="BI140" s="170" t="str">
        <f>IF(BK140="-","-",IF($C140=BH$1,'1- Combustivel'!$E142,"-"))</f>
        <v>-</v>
      </c>
      <c r="BJ140" s="170" t="str">
        <f>IF(BH140="-","-",'1- Combustivel'!$F142)</f>
        <v>-</v>
      </c>
      <c r="BK140" s="259" t="str">
        <f t="shared" si="50"/>
        <v>-</v>
      </c>
      <c r="BL140" s="259" t="str">
        <f>IF(BJ140="-","-",'1- Combustivel'!$G142)</f>
        <v>-</v>
      </c>
      <c r="BM140" s="259" t="str">
        <f>IF(YEAR('1- Combustivel'!B142)=$BM$1,$BM$1,"-")</f>
        <v>-</v>
      </c>
      <c r="BN140" s="259" t="str">
        <f>IF(BM140="-","-",MONTH('1- Combustivel'!B142))</f>
        <v>-</v>
      </c>
      <c r="BO140" s="259" t="str">
        <f>IF(BM140="-","-",DAY('1- Combustivel'!B142))</f>
        <v>-</v>
      </c>
      <c r="BP140" s="259" t="str">
        <f>IF($BN140=BQ$1,'1- Combustivel'!$D142,"-")</f>
        <v>-</v>
      </c>
      <c r="BQ140" s="170" t="str">
        <f>IF($BN140=BQ$1,'1- Combustivel'!$E142,"-")</f>
        <v>-</v>
      </c>
      <c r="BR140" s="170" t="str">
        <f>IF(BQ140="-","-",'1- Combustivel'!$F142)</f>
        <v>-</v>
      </c>
      <c r="BS140" s="259" t="str">
        <f t="shared" si="51"/>
        <v>-</v>
      </c>
      <c r="BT140" s="259" t="str">
        <f>IF(BR140="-","-",'1- Combustivel'!$G142)</f>
        <v>-</v>
      </c>
    </row>
    <row r="141" spans="1:72" x14ac:dyDescent="0.25">
      <c r="A141" s="166">
        <v>139</v>
      </c>
      <c r="B141" s="166" t="str">
        <f>IF(YEAR('1- Combustivel'!B143)=$B$1,$B$1,"-")</f>
        <v>-</v>
      </c>
      <c r="C141" s="166" t="str">
        <f>IF(B141="-","-",MONTH('1- Combustivel'!B143))</f>
        <v>-</v>
      </c>
      <c r="D141" s="218" t="str">
        <f>IF(B141="-","-",DAY('1- Combustivel'!B143))</f>
        <v>-</v>
      </c>
      <c r="E141" s="259" t="str">
        <f>IF($C141=F$1,'1- Combustivel'!$D143,"-")</f>
        <v>-</v>
      </c>
      <c r="F141" s="170" t="str">
        <f>IF($C141=F$1,'1- Combustivel'!$E143,"-")</f>
        <v>-</v>
      </c>
      <c r="G141" s="170" t="str">
        <f>IF(F141="-","-",'1- Combustivel'!$F143)</f>
        <v>-</v>
      </c>
      <c r="H141" s="259" t="str">
        <f t="shared" si="39"/>
        <v>-</v>
      </c>
      <c r="I141" s="259" t="str">
        <f>IF(G141="-","-",'1- Combustivel'!$G143)</f>
        <v>-</v>
      </c>
      <c r="J141" s="259" t="str">
        <f>IF($C141=J$1,'1- Combustivel'!$D143,"-")</f>
        <v>-</v>
      </c>
      <c r="K141" s="170" t="str">
        <f>IF(M141="-","-",IF($C141=J$1,'1- Combustivel'!$E143,"-"))</f>
        <v>-</v>
      </c>
      <c r="L141" s="170" t="str">
        <f>IF(J141="-","-",'1- Combustivel'!$F143)</f>
        <v>-</v>
      </c>
      <c r="M141" s="259" t="str">
        <f t="shared" si="40"/>
        <v>-</v>
      </c>
      <c r="N141" s="259" t="str">
        <f>IF(L141="-","-",'1- Combustivel'!$G143)</f>
        <v>-</v>
      </c>
      <c r="O141" s="259" t="str">
        <f>IF($C141=O$1,'1- Combustivel'!$D143,"-")</f>
        <v>-</v>
      </c>
      <c r="P141" s="170" t="str">
        <f>IF(R141="-","-",IF($C141=O$1,'1- Combustivel'!$E143,"-"))</f>
        <v>-</v>
      </c>
      <c r="Q141" s="170" t="str">
        <f>IF(O141="-","-",'1- Combustivel'!$F143)</f>
        <v>-</v>
      </c>
      <c r="R141" s="259" t="str">
        <f t="shared" si="41"/>
        <v>-</v>
      </c>
      <c r="S141" s="259" t="str">
        <f>IF(Q141="-","-",'1- Combustivel'!$G143)</f>
        <v>-</v>
      </c>
      <c r="T141" s="259" t="str">
        <f>IF($C141=T$1,'1- Combustivel'!$D143,"-")</f>
        <v>-</v>
      </c>
      <c r="U141" s="170" t="str">
        <f>IF(W141="-","-",IF($C141=T$1,'1- Combustivel'!$E143,"-"))</f>
        <v>-</v>
      </c>
      <c r="V141" s="170" t="str">
        <f>IF(T141="-","-",'1- Combustivel'!$F143)</f>
        <v>-</v>
      </c>
      <c r="W141" s="259" t="str">
        <f t="shared" si="42"/>
        <v>-</v>
      </c>
      <c r="X141" s="259" t="str">
        <f>IF(V141="-","-",'1- Combustivel'!$G143)</f>
        <v>-</v>
      </c>
      <c r="Y141" s="259" t="str">
        <f>IF($C141=Y$1,'1- Combustivel'!$D143,"-")</f>
        <v>-</v>
      </c>
      <c r="Z141" s="170" t="str">
        <f>IF(AB141="-","-",IF($C141=Y$1,'1- Combustivel'!$E143,"-"))</f>
        <v>-</v>
      </c>
      <c r="AA141" s="170" t="str">
        <f>IF(Y141="-","-",'1- Combustivel'!$F143)</f>
        <v>-</v>
      </c>
      <c r="AB141" s="259" t="str">
        <f t="shared" si="43"/>
        <v>-</v>
      </c>
      <c r="AC141" s="259" t="str">
        <f>IF(AA141="-","-",'1- Combustivel'!$G143)</f>
        <v>-</v>
      </c>
      <c r="AD141" s="259" t="str">
        <f>IF($C141=AD$1,'1- Combustivel'!$D143,"-")</f>
        <v>-</v>
      </c>
      <c r="AE141" s="170" t="str">
        <f>IF(AG141="-","-",IF($C141=AD$1,'1- Combustivel'!$E143,"-"))</f>
        <v>-</v>
      </c>
      <c r="AF141" s="170" t="str">
        <f>IF(AD141="-","-",'1- Combustivel'!$F143)</f>
        <v>-</v>
      </c>
      <c r="AG141" s="259" t="str">
        <f t="shared" si="44"/>
        <v>-</v>
      </c>
      <c r="AH141" s="259" t="str">
        <f>IF(AF141="-","-",'1- Combustivel'!$G143)</f>
        <v>-</v>
      </c>
      <c r="AI141" s="259" t="str">
        <f>IF($C141=AI$1,'1- Combustivel'!$D143,"-")</f>
        <v>-</v>
      </c>
      <c r="AJ141" s="170" t="str">
        <f>IF(AL141="-","-",IF($C141=AI$1,'1- Combustivel'!$E143,"-"))</f>
        <v>-</v>
      </c>
      <c r="AK141" s="170" t="str">
        <f>IF(AI141="-","-",'1- Combustivel'!$F143)</f>
        <v>-</v>
      </c>
      <c r="AL141" s="259" t="str">
        <f t="shared" si="45"/>
        <v>-</v>
      </c>
      <c r="AM141" s="259" t="str">
        <f>IF(AK141="-","-",'1- Combustivel'!$G143)</f>
        <v>-</v>
      </c>
      <c r="AN141" s="259" t="str">
        <f>IF($C141=AN$1,'1- Combustivel'!$D143,"-")</f>
        <v>-</v>
      </c>
      <c r="AO141" s="170" t="str">
        <f>IF(AQ141="-","-",IF($C141=AN$1,'1- Combustivel'!$E143,"-"))</f>
        <v>-</v>
      </c>
      <c r="AP141" s="170" t="str">
        <f>IF(AN141="-","-",'1- Combustivel'!$F143)</f>
        <v>-</v>
      </c>
      <c r="AQ141" s="259" t="str">
        <f t="shared" si="46"/>
        <v>-</v>
      </c>
      <c r="AR141" s="259" t="str">
        <f>IF(AP141="-","-",'1- Combustivel'!$G143)</f>
        <v>-</v>
      </c>
      <c r="AS141" s="259" t="str">
        <f>IF($C141=AS$1,'1- Combustivel'!$D143,"-")</f>
        <v>-</v>
      </c>
      <c r="AT141" s="170" t="str">
        <f>IF(AV141="-","-",IF($C141=AS$1,'1- Combustivel'!$E143,"-"))</f>
        <v>-</v>
      </c>
      <c r="AU141" s="170" t="str">
        <f>IF(AS141="-","-",'1- Combustivel'!$F143)</f>
        <v>-</v>
      </c>
      <c r="AV141" s="259" t="str">
        <f t="shared" si="47"/>
        <v>-</v>
      </c>
      <c r="AW141" s="259" t="str">
        <f>IF(AU141="-","-",'1- Combustivel'!$G143)</f>
        <v>-</v>
      </c>
      <c r="AX141" s="259" t="str">
        <f>IF($C141=AX$1,'1- Combustivel'!$D143,"-")</f>
        <v>-</v>
      </c>
      <c r="AY141" s="170" t="str">
        <f>IF(BA141="-","-",IF($C141=AX$1,'1- Combustivel'!$E143,"-"))</f>
        <v>-</v>
      </c>
      <c r="AZ141" s="170" t="str">
        <f>IF(AX141="-","-",'1- Combustivel'!$F143)</f>
        <v>-</v>
      </c>
      <c r="BA141" s="259" t="str">
        <f t="shared" si="48"/>
        <v>-</v>
      </c>
      <c r="BB141" s="259" t="str">
        <f>IF(AZ141="-","-",'1- Combustivel'!$G143)</f>
        <v>-</v>
      </c>
      <c r="BC141" s="259" t="str">
        <f>IF($C141=BC$1,'1- Combustivel'!$D143,"-")</f>
        <v>-</v>
      </c>
      <c r="BD141" s="170" t="str">
        <f>IF(BF141="-","-",IF($C141=BC$1,'1- Combustivel'!$E143,"-"))</f>
        <v>-</v>
      </c>
      <c r="BE141" s="170" t="str">
        <f>IF(BC141="-","-",'1- Combustivel'!$F143)</f>
        <v>-</v>
      </c>
      <c r="BF141" s="259" t="str">
        <f t="shared" si="49"/>
        <v>-</v>
      </c>
      <c r="BG141" s="259" t="str">
        <f>IF(BE141="-","-",'1- Combustivel'!$G143)</f>
        <v>-</v>
      </c>
      <c r="BH141" s="259" t="str">
        <f>IF($C141=BH$1,'1- Combustivel'!$D143,"-")</f>
        <v>-</v>
      </c>
      <c r="BI141" s="170" t="str">
        <f>IF(BK141="-","-",IF($C141=BH$1,'1- Combustivel'!$E143,"-"))</f>
        <v>-</v>
      </c>
      <c r="BJ141" s="170" t="str">
        <f>IF(BH141="-","-",'1- Combustivel'!$F143)</f>
        <v>-</v>
      </c>
      <c r="BK141" s="259" t="str">
        <f t="shared" si="50"/>
        <v>-</v>
      </c>
      <c r="BL141" s="259" t="str">
        <f>IF(BJ141="-","-",'1- Combustivel'!$G143)</f>
        <v>-</v>
      </c>
      <c r="BM141" s="259" t="str">
        <f>IF(YEAR('1- Combustivel'!B143)=$BM$1,$BM$1,"-")</f>
        <v>-</v>
      </c>
      <c r="BN141" s="259" t="str">
        <f>IF(BM141="-","-",MONTH('1- Combustivel'!B143))</f>
        <v>-</v>
      </c>
      <c r="BO141" s="259" t="str">
        <f>IF(BM141="-","-",DAY('1- Combustivel'!B143))</f>
        <v>-</v>
      </c>
      <c r="BP141" s="259" t="str">
        <f>IF($BN141=BQ$1,'1- Combustivel'!$D143,"-")</f>
        <v>-</v>
      </c>
      <c r="BQ141" s="170" t="str">
        <f>IF($BN141=BQ$1,'1- Combustivel'!$E143,"-")</f>
        <v>-</v>
      </c>
      <c r="BR141" s="170" t="str">
        <f>IF(BQ141="-","-",'1- Combustivel'!$F143)</f>
        <v>-</v>
      </c>
      <c r="BS141" s="259" t="str">
        <f t="shared" si="51"/>
        <v>-</v>
      </c>
      <c r="BT141" s="259" t="str">
        <f>IF(BR141="-","-",'1- Combustivel'!$G143)</f>
        <v>-</v>
      </c>
    </row>
    <row r="142" spans="1:72" x14ac:dyDescent="0.25">
      <c r="A142" s="166">
        <v>140</v>
      </c>
      <c r="B142" s="166" t="str">
        <f>IF(YEAR('1- Combustivel'!B144)=$B$1,$B$1,"-")</f>
        <v>-</v>
      </c>
      <c r="C142" s="166" t="str">
        <f>IF(B142="-","-",MONTH('1- Combustivel'!B144))</f>
        <v>-</v>
      </c>
      <c r="D142" s="218" t="str">
        <f>IF(B142="-","-",DAY('1- Combustivel'!B144))</f>
        <v>-</v>
      </c>
      <c r="E142" s="259" t="str">
        <f>IF($C142=F$1,'1- Combustivel'!$D144,"-")</f>
        <v>-</v>
      </c>
      <c r="F142" s="170" t="str">
        <f>IF($C142=F$1,'1- Combustivel'!$E144,"-")</f>
        <v>-</v>
      </c>
      <c r="G142" s="170" t="str">
        <f>IF(F142="-","-",'1- Combustivel'!$F144)</f>
        <v>-</v>
      </c>
      <c r="H142" s="259" t="str">
        <f t="shared" si="39"/>
        <v>-</v>
      </c>
      <c r="I142" s="259" t="str">
        <f>IF(G142="-","-",'1- Combustivel'!$G144)</f>
        <v>-</v>
      </c>
      <c r="J142" s="259" t="str">
        <f>IF($C142=J$1,'1- Combustivel'!$D144,"-")</f>
        <v>-</v>
      </c>
      <c r="K142" s="170" t="str">
        <f>IF(M142="-","-",IF($C142=J$1,'1- Combustivel'!$E144,"-"))</f>
        <v>-</v>
      </c>
      <c r="L142" s="170" t="str">
        <f>IF(J142="-","-",'1- Combustivel'!$F144)</f>
        <v>-</v>
      </c>
      <c r="M142" s="259" t="str">
        <f t="shared" si="40"/>
        <v>-</v>
      </c>
      <c r="N142" s="259" t="str">
        <f>IF(L142="-","-",'1- Combustivel'!$G144)</f>
        <v>-</v>
      </c>
      <c r="O142" s="259" t="str">
        <f>IF($C142=O$1,'1- Combustivel'!$D144,"-")</f>
        <v>-</v>
      </c>
      <c r="P142" s="170" t="str">
        <f>IF(R142="-","-",IF($C142=O$1,'1- Combustivel'!$E144,"-"))</f>
        <v>-</v>
      </c>
      <c r="Q142" s="170" t="str">
        <f>IF(O142="-","-",'1- Combustivel'!$F144)</f>
        <v>-</v>
      </c>
      <c r="R142" s="259" t="str">
        <f t="shared" si="41"/>
        <v>-</v>
      </c>
      <c r="S142" s="259" t="str">
        <f>IF(Q142="-","-",'1- Combustivel'!$G144)</f>
        <v>-</v>
      </c>
      <c r="T142" s="259" t="str">
        <f>IF($C142=T$1,'1- Combustivel'!$D144,"-")</f>
        <v>-</v>
      </c>
      <c r="U142" s="170" t="str">
        <f>IF(W142="-","-",IF($C142=T$1,'1- Combustivel'!$E144,"-"))</f>
        <v>-</v>
      </c>
      <c r="V142" s="170" t="str">
        <f>IF(T142="-","-",'1- Combustivel'!$F144)</f>
        <v>-</v>
      </c>
      <c r="W142" s="259" t="str">
        <f t="shared" si="42"/>
        <v>-</v>
      </c>
      <c r="X142" s="259" t="str">
        <f>IF(V142="-","-",'1- Combustivel'!$G144)</f>
        <v>-</v>
      </c>
      <c r="Y142" s="259" t="str">
        <f>IF($C142=Y$1,'1- Combustivel'!$D144,"-")</f>
        <v>-</v>
      </c>
      <c r="Z142" s="170" t="str">
        <f>IF(AB142="-","-",IF($C142=Y$1,'1- Combustivel'!$E144,"-"))</f>
        <v>-</v>
      </c>
      <c r="AA142" s="170" t="str">
        <f>IF(Y142="-","-",'1- Combustivel'!$F144)</f>
        <v>-</v>
      </c>
      <c r="AB142" s="259" t="str">
        <f t="shared" si="43"/>
        <v>-</v>
      </c>
      <c r="AC142" s="259" t="str">
        <f>IF(AA142="-","-",'1- Combustivel'!$G144)</f>
        <v>-</v>
      </c>
      <c r="AD142" s="259" t="str">
        <f>IF($C142=AD$1,'1- Combustivel'!$D144,"-")</f>
        <v>-</v>
      </c>
      <c r="AE142" s="170" t="str">
        <f>IF(AG142="-","-",IF($C142=AD$1,'1- Combustivel'!$E144,"-"))</f>
        <v>-</v>
      </c>
      <c r="AF142" s="170" t="str">
        <f>IF(AD142="-","-",'1- Combustivel'!$F144)</f>
        <v>-</v>
      </c>
      <c r="AG142" s="259" t="str">
        <f t="shared" si="44"/>
        <v>-</v>
      </c>
      <c r="AH142" s="259" t="str">
        <f>IF(AF142="-","-",'1- Combustivel'!$G144)</f>
        <v>-</v>
      </c>
      <c r="AI142" s="259" t="str">
        <f>IF($C142=AI$1,'1- Combustivel'!$D144,"-")</f>
        <v>-</v>
      </c>
      <c r="AJ142" s="170" t="str">
        <f>IF(AL142="-","-",IF($C142=AI$1,'1- Combustivel'!$E144,"-"))</f>
        <v>-</v>
      </c>
      <c r="AK142" s="170" t="str">
        <f>IF(AI142="-","-",'1- Combustivel'!$F144)</f>
        <v>-</v>
      </c>
      <c r="AL142" s="259" t="str">
        <f t="shared" si="45"/>
        <v>-</v>
      </c>
      <c r="AM142" s="259" t="str">
        <f>IF(AK142="-","-",'1- Combustivel'!$G144)</f>
        <v>-</v>
      </c>
      <c r="AN142" s="259" t="str">
        <f>IF($C142=AN$1,'1- Combustivel'!$D144,"-")</f>
        <v>-</v>
      </c>
      <c r="AO142" s="170" t="str">
        <f>IF(AQ142="-","-",IF($C142=AN$1,'1- Combustivel'!$E144,"-"))</f>
        <v>-</v>
      </c>
      <c r="AP142" s="170" t="str">
        <f>IF(AN142="-","-",'1- Combustivel'!$F144)</f>
        <v>-</v>
      </c>
      <c r="AQ142" s="259" t="str">
        <f t="shared" si="46"/>
        <v>-</v>
      </c>
      <c r="AR142" s="259" t="str">
        <f>IF(AP142="-","-",'1- Combustivel'!$G144)</f>
        <v>-</v>
      </c>
      <c r="AS142" s="259" t="str">
        <f>IF($C142=AS$1,'1- Combustivel'!$D144,"-")</f>
        <v>-</v>
      </c>
      <c r="AT142" s="170" t="str">
        <f>IF(AV142="-","-",IF($C142=AS$1,'1- Combustivel'!$E144,"-"))</f>
        <v>-</v>
      </c>
      <c r="AU142" s="170" t="str">
        <f>IF(AS142="-","-",'1- Combustivel'!$F144)</f>
        <v>-</v>
      </c>
      <c r="AV142" s="259" t="str">
        <f t="shared" si="47"/>
        <v>-</v>
      </c>
      <c r="AW142" s="259" t="str">
        <f>IF(AU142="-","-",'1- Combustivel'!$G144)</f>
        <v>-</v>
      </c>
      <c r="AX142" s="259" t="str">
        <f>IF($C142=AX$1,'1- Combustivel'!$D144,"-")</f>
        <v>-</v>
      </c>
      <c r="AY142" s="170" t="str">
        <f>IF(BA142="-","-",IF($C142=AX$1,'1- Combustivel'!$E144,"-"))</f>
        <v>-</v>
      </c>
      <c r="AZ142" s="170" t="str">
        <f>IF(AX142="-","-",'1- Combustivel'!$F144)</f>
        <v>-</v>
      </c>
      <c r="BA142" s="259" t="str">
        <f t="shared" si="48"/>
        <v>-</v>
      </c>
      <c r="BB142" s="259" t="str">
        <f>IF(AZ142="-","-",'1- Combustivel'!$G144)</f>
        <v>-</v>
      </c>
      <c r="BC142" s="259" t="str">
        <f>IF($C142=BC$1,'1- Combustivel'!$D144,"-")</f>
        <v>-</v>
      </c>
      <c r="BD142" s="170" t="str">
        <f>IF(BF142="-","-",IF($C142=BC$1,'1- Combustivel'!$E144,"-"))</f>
        <v>-</v>
      </c>
      <c r="BE142" s="170" t="str">
        <f>IF(BC142="-","-",'1- Combustivel'!$F144)</f>
        <v>-</v>
      </c>
      <c r="BF142" s="259" t="str">
        <f t="shared" si="49"/>
        <v>-</v>
      </c>
      <c r="BG142" s="259" t="str">
        <f>IF(BE142="-","-",'1- Combustivel'!$G144)</f>
        <v>-</v>
      </c>
      <c r="BH142" s="259" t="str">
        <f>IF($C142=BH$1,'1- Combustivel'!$D144,"-")</f>
        <v>-</v>
      </c>
      <c r="BI142" s="170" t="str">
        <f>IF(BK142="-","-",IF($C142=BH$1,'1- Combustivel'!$E144,"-"))</f>
        <v>-</v>
      </c>
      <c r="BJ142" s="170" t="str">
        <f>IF(BH142="-","-",'1- Combustivel'!$F144)</f>
        <v>-</v>
      </c>
      <c r="BK142" s="259" t="str">
        <f t="shared" si="50"/>
        <v>-</v>
      </c>
      <c r="BL142" s="259" t="str">
        <f>IF(BJ142="-","-",'1- Combustivel'!$G144)</f>
        <v>-</v>
      </c>
      <c r="BM142" s="259" t="str">
        <f>IF(YEAR('1- Combustivel'!B144)=$BM$1,$BM$1,"-")</f>
        <v>-</v>
      </c>
      <c r="BN142" s="259" t="str">
        <f>IF(BM142="-","-",MONTH('1- Combustivel'!B144))</f>
        <v>-</v>
      </c>
      <c r="BO142" s="259" t="str">
        <f>IF(BM142="-","-",DAY('1- Combustivel'!B144))</f>
        <v>-</v>
      </c>
      <c r="BP142" s="259" t="str">
        <f>IF($BN142=BQ$1,'1- Combustivel'!$D144,"-")</f>
        <v>-</v>
      </c>
      <c r="BQ142" s="170" t="str">
        <f>IF($BN142=BQ$1,'1- Combustivel'!$E144,"-")</f>
        <v>-</v>
      </c>
      <c r="BR142" s="170" t="str">
        <f>IF(BQ142="-","-",'1- Combustivel'!$F144)</f>
        <v>-</v>
      </c>
      <c r="BS142" s="259" t="str">
        <f t="shared" si="51"/>
        <v>-</v>
      </c>
      <c r="BT142" s="259" t="str">
        <f>IF(BR142="-","-",'1- Combustivel'!$G144)</f>
        <v>-</v>
      </c>
    </row>
    <row r="143" spans="1:72" x14ac:dyDescent="0.25">
      <c r="A143" s="166">
        <v>141</v>
      </c>
      <c r="B143" s="166" t="str">
        <f>IF(YEAR('1- Combustivel'!B145)=$B$1,$B$1,"-")</f>
        <v>-</v>
      </c>
      <c r="C143" s="166" t="str">
        <f>IF(B143="-","-",MONTH('1- Combustivel'!B145))</f>
        <v>-</v>
      </c>
      <c r="D143" s="218" t="str">
        <f>IF(B143="-","-",DAY('1- Combustivel'!B145))</f>
        <v>-</v>
      </c>
      <c r="E143" s="259" t="str">
        <f>IF($C143=F$1,'1- Combustivel'!$D145,"-")</f>
        <v>-</v>
      </c>
      <c r="F143" s="170" t="str">
        <f>IF($C143=F$1,'1- Combustivel'!$E145,"-")</f>
        <v>-</v>
      </c>
      <c r="G143" s="170" t="str">
        <f>IF(F143="-","-",'1- Combustivel'!$F145)</f>
        <v>-</v>
      </c>
      <c r="H143" s="259" t="str">
        <f t="shared" si="39"/>
        <v>-</v>
      </c>
      <c r="I143" s="259" t="str">
        <f>IF(G143="-","-",'1- Combustivel'!$G145)</f>
        <v>-</v>
      </c>
      <c r="J143" s="259" t="str">
        <f>IF($C143=J$1,'1- Combustivel'!$D145,"-")</f>
        <v>-</v>
      </c>
      <c r="K143" s="170" t="str">
        <f>IF(M143="-","-",IF($C143=J$1,'1- Combustivel'!$E145,"-"))</f>
        <v>-</v>
      </c>
      <c r="L143" s="170" t="str">
        <f>IF(J143="-","-",'1- Combustivel'!$F145)</f>
        <v>-</v>
      </c>
      <c r="M143" s="259" t="str">
        <f t="shared" si="40"/>
        <v>-</v>
      </c>
      <c r="N143" s="259" t="str">
        <f>IF(L143="-","-",'1- Combustivel'!$G145)</f>
        <v>-</v>
      </c>
      <c r="O143" s="259" t="str">
        <f>IF($C143=O$1,'1- Combustivel'!$D145,"-")</f>
        <v>-</v>
      </c>
      <c r="P143" s="170" t="str">
        <f>IF(R143="-","-",IF($C143=O$1,'1- Combustivel'!$E145,"-"))</f>
        <v>-</v>
      </c>
      <c r="Q143" s="170" t="str">
        <f>IF(O143="-","-",'1- Combustivel'!$F145)</f>
        <v>-</v>
      </c>
      <c r="R143" s="259" t="str">
        <f t="shared" si="41"/>
        <v>-</v>
      </c>
      <c r="S143" s="259" t="str">
        <f>IF(Q143="-","-",'1- Combustivel'!$G145)</f>
        <v>-</v>
      </c>
      <c r="T143" s="259" t="str">
        <f>IF($C143=T$1,'1- Combustivel'!$D145,"-")</f>
        <v>-</v>
      </c>
      <c r="U143" s="170" t="str">
        <f>IF(W143="-","-",IF($C143=T$1,'1- Combustivel'!$E145,"-"))</f>
        <v>-</v>
      </c>
      <c r="V143" s="170" t="str">
        <f>IF(T143="-","-",'1- Combustivel'!$F145)</f>
        <v>-</v>
      </c>
      <c r="W143" s="259" t="str">
        <f t="shared" si="42"/>
        <v>-</v>
      </c>
      <c r="X143" s="259" t="str">
        <f>IF(V143="-","-",'1- Combustivel'!$G145)</f>
        <v>-</v>
      </c>
      <c r="Y143" s="259" t="str">
        <f>IF($C143=Y$1,'1- Combustivel'!$D145,"-")</f>
        <v>-</v>
      </c>
      <c r="Z143" s="170" t="str">
        <f>IF(AB143="-","-",IF($C143=Y$1,'1- Combustivel'!$E145,"-"))</f>
        <v>-</v>
      </c>
      <c r="AA143" s="170" t="str">
        <f>IF(Y143="-","-",'1- Combustivel'!$F145)</f>
        <v>-</v>
      </c>
      <c r="AB143" s="259" t="str">
        <f t="shared" si="43"/>
        <v>-</v>
      </c>
      <c r="AC143" s="259" t="str">
        <f>IF(AA143="-","-",'1- Combustivel'!$G145)</f>
        <v>-</v>
      </c>
      <c r="AD143" s="259" t="str">
        <f>IF($C143=AD$1,'1- Combustivel'!$D145,"-")</f>
        <v>-</v>
      </c>
      <c r="AE143" s="170" t="str">
        <f>IF(AG143="-","-",IF($C143=AD$1,'1- Combustivel'!$E145,"-"))</f>
        <v>-</v>
      </c>
      <c r="AF143" s="170" t="str">
        <f>IF(AD143="-","-",'1- Combustivel'!$F145)</f>
        <v>-</v>
      </c>
      <c r="AG143" s="259" t="str">
        <f t="shared" si="44"/>
        <v>-</v>
      </c>
      <c r="AH143" s="259" t="str">
        <f>IF(AF143="-","-",'1- Combustivel'!$G145)</f>
        <v>-</v>
      </c>
      <c r="AI143" s="259" t="str">
        <f>IF($C143=AI$1,'1- Combustivel'!$D145,"-")</f>
        <v>-</v>
      </c>
      <c r="AJ143" s="170" t="str">
        <f>IF(AL143="-","-",IF($C143=AI$1,'1- Combustivel'!$E145,"-"))</f>
        <v>-</v>
      </c>
      <c r="AK143" s="170" t="str">
        <f>IF(AI143="-","-",'1- Combustivel'!$F145)</f>
        <v>-</v>
      </c>
      <c r="AL143" s="259" t="str">
        <f t="shared" si="45"/>
        <v>-</v>
      </c>
      <c r="AM143" s="259" t="str">
        <f>IF(AK143="-","-",'1- Combustivel'!$G145)</f>
        <v>-</v>
      </c>
      <c r="AN143" s="259" t="str">
        <f>IF($C143=AN$1,'1- Combustivel'!$D145,"-")</f>
        <v>-</v>
      </c>
      <c r="AO143" s="170" t="str">
        <f>IF(AQ143="-","-",IF($C143=AN$1,'1- Combustivel'!$E145,"-"))</f>
        <v>-</v>
      </c>
      <c r="AP143" s="170" t="str">
        <f>IF(AN143="-","-",'1- Combustivel'!$F145)</f>
        <v>-</v>
      </c>
      <c r="AQ143" s="259" t="str">
        <f t="shared" si="46"/>
        <v>-</v>
      </c>
      <c r="AR143" s="259" t="str">
        <f>IF(AP143="-","-",'1- Combustivel'!$G145)</f>
        <v>-</v>
      </c>
      <c r="AS143" s="259" t="str">
        <f>IF($C143=AS$1,'1- Combustivel'!$D145,"-")</f>
        <v>-</v>
      </c>
      <c r="AT143" s="170" t="str">
        <f>IF(AV143="-","-",IF($C143=AS$1,'1- Combustivel'!$E145,"-"))</f>
        <v>-</v>
      </c>
      <c r="AU143" s="170" t="str">
        <f>IF(AS143="-","-",'1- Combustivel'!$F145)</f>
        <v>-</v>
      </c>
      <c r="AV143" s="259" t="str">
        <f t="shared" si="47"/>
        <v>-</v>
      </c>
      <c r="AW143" s="259" t="str">
        <f>IF(AU143="-","-",'1- Combustivel'!$G145)</f>
        <v>-</v>
      </c>
      <c r="AX143" s="259" t="str">
        <f>IF($C143=AX$1,'1- Combustivel'!$D145,"-")</f>
        <v>-</v>
      </c>
      <c r="AY143" s="170" t="str">
        <f>IF(BA143="-","-",IF($C143=AX$1,'1- Combustivel'!$E145,"-"))</f>
        <v>-</v>
      </c>
      <c r="AZ143" s="170" t="str">
        <f>IF(AX143="-","-",'1- Combustivel'!$F145)</f>
        <v>-</v>
      </c>
      <c r="BA143" s="259" t="str">
        <f t="shared" si="48"/>
        <v>-</v>
      </c>
      <c r="BB143" s="259" t="str">
        <f>IF(AZ143="-","-",'1- Combustivel'!$G145)</f>
        <v>-</v>
      </c>
      <c r="BC143" s="259" t="str">
        <f>IF($C143=BC$1,'1- Combustivel'!$D145,"-")</f>
        <v>-</v>
      </c>
      <c r="BD143" s="170" t="str">
        <f>IF(BF143="-","-",IF($C143=BC$1,'1- Combustivel'!$E145,"-"))</f>
        <v>-</v>
      </c>
      <c r="BE143" s="170" t="str">
        <f>IF(BC143="-","-",'1- Combustivel'!$F145)</f>
        <v>-</v>
      </c>
      <c r="BF143" s="259" t="str">
        <f t="shared" si="49"/>
        <v>-</v>
      </c>
      <c r="BG143" s="259" t="str">
        <f>IF(BE143="-","-",'1- Combustivel'!$G145)</f>
        <v>-</v>
      </c>
      <c r="BH143" s="259" t="str">
        <f>IF($C143=BH$1,'1- Combustivel'!$D145,"-")</f>
        <v>-</v>
      </c>
      <c r="BI143" s="170" t="str">
        <f>IF(BK143="-","-",IF($C143=BH$1,'1- Combustivel'!$E145,"-"))</f>
        <v>-</v>
      </c>
      <c r="BJ143" s="170" t="str">
        <f>IF(BH143="-","-",'1- Combustivel'!$F145)</f>
        <v>-</v>
      </c>
      <c r="BK143" s="259" t="str">
        <f t="shared" si="50"/>
        <v>-</v>
      </c>
      <c r="BL143" s="259" t="str">
        <f>IF(BJ143="-","-",'1- Combustivel'!$G145)</f>
        <v>-</v>
      </c>
      <c r="BM143" s="259" t="str">
        <f>IF(YEAR('1- Combustivel'!B145)=$BM$1,$BM$1,"-")</f>
        <v>-</v>
      </c>
      <c r="BN143" s="259" t="str">
        <f>IF(BM143="-","-",MONTH('1- Combustivel'!B145))</f>
        <v>-</v>
      </c>
      <c r="BO143" s="259" t="str">
        <f>IF(BM143="-","-",DAY('1- Combustivel'!B145))</f>
        <v>-</v>
      </c>
      <c r="BP143" s="259" t="str">
        <f>IF($BN143=BQ$1,'1- Combustivel'!$D145,"-")</f>
        <v>-</v>
      </c>
      <c r="BQ143" s="170" t="str">
        <f>IF($BN143=BQ$1,'1- Combustivel'!$E145,"-")</f>
        <v>-</v>
      </c>
      <c r="BR143" s="170" t="str">
        <f>IF(BQ143="-","-",'1- Combustivel'!$F145)</f>
        <v>-</v>
      </c>
      <c r="BS143" s="259" t="str">
        <f t="shared" si="51"/>
        <v>-</v>
      </c>
      <c r="BT143" s="259" t="str">
        <f>IF(BR143="-","-",'1- Combustivel'!$G145)</f>
        <v>-</v>
      </c>
    </row>
    <row r="144" spans="1:72" x14ac:dyDescent="0.25">
      <c r="A144" s="166">
        <v>142</v>
      </c>
      <c r="B144" s="166" t="str">
        <f>IF(YEAR('1- Combustivel'!B146)=$B$1,$B$1,"-")</f>
        <v>-</v>
      </c>
      <c r="C144" s="166" t="str">
        <f>IF(B144="-","-",MONTH('1- Combustivel'!B146))</f>
        <v>-</v>
      </c>
      <c r="D144" s="218" t="str">
        <f>IF(B144="-","-",DAY('1- Combustivel'!B146))</f>
        <v>-</v>
      </c>
      <c r="E144" s="259" t="str">
        <f>IF($C144=F$1,'1- Combustivel'!$D146,"-")</f>
        <v>-</v>
      </c>
      <c r="F144" s="170" t="str">
        <f>IF($C144=F$1,'1- Combustivel'!$E146,"-")</f>
        <v>-</v>
      </c>
      <c r="G144" s="170" t="str">
        <f>IF(F144="-","-",'1- Combustivel'!$F146)</f>
        <v>-</v>
      </c>
      <c r="H144" s="259" t="str">
        <f t="shared" si="39"/>
        <v>-</v>
      </c>
      <c r="I144" s="259" t="str">
        <f>IF(G144="-","-",'1- Combustivel'!$G146)</f>
        <v>-</v>
      </c>
      <c r="J144" s="259" t="str">
        <f>IF($C144=J$1,'1- Combustivel'!$D146,"-")</f>
        <v>-</v>
      </c>
      <c r="K144" s="170" t="str">
        <f>IF(M144="-","-",IF($C144=J$1,'1- Combustivel'!$E146,"-"))</f>
        <v>-</v>
      </c>
      <c r="L144" s="170" t="str">
        <f>IF(J144="-","-",'1- Combustivel'!$F146)</f>
        <v>-</v>
      </c>
      <c r="M144" s="259" t="str">
        <f t="shared" si="40"/>
        <v>-</v>
      </c>
      <c r="N144" s="259" t="str">
        <f>IF(L144="-","-",'1- Combustivel'!$G146)</f>
        <v>-</v>
      </c>
      <c r="O144" s="259" t="str">
        <f>IF($C144=O$1,'1- Combustivel'!$D146,"-")</f>
        <v>-</v>
      </c>
      <c r="P144" s="170" t="str">
        <f>IF(R144="-","-",IF($C144=O$1,'1- Combustivel'!$E146,"-"))</f>
        <v>-</v>
      </c>
      <c r="Q144" s="170" t="str">
        <f>IF(O144="-","-",'1- Combustivel'!$F146)</f>
        <v>-</v>
      </c>
      <c r="R144" s="259" t="str">
        <f t="shared" si="41"/>
        <v>-</v>
      </c>
      <c r="S144" s="259" t="str">
        <f>IF(Q144="-","-",'1- Combustivel'!$G146)</f>
        <v>-</v>
      </c>
      <c r="T144" s="259" t="str">
        <f>IF($C144=T$1,'1- Combustivel'!$D146,"-")</f>
        <v>-</v>
      </c>
      <c r="U144" s="170" t="str">
        <f>IF(W144="-","-",IF($C144=T$1,'1- Combustivel'!$E146,"-"))</f>
        <v>-</v>
      </c>
      <c r="V144" s="170" t="str">
        <f>IF(T144="-","-",'1- Combustivel'!$F146)</f>
        <v>-</v>
      </c>
      <c r="W144" s="259" t="str">
        <f t="shared" si="42"/>
        <v>-</v>
      </c>
      <c r="X144" s="259" t="str">
        <f>IF(V144="-","-",'1- Combustivel'!$G146)</f>
        <v>-</v>
      </c>
      <c r="Y144" s="259" t="str">
        <f>IF($C144=Y$1,'1- Combustivel'!$D146,"-")</f>
        <v>-</v>
      </c>
      <c r="Z144" s="170" t="str">
        <f>IF(AB144="-","-",IF($C144=Y$1,'1- Combustivel'!$E146,"-"))</f>
        <v>-</v>
      </c>
      <c r="AA144" s="170" t="str">
        <f>IF(Y144="-","-",'1- Combustivel'!$F146)</f>
        <v>-</v>
      </c>
      <c r="AB144" s="259" t="str">
        <f t="shared" si="43"/>
        <v>-</v>
      </c>
      <c r="AC144" s="259" t="str">
        <f>IF(AA144="-","-",'1- Combustivel'!$G146)</f>
        <v>-</v>
      </c>
      <c r="AD144" s="259" t="str">
        <f>IF($C144=AD$1,'1- Combustivel'!$D146,"-")</f>
        <v>-</v>
      </c>
      <c r="AE144" s="170" t="str">
        <f>IF(AG144="-","-",IF($C144=AD$1,'1- Combustivel'!$E146,"-"))</f>
        <v>-</v>
      </c>
      <c r="AF144" s="170" t="str">
        <f>IF(AD144="-","-",'1- Combustivel'!$F146)</f>
        <v>-</v>
      </c>
      <c r="AG144" s="259" t="str">
        <f t="shared" si="44"/>
        <v>-</v>
      </c>
      <c r="AH144" s="259" t="str">
        <f>IF(AF144="-","-",'1- Combustivel'!$G146)</f>
        <v>-</v>
      </c>
      <c r="AI144" s="259" t="str">
        <f>IF($C144=AI$1,'1- Combustivel'!$D146,"-")</f>
        <v>-</v>
      </c>
      <c r="AJ144" s="170" t="str">
        <f>IF(AL144="-","-",IF($C144=AI$1,'1- Combustivel'!$E146,"-"))</f>
        <v>-</v>
      </c>
      <c r="AK144" s="170" t="str">
        <f>IF(AI144="-","-",'1- Combustivel'!$F146)</f>
        <v>-</v>
      </c>
      <c r="AL144" s="259" t="str">
        <f t="shared" si="45"/>
        <v>-</v>
      </c>
      <c r="AM144" s="259" t="str">
        <f>IF(AK144="-","-",'1- Combustivel'!$G146)</f>
        <v>-</v>
      </c>
      <c r="AN144" s="259" t="str">
        <f>IF($C144=AN$1,'1- Combustivel'!$D146,"-")</f>
        <v>-</v>
      </c>
      <c r="AO144" s="170" t="str">
        <f>IF(AQ144="-","-",IF($C144=AN$1,'1- Combustivel'!$E146,"-"))</f>
        <v>-</v>
      </c>
      <c r="AP144" s="170" t="str">
        <f>IF(AN144="-","-",'1- Combustivel'!$F146)</f>
        <v>-</v>
      </c>
      <c r="AQ144" s="259" t="str">
        <f t="shared" si="46"/>
        <v>-</v>
      </c>
      <c r="AR144" s="259" t="str">
        <f>IF(AP144="-","-",'1- Combustivel'!$G146)</f>
        <v>-</v>
      </c>
      <c r="AS144" s="259" t="str">
        <f>IF($C144=AS$1,'1- Combustivel'!$D146,"-")</f>
        <v>-</v>
      </c>
      <c r="AT144" s="170" t="str">
        <f>IF(AV144="-","-",IF($C144=AS$1,'1- Combustivel'!$E146,"-"))</f>
        <v>-</v>
      </c>
      <c r="AU144" s="170" t="str">
        <f>IF(AS144="-","-",'1- Combustivel'!$F146)</f>
        <v>-</v>
      </c>
      <c r="AV144" s="259" t="str">
        <f t="shared" si="47"/>
        <v>-</v>
      </c>
      <c r="AW144" s="259" t="str">
        <f>IF(AU144="-","-",'1- Combustivel'!$G146)</f>
        <v>-</v>
      </c>
      <c r="AX144" s="259" t="str">
        <f>IF($C144=AX$1,'1- Combustivel'!$D146,"-")</f>
        <v>-</v>
      </c>
      <c r="AY144" s="170" t="str">
        <f>IF(BA144="-","-",IF($C144=AX$1,'1- Combustivel'!$E146,"-"))</f>
        <v>-</v>
      </c>
      <c r="AZ144" s="170" t="str">
        <f>IF(AX144="-","-",'1- Combustivel'!$F146)</f>
        <v>-</v>
      </c>
      <c r="BA144" s="259" t="str">
        <f t="shared" si="48"/>
        <v>-</v>
      </c>
      <c r="BB144" s="259" t="str">
        <f>IF(AZ144="-","-",'1- Combustivel'!$G146)</f>
        <v>-</v>
      </c>
      <c r="BC144" s="259" t="str">
        <f>IF($C144=BC$1,'1- Combustivel'!$D146,"-")</f>
        <v>-</v>
      </c>
      <c r="BD144" s="170" t="str">
        <f>IF(BF144="-","-",IF($C144=BC$1,'1- Combustivel'!$E146,"-"))</f>
        <v>-</v>
      </c>
      <c r="BE144" s="170" t="str">
        <f>IF(BC144="-","-",'1- Combustivel'!$F146)</f>
        <v>-</v>
      </c>
      <c r="BF144" s="259" t="str">
        <f t="shared" si="49"/>
        <v>-</v>
      </c>
      <c r="BG144" s="259" t="str">
        <f>IF(BE144="-","-",'1- Combustivel'!$G146)</f>
        <v>-</v>
      </c>
      <c r="BH144" s="259" t="str">
        <f>IF($C144=BH$1,'1- Combustivel'!$D146,"-")</f>
        <v>-</v>
      </c>
      <c r="BI144" s="170" t="str">
        <f>IF(BK144="-","-",IF($C144=BH$1,'1- Combustivel'!$E146,"-"))</f>
        <v>-</v>
      </c>
      <c r="BJ144" s="170" t="str">
        <f>IF(BH144="-","-",'1- Combustivel'!$F146)</f>
        <v>-</v>
      </c>
      <c r="BK144" s="259" t="str">
        <f t="shared" si="50"/>
        <v>-</v>
      </c>
      <c r="BL144" s="259" t="str">
        <f>IF(BJ144="-","-",'1- Combustivel'!$G146)</f>
        <v>-</v>
      </c>
      <c r="BM144" s="259" t="str">
        <f>IF(YEAR('1- Combustivel'!B146)=$BM$1,$BM$1,"-")</f>
        <v>-</v>
      </c>
      <c r="BN144" s="259" t="str">
        <f>IF(BM144="-","-",MONTH('1- Combustivel'!B146))</f>
        <v>-</v>
      </c>
      <c r="BO144" s="259" t="str">
        <f>IF(BM144="-","-",DAY('1- Combustivel'!B146))</f>
        <v>-</v>
      </c>
      <c r="BP144" s="259" t="str">
        <f>IF($BN144=BQ$1,'1- Combustivel'!$D146,"-")</f>
        <v>-</v>
      </c>
      <c r="BQ144" s="170" t="str">
        <f>IF($BN144=BQ$1,'1- Combustivel'!$E146,"-")</f>
        <v>-</v>
      </c>
      <c r="BR144" s="170" t="str">
        <f>IF(BQ144="-","-",'1- Combustivel'!$F146)</f>
        <v>-</v>
      </c>
      <c r="BS144" s="259" t="str">
        <f t="shared" si="51"/>
        <v>-</v>
      </c>
      <c r="BT144" s="259" t="str">
        <f>IF(BR144="-","-",'1- Combustivel'!$G146)</f>
        <v>-</v>
      </c>
    </row>
    <row r="145" spans="1:72" x14ac:dyDescent="0.25">
      <c r="A145" s="166">
        <v>143</v>
      </c>
      <c r="B145" s="166" t="str">
        <f>IF(YEAR('1- Combustivel'!B147)=$B$1,$B$1,"-")</f>
        <v>-</v>
      </c>
      <c r="C145" s="166" t="str">
        <f>IF(B145="-","-",MONTH('1- Combustivel'!B147))</f>
        <v>-</v>
      </c>
      <c r="D145" s="218" t="str">
        <f>IF(B145="-","-",DAY('1- Combustivel'!B147))</f>
        <v>-</v>
      </c>
      <c r="E145" s="259" t="str">
        <f>IF($C145=F$1,'1- Combustivel'!$D147,"-")</f>
        <v>-</v>
      </c>
      <c r="F145" s="170" t="str">
        <f>IF($C145=F$1,'1- Combustivel'!$E147,"-")</f>
        <v>-</v>
      </c>
      <c r="G145" s="170" t="str">
        <f>IF(F145="-","-",'1- Combustivel'!$F147)</f>
        <v>-</v>
      </c>
      <c r="H145" s="259" t="str">
        <f t="shared" si="39"/>
        <v>-</v>
      </c>
      <c r="I145" s="259" t="str">
        <f>IF(G145="-","-",'1- Combustivel'!$G147)</f>
        <v>-</v>
      </c>
      <c r="J145" s="259" t="str">
        <f>IF($C145=J$1,'1- Combustivel'!$D147,"-")</f>
        <v>-</v>
      </c>
      <c r="K145" s="170" t="str">
        <f>IF(M145="-","-",IF($C145=J$1,'1- Combustivel'!$E147,"-"))</f>
        <v>-</v>
      </c>
      <c r="L145" s="170" t="str">
        <f>IF(J145="-","-",'1- Combustivel'!$F147)</f>
        <v>-</v>
      </c>
      <c r="M145" s="259" t="str">
        <f t="shared" si="40"/>
        <v>-</v>
      </c>
      <c r="N145" s="259" t="str">
        <f>IF(L145="-","-",'1- Combustivel'!$G147)</f>
        <v>-</v>
      </c>
      <c r="O145" s="259" t="str">
        <f>IF($C145=O$1,'1- Combustivel'!$D147,"-")</f>
        <v>-</v>
      </c>
      <c r="P145" s="170" t="str">
        <f>IF(R145="-","-",IF($C145=O$1,'1- Combustivel'!$E147,"-"))</f>
        <v>-</v>
      </c>
      <c r="Q145" s="170" t="str">
        <f>IF(O145="-","-",'1- Combustivel'!$F147)</f>
        <v>-</v>
      </c>
      <c r="R145" s="259" t="str">
        <f t="shared" si="41"/>
        <v>-</v>
      </c>
      <c r="S145" s="259" t="str">
        <f>IF(Q145="-","-",'1- Combustivel'!$G147)</f>
        <v>-</v>
      </c>
      <c r="T145" s="259" t="str">
        <f>IF($C145=T$1,'1- Combustivel'!$D147,"-")</f>
        <v>-</v>
      </c>
      <c r="U145" s="170" t="str">
        <f>IF(W145="-","-",IF($C145=T$1,'1- Combustivel'!$E147,"-"))</f>
        <v>-</v>
      </c>
      <c r="V145" s="170" t="str">
        <f>IF(T145="-","-",'1- Combustivel'!$F147)</f>
        <v>-</v>
      </c>
      <c r="W145" s="259" t="str">
        <f t="shared" si="42"/>
        <v>-</v>
      </c>
      <c r="X145" s="259" t="str">
        <f>IF(V145="-","-",'1- Combustivel'!$G147)</f>
        <v>-</v>
      </c>
      <c r="Y145" s="259" t="str">
        <f>IF($C145=Y$1,'1- Combustivel'!$D147,"-")</f>
        <v>-</v>
      </c>
      <c r="Z145" s="170" t="str">
        <f>IF(AB145="-","-",IF($C145=Y$1,'1- Combustivel'!$E147,"-"))</f>
        <v>-</v>
      </c>
      <c r="AA145" s="170" t="str">
        <f>IF(Y145="-","-",'1- Combustivel'!$F147)</f>
        <v>-</v>
      </c>
      <c r="AB145" s="259" t="str">
        <f t="shared" si="43"/>
        <v>-</v>
      </c>
      <c r="AC145" s="259" t="str">
        <f>IF(AA145="-","-",'1- Combustivel'!$G147)</f>
        <v>-</v>
      </c>
      <c r="AD145" s="259" t="str">
        <f>IF($C145=AD$1,'1- Combustivel'!$D147,"-")</f>
        <v>-</v>
      </c>
      <c r="AE145" s="170" t="str">
        <f>IF(AG145="-","-",IF($C145=AD$1,'1- Combustivel'!$E147,"-"))</f>
        <v>-</v>
      </c>
      <c r="AF145" s="170" t="str">
        <f>IF(AD145="-","-",'1- Combustivel'!$F147)</f>
        <v>-</v>
      </c>
      <c r="AG145" s="259" t="str">
        <f t="shared" si="44"/>
        <v>-</v>
      </c>
      <c r="AH145" s="259" t="str">
        <f>IF(AF145="-","-",'1- Combustivel'!$G147)</f>
        <v>-</v>
      </c>
      <c r="AI145" s="259" t="str">
        <f>IF($C145=AI$1,'1- Combustivel'!$D147,"-")</f>
        <v>-</v>
      </c>
      <c r="AJ145" s="170" t="str">
        <f>IF(AL145="-","-",IF($C145=AI$1,'1- Combustivel'!$E147,"-"))</f>
        <v>-</v>
      </c>
      <c r="AK145" s="170" t="str">
        <f>IF(AI145="-","-",'1- Combustivel'!$F147)</f>
        <v>-</v>
      </c>
      <c r="AL145" s="259" t="str">
        <f t="shared" si="45"/>
        <v>-</v>
      </c>
      <c r="AM145" s="259" t="str">
        <f>IF(AK145="-","-",'1- Combustivel'!$G147)</f>
        <v>-</v>
      </c>
      <c r="AN145" s="259" t="str">
        <f>IF($C145=AN$1,'1- Combustivel'!$D147,"-")</f>
        <v>-</v>
      </c>
      <c r="AO145" s="170" t="str">
        <f>IF(AQ145="-","-",IF($C145=AN$1,'1- Combustivel'!$E147,"-"))</f>
        <v>-</v>
      </c>
      <c r="AP145" s="170" t="str">
        <f>IF(AN145="-","-",'1- Combustivel'!$F147)</f>
        <v>-</v>
      </c>
      <c r="AQ145" s="259" t="str">
        <f t="shared" si="46"/>
        <v>-</v>
      </c>
      <c r="AR145" s="259" t="str">
        <f>IF(AP145="-","-",'1- Combustivel'!$G147)</f>
        <v>-</v>
      </c>
      <c r="AS145" s="259" t="str">
        <f>IF($C145=AS$1,'1- Combustivel'!$D147,"-")</f>
        <v>-</v>
      </c>
      <c r="AT145" s="170" t="str">
        <f>IF(AV145="-","-",IF($C145=AS$1,'1- Combustivel'!$E147,"-"))</f>
        <v>-</v>
      </c>
      <c r="AU145" s="170" t="str">
        <f>IF(AS145="-","-",'1- Combustivel'!$F147)</f>
        <v>-</v>
      </c>
      <c r="AV145" s="259" t="str">
        <f t="shared" si="47"/>
        <v>-</v>
      </c>
      <c r="AW145" s="259" t="str">
        <f>IF(AU145="-","-",'1- Combustivel'!$G147)</f>
        <v>-</v>
      </c>
      <c r="AX145" s="259" t="str">
        <f>IF($C145=AX$1,'1- Combustivel'!$D147,"-")</f>
        <v>-</v>
      </c>
      <c r="AY145" s="170" t="str">
        <f>IF(BA145="-","-",IF($C145=AX$1,'1- Combustivel'!$E147,"-"))</f>
        <v>-</v>
      </c>
      <c r="AZ145" s="170" t="str">
        <f>IF(AX145="-","-",'1- Combustivel'!$F147)</f>
        <v>-</v>
      </c>
      <c r="BA145" s="259" t="str">
        <f t="shared" si="48"/>
        <v>-</v>
      </c>
      <c r="BB145" s="259" t="str">
        <f>IF(AZ145="-","-",'1- Combustivel'!$G147)</f>
        <v>-</v>
      </c>
      <c r="BC145" s="259" t="str">
        <f>IF($C145=BC$1,'1- Combustivel'!$D147,"-")</f>
        <v>-</v>
      </c>
      <c r="BD145" s="170" t="str">
        <f>IF(BF145="-","-",IF($C145=BC$1,'1- Combustivel'!$E147,"-"))</f>
        <v>-</v>
      </c>
      <c r="BE145" s="170" t="str">
        <f>IF(BC145="-","-",'1- Combustivel'!$F147)</f>
        <v>-</v>
      </c>
      <c r="BF145" s="259" t="str">
        <f t="shared" si="49"/>
        <v>-</v>
      </c>
      <c r="BG145" s="259" t="str">
        <f>IF(BE145="-","-",'1- Combustivel'!$G147)</f>
        <v>-</v>
      </c>
      <c r="BH145" s="259" t="str">
        <f>IF($C145=BH$1,'1- Combustivel'!$D147,"-")</f>
        <v>-</v>
      </c>
      <c r="BI145" s="170" t="str">
        <f>IF(BK145="-","-",IF($C145=BH$1,'1- Combustivel'!$E147,"-"))</f>
        <v>-</v>
      </c>
      <c r="BJ145" s="170" t="str">
        <f>IF(BH145="-","-",'1- Combustivel'!$F147)</f>
        <v>-</v>
      </c>
      <c r="BK145" s="259" t="str">
        <f t="shared" si="50"/>
        <v>-</v>
      </c>
      <c r="BL145" s="259" t="str">
        <f>IF(BJ145="-","-",'1- Combustivel'!$G147)</f>
        <v>-</v>
      </c>
      <c r="BM145" s="259" t="str">
        <f>IF(YEAR('1- Combustivel'!B147)=$BM$1,$BM$1,"-")</f>
        <v>-</v>
      </c>
      <c r="BN145" s="259" t="str">
        <f>IF(BM145="-","-",MONTH('1- Combustivel'!B147))</f>
        <v>-</v>
      </c>
      <c r="BO145" s="259" t="str">
        <f>IF(BM145="-","-",DAY('1- Combustivel'!B147))</f>
        <v>-</v>
      </c>
      <c r="BP145" s="259" t="str">
        <f>IF($BN145=BQ$1,'1- Combustivel'!$D147,"-")</f>
        <v>-</v>
      </c>
      <c r="BQ145" s="170" t="str">
        <f>IF($BN145=BQ$1,'1- Combustivel'!$E147,"-")</f>
        <v>-</v>
      </c>
      <c r="BR145" s="170" t="str">
        <f>IF(BQ145="-","-",'1- Combustivel'!$F147)</f>
        <v>-</v>
      </c>
      <c r="BS145" s="259" t="str">
        <f t="shared" si="51"/>
        <v>-</v>
      </c>
      <c r="BT145" s="259" t="str">
        <f>IF(BR145="-","-",'1- Combustivel'!$G147)</f>
        <v>-</v>
      </c>
    </row>
    <row r="146" spans="1:72" x14ac:dyDescent="0.25">
      <c r="A146" s="166">
        <v>144</v>
      </c>
      <c r="B146" s="166" t="str">
        <f>IF(YEAR('1- Combustivel'!B148)=$B$1,$B$1,"-")</f>
        <v>-</v>
      </c>
      <c r="C146" s="166" t="str">
        <f>IF(B146="-","-",MONTH('1- Combustivel'!B148))</f>
        <v>-</v>
      </c>
      <c r="D146" s="218" t="str">
        <f>IF(B146="-","-",DAY('1- Combustivel'!B148))</f>
        <v>-</v>
      </c>
      <c r="E146" s="259" t="str">
        <f>IF($C146=F$1,'1- Combustivel'!$D148,"-")</f>
        <v>-</v>
      </c>
      <c r="F146" s="170" t="str">
        <f>IF($C146=F$1,'1- Combustivel'!$E148,"-")</f>
        <v>-</v>
      </c>
      <c r="G146" s="170" t="str">
        <f>IF(F146="-","-",'1- Combustivel'!$F148)</f>
        <v>-</v>
      </c>
      <c r="H146" s="259" t="str">
        <f t="shared" si="39"/>
        <v>-</v>
      </c>
      <c r="I146" s="259" t="str">
        <f>IF(G146="-","-",'1- Combustivel'!$G148)</f>
        <v>-</v>
      </c>
      <c r="J146" s="259" t="str">
        <f>IF($C146=J$1,'1- Combustivel'!$D148,"-")</f>
        <v>-</v>
      </c>
      <c r="K146" s="170" t="str">
        <f>IF(M146="-","-",IF($C146=J$1,'1- Combustivel'!$E148,"-"))</f>
        <v>-</v>
      </c>
      <c r="L146" s="170" t="str">
        <f>IF(J146="-","-",'1- Combustivel'!$F148)</f>
        <v>-</v>
      </c>
      <c r="M146" s="259" t="str">
        <f t="shared" si="40"/>
        <v>-</v>
      </c>
      <c r="N146" s="259" t="str">
        <f>IF(L146="-","-",'1- Combustivel'!$G148)</f>
        <v>-</v>
      </c>
      <c r="O146" s="259" t="str">
        <f>IF($C146=O$1,'1- Combustivel'!$D148,"-")</f>
        <v>-</v>
      </c>
      <c r="P146" s="170" t="str">
        <f>IF(R146="-","-",IF($C146=O$1,'1- Combustivel'!$E148,"-"))</f>
        <v>-</v>
      </c>
      <c r="Q146" s="170" t="str">
        <f>IF(O146="-","-",'1- Combustivel'!$F148)</f>
        <v>-</v>
      </c>
      <c r="R146" s="259" t="str">
        <f t="shared" si="41"/>
        <v>-</v>
      </c>
      <c r="S146" s="259" t="str">
        <f>IF(Q146="-","-",'1- Combustivel'!$G148)</f>
        <v>-</v>
      </c>
      <c r="T146" s="259" t="str">
        <f>IF($C146=T$1,'1- Combustivel'!$D148,"-")</f>
        <v>-</v>
      </c>
      <c r="U146" s="170" t="str">
        <f>IF(W146="-","-",IF($C146=T$1,'1- Combustivel'!$E148,"-"))</f>
        <v>-</v>
      </c>
      <c r="V146" s="170" t="str">
        <f>IF(T146="-","-",'1- Combustivel'!$F148)</f>
        <v>-</v>
      </c>
      <c r="W146" s="259" t="str">
        <f t="shared" si="42"/>
        <v>-</v>
      </c>
      <c r="X146" s="259" t="str">
        <f>IF(V146="-","-",'1- Combustivel'!$G148)</f>
        <v>-</v>
      </c>
      <c r="Y146" s="259" t="str">
        <f>IF($C146=Y$1,'1- Combustivel'!$D148,"-")</f>
        <v>-</v>
      </c>
      <c r="Z146" s="170" t="str">
        <f>IF(AB146="-","-",IF($C146=Y$1,'1- Combustivel'!$E148,"-"))</f>
        <v>-</v>
      </c>
      <c r="AA146" s="170" t="str">
        <f>IF(Y146="-","-",'1- Combustivel'!$F148)</f>
        <v>-</v>
      </c>
      <c r="AB146" s="259" t="str">
        <f t="shared" si="43"/>
        <v>-</v>
      </c>
      <c r="AC146" s="259" t="str">
        <f>IF(AA146="-","-",'1- Combustivel'!$G148)</f>
        <v>-</v>
      </c>
      <c r="AD146" s="259" t="str">
        <f>IF($C146=AD$1,'1- Combustivel'!$D148,"-")</f>
        <v>-</v>
      </c>
      <c r="AE146" s="170" t="str">
        <f>IF(AG146="-","-",IF($C146=AD$1,'1- Combustivel'!$E148,"-"))</f>
        <v>-</v>
      </c>
      <c r="AF146" s="170" t="str">
        <f>IF(AD146="-","-",'1- Combustivel'!$F148)</f>
        <v>-</v>
      </c>
      <c r="AG146" s="259" t="str">
        <f t="shared" si="44"/>
        <v>-</v>
      </c>
      <c r="AH146" s="259" t="str">
        <f>IF(AF146="-","-",'1- Combustivel'!$G148)</f>
        <v>-</v>
      </c>
      <c r="AI146" s="259" t="str">
        <f>IF($C146=AI$1,'1- Combustivel'!$D148,"-")</f>
        <v>-</v>
      </c>
      <c r="AJ146" s="170" t="str">
        <f>IF(AL146="-","-",IF($C146=AI$1,'1- Combustivel'!$E148,"-"))</f>
        <v>-</v>
      </c>
      <c r="AK146" s="170" t="str">
        <f>IF(AI146="-","-",'1- Combustivel'!$F148)</f>
        <v>-</v>
      </c>
      <c r="AL146" s="259" t="str">
        <f t="shared" si="45"/>
        <v>-</v>
      </c>
      <c r="AM146" s="259" t="str">
        <f>IF(AK146="-","-",'1- Combustivel'!$G148)</f>
        <v>-</v>
      </c>
      <c r="AN146" s="259" t="str">
        <f>IF($C146=AN$1,'1- Combustivel'!$D148,"-")</f>
        <v>-</v>
      </c>
      <c r="AO146" s="170" t="str">
        <f>IF(AQ146="-","-",IF($C146=AN$1,'1- Combustivel'!$E148,"-"))</f>
        <v>-</v>
      </c>
      <c r="AP146" s="170" t="str">
        <f>IF(AN146="-","-",'1- Combustivel'!$F148)</f>
        <v>-</v>
      </c>
      <c r="AQ146" s="259" t="str">
        <f t="shared" si="46"/>
        <v>-</v>
      </c>
      <c r="AR146" s="259" t="str">
        <f>IF(AP146="-","-",'1- Combustivel'!$G148)</f>
        <v>-</v>
      </c>
      <c r="AS146" s="259" t="str">
        <f>IF($C146=AS$1,'1- Combustivel'!$D148,"-")</f>
        <v>-</v>
      </c>
      <c r="AT146" s="170" t="str">
        <f>IF(AV146="-","-",IF($C146=AS$1,'1- Combustivel'!$E148,"-"))</f>
        <v>-</v>
      </c>
      <c r="AU146" s="170" t="str">
        <f>IF(AS146="-","-",'1- Combustivel'!$F148)</f>
        <v>-</v>
      </c>
      <c r="AV146" s="259" t="str">
        <f t="shared" si="47"/>
        <v>-</v>
      </c>
      <c r="AW146" s="259" t="str">
        <f>IF(AU146="-","-",'1- Combustivel'!$G148)</f>
        <v>-</v>
      </c>
      <c r="AX146" s="259" t="str">
        <f>IF($C146=AX$1,'1- Combustivel'!$D148,"-")</f>
        <v>-</v>
      </c>
      <c r="AY146" s="170" t="str">
        <f>IF(BA146="-","-",IF($C146=AX$1,'1- Combustivel'!$E148,"-"))</f>
        <v>-</v>
      </c>
      <c r="AZ146" s="170" t="str">
        <f>IF(AX146="-","-",'1- Combustivel'!$F148)</f>
        <v>-</v>
      </c>
      <c r="BA146" s="259" t="str">
        <f t="shared" si="48"/>
        <v>-</v>
      </c>
      <c r="BB146" s="259" t="str">
        <f>IF(AZ146="-","-",'1- Combustivel'!$G148)</f>
        <v>-</v>
      </c>
      <c r="BC146" s="259" t="str">
        <f>IF($C146=BC$1,'1- Combustivel'!$D148,"-")</f>
        <v>-</v>
      </c>
      <c r="BD146" s="170" t="str">
        <f>IF(BF146="-","-",IF($C146=BC$1,'1- Combustivel'!$E148,"-"))</f>
        <v>-</v>
      </c>
      <c r="BE146" s="170" t="str">
        <f>IF(BC146="-","-",'1- Combustivel'!$F148)</f>
        <v>-</v>
      </c>
      <c r="BF146" s="259" t="str">
        <f t="shared" si="49"/>
        <v>-</v>
      </c>
      <c r="BG146" s="259" t="str">
        <f>IF(BE146="-","-",'1- Combustivel'!$G148)</f>
        <v>-</v>
      </c>
      <c r="BH146" s="259" t="str">
        <f>IF($C146=BH$1,'1- Combustivel'!$D148,"-")</f>
        <v>-</v>
      </c>
      <c r="BI146" s="170" t="str">
        <f>IF(BK146="-","-",IF($C146=BH$1,'1- Combustivel'!$E148,"-"))</f>
        <v>-</v>
      </c>
      <c r="BJ146" s="170" t="str">
        <f>IF(BH146="-","-",'1- Combustivel'!$F148)</f>
        <v>-</v>
      </c>
      <c r="BK146" s="259" t="str">
        <f t="shared" si="50"/>
        <v>-</v>
      </c>
      <c r="BL146" s="259" t="str">
        <f>IF(BJ146="-","-",'1- Combustivel'!$G148)</f>
        <v>-</v>
      </c>
      <c r="BM146" s="259" t="str">
        <f>IF(YEAR('1- Combustivel'!B148)=$BM$1,$BM$1,"-")</f>
        <v>-</v>
      </c>
      <c r="BN146" s="259" t="str">
        <f>IF(BM146="-","-",MONTH('1- Combustivel'!B148))</f>
        <v>-</v>
      </c>
      <c r="BO146" s="259" t="str">
        <f>IF(BM146="-","-",DAY('1- Combustivel'!B148))</f>
        <v>-</v>
      </c>
      <c r="BP146" s="259" t="str">
        <f>IF($BN146=BQ$1,'1- Combustivel'!$D148,"-")</f>
        <v>-</v>
      </c>
      <c r="BQ146" s="170" t="str">
        <f>IF($BN146=BQ$1,'1- Combustivel'!$E148,"-")</f>
        <v>-</v>
      </c>
      <c r="BR146" s="170" t="str">
        <f>IF(BQ146="-","-",'1- Combustivel'!$F148)</f>
        <v>-</v>
      </c>
      <c r="BS146" s="259" t="str">
        <f t="shared" si="51"/>
        <v>-</v>
      </c>
      <c r="BT146" s="259" t="str">
        <f>IF(BR146="-","-",'1- Combustivel'!$G148)</f>
        <v>-</v>
      </c>
    </row>
    <row r="147" spans="1:72" x14ac:dyDescent="0.25">
      <c r="A147" s="166">
        <v>145</v>
      </c>
      <c r="B147" s="166" t="str">
        <f>IF(YEAR('1- Combustivel'!B149)=$B$1,$B$1,"-")</f>
        <v>-</v>
      </c>
      <c r="C147" s="166" t="str">
        <f>IF(B147="-","-",MONTH('1- Combustivel'!B149))</f>
        <v>-</v>
      </c>
      <c r="D147" s="218" t="str">
        <f>IF(B147="-","-",DAY('1- Combustivel'!B149))</f>
        <v>-</v>
      </c>
      <c r="E147" s="259" t="str">
        <f>IF($C147=F$1,'1- Combustivel'!$D149,"-")</f>
        <v>-</v>
      </c>
      <c r="F147" s="170" t="str">
        <f>IF($C147=F$1,'1- Combustivel'!$E149,"-")</f>
        <v>-</v>
      </c>
      <c r="G147" s="170" t="str">
        <f>IF(F147="-","-",'1- Combustivel'!$F149)</f>
        <v>-</v>
      </c>
      <c r="H147" s="259" t="str">
        <f t="shared" si="39"/>
        <v>-</v>
      </c>
      <c r="I147" s="259" t="str">
        <f>IF(G147="-","-",'1- Combustivel'!$G149)</f>
        <v>-</v>
      </c>
      <c r="J147" s="259" t="str">
        <f>IF($C147=J$1,'1- Combustivel'!$D149,"-")</f>
        <v>-</v>
      </c>
      <c r="K147" s="170" t="str">
        <f>IF(M147="-","-",IF($C147=J$1,'1- Combustivel'!$E149,"-"))</f>
        <v>-</v>
      </c>
      <c r="L147" s="170" t="str">
        <f>IF(J147="-","-",'1- Combustivel'!$F149)</f>
        <v>-</v>
      </c>
      <c r="M147" s="259" t="str">
        <f t="shared" si="40"/>
        <v>-</v>
      </c>
      <c r="N147" s="259" t="str">
        <f>IF(L147="-","-",'1- Combustivel'!$G149)</f>
        <v>-</v>
      </c>
      <c r="O147" s="259" t="str">
        <f>IF($C147=O$1,'1- Combustivel'!$D149,"-")</f>
        <v>-</v>
      </c>
      <c r="P147" s="170" t="str">
        <f>IF(R147="-","-",IF($C147=O$1,'1- Combustivel'!$E149,"-"))</f>
        <v>-</v>
      </c>
      <c r="Q147" s="170" t="str">
        <f>IF(O147="-","-",'1- Combustivel'!$F149)</f>
        <v>-</v>
      </c>
      <c r="R147" s="259" t="str">
        <f t="shared" si="41"/>
        <v>-</v>
      </c>
      <c r="S147" s="259" t="str">
        <f>IF(Q147="-","-",'1- Combustivel'!$G149)</f>
        <v>-</v>
      </c>
      <c r="T147" s="259" t="str">
        <f>IF($C147=T$1,'1- Combustivel'!$D149,"-")</f>
        <v>-</v>
      </c>
      <c r="U147" s="170" t="str">
        <f>IF(W147="-","-",IF($C147=T$1,'1- Combustivel'!$E149,"-"))</f>
        <v>-</v>
      </c>
      <c r="V147" s="170" t="str">
        <f>IF(T147="-","-",'1- Combustivel'!$F149)</f>
        <v>-</v>
      </c>
      <c r="W147" s="259" t="str">
        <f t="shared" si="42"/>
        <v>-</v>
      </c>
      <c r="X147" s="259" t="str">
        <f>IF(V147="-","-",'1- Combustivel'!$G149)</f>
        <v>-</v>
      </c>
      <c r="Y147" s="259" t="str">
        <f>IF($C147=Y$1,'1- Combustivel'!$D149,"-")</f>
        <v>-</v>
      </c>
      <c r="Z147" s="170" t="str">
        <f>IF(AB147="-","-",IF($C147=Y$1,'1- Combustivel'!$E149,"-"))</f>
        <v>-</v>
      </c>
      <c r="AA147" s="170" t="str">
        <f>IF(Y147="-","-",'1- Combustivel'!$F149)</f>
        <v>-</v>
      </c>
      <c r="AB147" s="259" t="str">
        <f t="shared" si="43"/>
        <v>-</v>
      </c>
      <c r="AC147" s="259" t="str">
        <f>IF(AA147="-","-",'1- Combustivel'!$G149)</f>
        <v>-</v>
      </c>
      <c r="AD147" s="259" t="str">
        <f>IF($C147=AD$1,'1- Combustivel'!$D149,"-")</f>
        <v>-</v>
      </c>
      <c r="AE147" s="170" t="str">
        <f>IF(AG147="-","-",IF($C147=AD$1,'1- Combustivel'!$E149,"-"))</f>
        <v>-</v>
      </c>
      <c r="AF147" s="170" t="str">
        <f>IF(AD147="-","-",'1- Combustivel'!$F149)</f>
        <v>-</v>
      </c>
      <c r="AG147" s="259" t="str">
        <f t="shared" si="44"/>
        <v>-</v>
      </c>
      <c r="AH147" s="259" t="str">
        <f>IF(AF147="-","-",'1- Combustivel'!$G149)</f>
        <v>-</v>
      </c>
      <c r="AI147" s="259" t="str">
        <f>IF($C147=AI$1,'1- Combustivel'!$D149,"-")</f>
        <v>-</v>
      </c>
      <c r="AJ147" s="170" t="str">
        <f>IF(AL147="-","-",IF($C147=AI$1,'1- Combustivel'!$E149,"-"))</f>
        <v>-</v>
      </c>
      <c r="AK147" s="170" t="str">
        <f>IF(AI147="-","-",'1- Combustivel'!$F149)</f>
        <v>-</v>
      </c>
      <c r="AL147" s="259" t="str">
        <f t="shared" si="45"/>
        <v>-</v>
      </c>
      <c r="AM147" s="259" t="str">
        <f>IF(AK147="-","-",'1- Combustivel'!$G149)</f>
        <v>-</v>
      </c>
      <c r="AN147" s="259" t="str">
        <f>IF($C147=AN$1,'1- Combustivel'!$D149,"-")</f>
        <v>-</v>
      </c>
      <c r="AO147" s="170" t="str">
        <f>IF(AQ147="-","-",IF($C147=AN$1,'1- Combustivel'!$E149,"-"))</f>
        <v>-</v>
      </c>
      <c r="AP147" s="170" t="str">
        <f>IF(AN147="-","-",'1- Combustivel'!$F149)</f>
        <v>-</v>
      </c>
      <c r="AQ147" s="259" t="str">
        <f t="shared" si="46"/>
        <v>-</v>
      </c>
      <c r="AR147" s="259" t="str">
        <f>IF(AP147="-","-",'1- Combustivel'!$G149)</f>
        <v>-</v>
      </c>
      <c r="AS147" s="259" t="str">
        <f>IF($C147=AS$1,'1- Combustivel'!$D149,"-")</f>
        <v>-</v>
      </c>
      <c r="AT147" s="170" t="str">
        <f>IF(AV147="-","-",IF($C147=AS$1,'1- Combustivel'!$E149,"-"))</f>
        <v>-</v>
      </c>
      <c r="AU147" s="170" t="str">
        <f>IF(AS147="-","-",'1- Combustivel'!$F149)</f>
        <v>-</v>
      </c>
      <c r="AV147" s="259" t="str">
        <f t="shared" si="47"/>
        <v>-</v>
      </c>
      <c r="AW147" s="259" t="str">
        <f>IF(AU147="-","-",'1- Combustivel'!$G149)</f>
        <v>-</v>
      </c>
      <c r="AX147" s="259" t="str">
        <f>IF($C147=AX$1,'1- Combustivel'!$D149,"-")</f>
        <v>-</v>
      </c>
      <c r="AY147" s="170" t="str">
        <f>IF(BA147="-","-",IF($C147=AX$1,'1- Combustivel'!$E149,"-"))</f>
        <v>-</v>
      </c>
      <c r="AZ147" s="170" t="str">
        <f>IF(AX147="-","-",'1- Combustivel'!$F149)</f>
        <v>-</v>
      </c>
      <c r="BA147" s="259" t="str">
        <f t="shared" si="48"/>
        <v>-</v>
      </c>
      <c r="BB147" s="259" t="str">
        <f>IF(AZ147="-","-",'1- Combustivel'!$G149)</f>
        <v>-</v>
      </c>
      <c r="BC147" s="259" t="str">
        <f>IF($C147=BC$1,'1- Combustivel'!$D149,"-")</f>
        <v>-</v>
      </c>
      <c r="BD147" s="170" t="str">
        <f>IF(BF147="-","-",IF($C147=BC$1,'1- Combustivel'!$E149,"-"))</f>
        <v>-</v>
      </c>
      <c r="BE147" s="170" t="str">
        <f>IF(BC147="-","-",'1- Combustivel'!$F149)</f>
        <v>-</v>
      </c>
      <c r="BF147" s="259" t="str">
        <f t="shared" si="49"/>
        <v>-</v>
      </c>
      <c r="BG147" s="259" t="str">
        <f>IF(BE147="-","-",'1- Combustivel'!$G149)</f>
        <v>-</v>
      </c>
      <c r="BH147" s="259" t="str">
        <f>IF($C147=BH$1,'1- Combustivel'!$D149,"-")</f>
        <v>-</v>
      </c>
      <c r="BI147" s="170" t="str">
        <f>IF(BK147="-","-",IF($C147=BH$1,'1- Combustivel'!$E149,"-"))</f>
        <v>-</v>
      </c>
      <c r="BJ147" s="170" t="str">
        <f>IF(BH147="-","-",'1- Combustivel'!$F149)</f>
        <v>-</v>
      </c>
      <c r="BK147" s="259" t="str">
        <f t="shared" si="50"/>
        <v>-</v>
      </c>
      <c r="BL147" s="259" t="str">
        <f>IF(BJ147="-","-",'1- Combustivel'!$G149)</f>
        <v>-</v>
      </c>
      <c r="BM147" s="259" t="str">
        <f>IF(YEAR('1- Combustivel'!B149)=$BM$1,$BM$1,"-")</f>
        <v>-</v>
      </c>
      <c r="BN147" s="259" t="str">
        <f>IF(BM147="-","-",MONTH('1- Combustivel'!B149))</f>
        <v>-</v>
      </c>
      <c r="BO147" s="259" t="str">
        <f>IF(BM147="-","-",DAY('1- Combustivel'!B149))</f>
        <v>-</v>
      </c>
      <c r="BP147" s="259" t="str">
        <f>IF($BN147=BQ$1,'1- Combustivel'!$D149,"-")</f>
        <v>-</v>
      </c>
      <c r="BQ147" s="170" t="str">
        <f>IF($BN147=BQ$1,'1- Combustivel'!$E149,"-")</f>
        <v>-</v>
      </c>
      <c r="BR147" s="170" t="str">
        <f>IF(BQ147="-","-",'1- Combustivel'!$F149)</f>
        <v>-</v>
      </c>
      <c r="BS147" s="259" t="str">
        <f t="shared" si="51"/>
        <v>-</v>
      </c>
      <c r="BT147" s="259" t="str">
        <f>IF(BR147="-","-",'1- Combustivel'!$G149)</f>
        <v>-</v>
      </c>
    </row>
    <row r="148" spans="1:72" x14ac:dyDescent="0.25">
      <c r="A148" s="166">
        <v>146</v>
      </c>
      <c r="B148" s="166" t="str">
        <f>IF(YEAR('1- Combustivel'!B150)=$B$1,$B$1,"-")</f>
        <v>-</v>
      </c>
      <c r="C148" s="166" t="str">
        <f>IF(B148="-","-",MONTH('1- Combustivel'!B150))</f>
        <v>-</v>
      </c>
      <c r="D148" s="218" t="str">
        <f>IF(B148="-","-",DAY('1- Combustivel'!B150))</f>
        <v>-</v>
      </c>
      <c r="E148" s="259" t="str">
        <f>IF($C148=F$1,'1- Combustivel'!$D150,"-")</f>
        <v>-</v>
      </c>
      <c r="F148" s="170" t="str">
        <f>IF($C148=F$1,'1- Combustivel'!$E150,"-")</f>
        <v>-</v>
      </c>
      <c r="G148" s="170" t="str">
        <f>IF(F148="-","-",'1- Combustivel'!$F150)</f>
        <v>-</v>
      </c>
      <c r="H148" s="259" t="str">
        <f t="shared" si="39"/>
        <v>-</v>
      </c>
      <c r="I148" s="259" t="str">
        <f>IF(G148="-","-",'1- Combustivel'!$G150)</f>
        <v>-</v>
      </c>
      <c r="J148" s="259" t="str">
        <f>IF($C148=J$1,'1- Combustivel'!$D150,"-")</f>
        <v>-</v>
      </c>
      <c r="K148" s="170" t="str">
        <f>IF(M148="-","-",IF($C148=J$1,'1- Combustivel'!$E150,"-"))</f>
        <v>-</v>
      </c>
      <c r="L148" s="170" t="str">
        <f>IF(J148="-","-",'1- Combustivel'!$F150)</f>
        <v>-</v>
      </c>
      <c r="M148" s="259" t="str">
        <f t="shared" si="40"/>
        <v>-</v>
      </c>
      <c r="N148" s="259" t="str">
        <f>IF(L148="-","-",'1- Combustivel'!$G150)</f>
        <v>-</v>
      </c>
      <c r="O148" s="259" t="str">
        <f>IF($C148=O$1,'1- Combustivel'!$D150,"-")</f>
        <v>-</v>
      </c>
      <c r="P148" s="170" t="str">
        <f>IF(R148="-","-",IF($C148=O$1,'1- Combustivel'!$E150,"-"))</f>
        <v>-</v>
      </c>
      <c r="Q148" s="170" t="str">
        <f>IF(O148="-","-",'1- Combustivel'!$F150)</f>
        <v>-</v>
      </c>
      <c r="R148" s="259" t="str">
        <f t="shared" si="41"/>
        <v>-</v>
      </c>
      <c r="S148" s="259" t="str">
        <f>IF(Q148="-","-",'1- Combustivel'!$G150)</f>
        <v>-</v>
      </c>
      <c r="T148" s="259" t="str">
        <f>IF($C148=T$1,'1- Combustivel'!$D150,"-")</f>
        <v>-</v>
      </c>
      <c r="U148" s="170" t="str">
        <f>IF(W148="-","-",IF($C148=T$1,'1- Combustivel'!$E150,"-"))</f>
        <v>-</v>
      </c>
      <c r="V148" s="170" t="str">
        <f>IF(T148="-","-",'1- Combustivel'!$F150)</f>
        <v>-</v>
      </c>
      <c r="W148" s="259" t="str">
        <f t="shared" si="42"/>
        <v>-</v>
      </c>
      <c r="X148" s="259" t="str">
        <f>IF(V148="-","-",'1- Combustivel'!$G150)</f>
        <v>-</v>
      </c>
      <c r="Y148" s="259" t="str">
        <f>IF($C148=Y$1,'1- Combustivel'!$D150,"-")</f>
        <v>-</v>
      </c>
      <c r="Z148" s="170" t="str">
        <f>IF(AB148="-","-",IF($C148=Y$1,'1- Combustivel'!$E150,"-"))</f>
        <v>-</v>
      </c>
      <c r="AA148" s="170" t="str">
        <f>IF(Y148="-","-",'1- Combustivel'!$F150)</f>
        <v>-</v>
      </c>
      <c r="AB148" s="259" t="str">
        <f t="shared" si="43"/>
        <v>-</v>
      </c>
      <c r="AC148" s="259" t="str">
        <f>IF(AA148="-","-",'1- Combustivel'!$G150)</f>
        <v>-</v>
      </c>
      <c r="AD148" s="259" t="str">
        <f>IF($C148=AD$1,'1- Combustivel'!$D150,"-")</f>
        <v>-</v>
      </c>
      <c r="AE148" s="170" t="str">
        <f>IF(AG148="-","-",IF($C148=AD$1,'1- Combustivel'!$E150,"-"))</f>
        <v>-</v>
      </c>
      <c r="AF148" s="170" t="str">
        <f>IF(AD148="-","-",'1- Combustivel'!$F150)</f>
        <v>-</v>
      </c>
      <c r="AG148" s="259" t="str">
        <f t="shared" si="44"/>
        <v>-</v>
      </c>
      <c r="AH148" s="259" t="str">
        <f>IF(AF148="-","-",'1- Combustivel'!$G150)</f>
        <v>-</v>
      </c>
      <c r="AI148" s="259" t="str">
        <f>IF($C148=AI$1,'1- Combustivel'!$D150,"-")</f>
        <v>-</v>
      </c>
      <c r="AJ148" s="170" t="str">
        <f>IF(AL148="-","-",IF($C148=AI$1,'1- Combustivel'!$E150,"-"))</f>
        <v>-</v>
      </c>
      <c r="AK148" s="170" t="str">
        <f>IF(AI148="-","-",'1- Combustivel'!$F150)</f>
        <v>-</v>
      </c>
      <c r="AL148" s="259" t="str">
        <f t="shared" si="45"/>
        <v>-</v>
      </c>
      <c r="AM148" s="259" t="str">
        <f>IF(AK148="-","-",'1- Combustivel'!$G150)</f>
        <v>-</v>
      </c>
      <c r="AN148" s="259" t="str">
        <f>IF($C148=AN$1,'1- Combustivel'!$D150,"-")</f>
        <v>-</v>
      </c>
      <c r="AO148" s="170" t="str">
        <f>IF(AQ148="-","-",IF($C148=AN$1,'1- Combustivel'!$E150,"-"))</f>
        <v>-</v>
      </c>
      <c r="AP148" s="170" t="str">
        <f>IF(AN148="-","-",'1- Combustivel'!$F150)</f>
        <v>-</v>
      </c>
      <c r="AQ148" s="259" t="str">
        <f t="shared" si="46"/>
        <v>-</v>
      </c>
      <c r="AR148" s="259" t="str">
        <f>IF(AP148="-","-",'1- Combustivel'!$G150)</f>
        <v>-</v>
      </c>
      <c r="AS148" s="259" t="str">
        <f>IF($C148=AS$1,'1- Combustivel'!$D150,"-")</f>
        <v>-</v>
      </c>
      <c r="AT148" s="170" t="str">
        <f>IF(AV148="-","-",IF($C148=AS$1,'1- Combustivel'!$E150,"-"))</f>
        <v>-</v>
      </c>
      <c r="AU148" s="170" t="str">
        <f>IF(AS148="-","-",'1- Combustivel'!$F150)</f>
        <v>-</v>
      </c>
      <c r="AV148" s="259" t="str">
        <f t="shared" si="47"/>
        <v>-</v>
      </c>
      <c r="AW148" s="259" t="str">
        <f>IF(AU148="-","-",'1- Combustivel'!$G150)</f>
        <v>-</v>
      </c>
      <c r="AX148" s="259" t="str">
        <f>IF($C148=AX$1,'1- Combustivel'!$D150,"-")</f>
        <v>-</v>
      </c>
      <c r="AY148" s="170" t="str">
        <f>IF(BA148="-","-",IF($C148=AX$1,'1- Combustivel'!$E150,"-"))</f>
        <v>-</v>
      </c>
      <c r="AZ148" s="170" t="str">
        <f>IF(AX148="-","-",'1- Combustivel'!$F150)</f>
        <v>-</v>
      </c>
      <c r="BA148" s="259" t="str">
        <f t="shared" si="48"/>
        <v>-</v>
      </c>
      <c r="BB148" s="259" t="str">
        <f>IF(AZ148="-","-",'1- Combustivel'!$G150)</f>
        <v>-</v>
      </c>
      <c r="BC148" s="259" t="str">
        <f>IF($C148=BC$1,'1- Combustivel'!$D150,"-")</f>
        <v>-</v>
      </c>
      <c r="BD148" s="170" t="str">
        <f>IF(BF148="-","-",IF($C148=BC$1,'1- Combustivel'!$E150,"-"))</f>
        <v>-</v>
      </c>
      <c r="BE148" s="170" t="str">
        <f>IF(BC148="-","-",'1- Combustivel'!$F150)</f>
        <v>-</v>
      </c>
      <c r="BF148" s="259" t="str">
        <f t="shared" si="49"/>
        <v>-</v>
      </c>
      <c r="BG148" s="259" t="str">
        <f>IF(BE148="-","-",'1- Combustivel'!$G150)</f>
        <v>-</v>
      </c>
      <c r="BH148" s="259" t="str">
        <f>IF($C148=BH$1,'1- Combustivel'!$D150,"-")</f>
        <v>-</v>
      </c>
      <c r="BI148" s="170" t="str">
        <f>IF(BK148="-","-",IF($C148=BH$1,'1- Combustivel'!$E150,"-"))</f>
        <v>-</v>
      </c>
      <c r="BJ148" s="170" t="str">
        <f>IF(BH148="-","-",'1- Combustivel'!$F150)</f>
        <v>-</v>
      </c>
      <c r="BK148" s="259" t="str">
        <f t="shared" si="50"/>
        <v>-</v>
      </c>
      <c r="BL148" s="259" t="str">
        <f>IF(BJ148="-","-",'1- Combustivel'!$G150)</f>
        <v>-</v>
      </c>
      <c r="BM148" s="259" t="str">
        <f>IF(YEAR('1- Combustivel'!B150)=$BM$1,$BM$1,"-")</f>
        <v>-</v>
      </c>
      <c r="BN148" s="259" t="str">
        <f>IF(BM148="-","-",MONTH('1- Combustivel'!B150))</f>
        <v>-</v>
      </c>
      <c r="BO148" s="259" t="str">
        <f>IF(BM148="-","-",DAY('1- Combustivel'!B150))</f>
        <v>-</v>
      </c>
      <c r="BP148" s="259" t="str">
        <f>IF($BN148=BQ$1,'1- Combustivel'!$D150,"-")</f>
        <v>-</v>
      </c>
      <c r="BQ148" s="170" t="str">
        <f>IF($BN148=BQ$1,'1- Combustivel'!$E150,"-")</f>
        <v>-</v>
      </c>
      <c r="BR148" s="170" t="str">
        <f>IF(BQ148="-","-",'1- Combustivel'!$F150)</f>
        <v>-</v>
      </c>
      <c r="BS148" s="259" t="str">
        <f t="shared" si="51"/>
        <v>-</v>
      </c>
      <c r="BT148" s="259" t="str">
        <f>IF(BR148="-","-",'1- Combustivel'!$G150)</f>
        <v>-</v>
      </c>
    </row>
    <row r="149" spans="1:72" x14ac:dyDescent="0.25">
      <c r="A149" s="166">
        <v>147</v>
      </c>
      <c r="B149" s="166" t="str">
        <f>IF(YEAR('1- Combustivel'!B151)=$B$1,$B$1,"-")</f>
        <v>-</v>
      </c>
      <c r="C149" s="166" t="str">
        <f>IF(B149="-","-",MONTH('1- Combustivel'!B151))</f>
        <v>-</v>
      </c>
      <c r="D149" s="218" t="str">
        <f>IF(B149="-","-",DAY('1- Combustivel'!B151))</f>
        <v>-</v>
      </c>
      <c r="E149" s="259" t="str">
        <f>IF($C149=F$1,'1- Combustivel'!$D151,"-")</f>
        <v>-</v>
      </c>
      <c r="F149" s="170" t="str">
        <f>IF($C149=F$1,'1- Combustivel'!$E151,"-")</f>
        <v>-</v>
      </c>
      <c r="G149" s="170" t="str">
        <f>IF(F149="-","-",'1- Combustivel'!$F151)</f>
        <v>-</v>
      </c>
      <c r="H149" s="259" t="str">
        <f t="shared" si="39"/>
        <v>-</v>
      </c>
      <c r="I149" s="259" t="str">
        <f>IF(G149="-","-",'1- Combustivel'!$G151)</f>
        <v>-</v>
      </c>
      <c r="J149" s="259" t="str">
        <f>IF($C149=J$1,'1- Combustivel'!$D151,"-")</f>
        <v>-</v>
      </c>
      <c r="K149" s="170" t="str">
        <f>IF(M149="-","-",IF($C149=J$1,'1- Combustivel'!$E151,"-"))</f>
        <v>-</v>
      </c>
      <c r="L149" s="170" t="str">
        <f>IF(J149="-","-",'1- Combustivel'!$F151)</f>
        <v>-</v>
      </c>
      <c r="M149" s="259" t="str">
        <f t="shared" si="40"/>
        <v>-</v>
      </c>
      <c r="N149" s="259" t="str">
        <f>IF(L149="-","-",'1- Combustivel'!$G151)</f>
        <v>-</v>
      </c>
      <c r="O149" s="259" t="str">
        <f>IF($C149=O$1,'1- Combustivel'!$D151,"-")</f>
        <v>-</v>
      </c>
      <c r="P149" s="170" t="str">
        <f>IF(R149="-","-",IF($C149=O$1,'1- Combustivel'!$E151,"-"))</f>
        <v>-</v>
      </c>
      <c r="Q149" s="170" t="str">
        <f>IF(O149="-","-",'1- Combustivel'!$F151)</f>
        <v>-</v>
      </c>
      <c r="R149" s="259" t="str">
        <f t="shared" si="41"/>
        <v>-</v>
      </c>
      <c r="S149" s="259" t="str">
        <f>IF(Q149="-","-",'1- Combustivel'!$G151)</f>
        <v>-</v>
      </c>
      <c r="T149" s="259" t="str">
        <f>IF($C149=T$1,'1- Combustivel'!$D151,"-")</f>
        <v>-</v>
      </c>
      <c r="U149" s="170" t="str">
        <f>IF(W149="-","-",IF($C149=T$1,'1- Combustivel'!$E151,"-"))</f>
        <v>-</v>
      </c>
      <c r="V149" s="170" t="str">
        <f>IF(T149="-","-",'1- Combustivel'!$F151)</f>
        <v>-</v>
      </c>
      <c r="W149" s="259" t="str">
        <f t="shared" si="42"/>
        <v>-</v>
      </c>
      <c r="X149" s="259" t="str">
        <f>IF(V149="-","-",'1- Combustivel'!$G151)</f>
        <v>-</v>
      </c>
      <c r="Y149" s="259" t="str">
        <f>IF($C149=Y$1,'1- Combustivel'!$D151,"-")</f>
        <v>-</v>
      </c>
      <c r="Z149" s="170" t="str">
        <f>IF(AB149="-","-",IF($C149=Y$1,'1- Combustivel'!$E151,"-"))</f>
        <v>-</v>
      </c>
      <c r="AA149" s="170" t="str">
        <f>IF(Y149="-","-",'1- Combustivel'!$F151)</f>
        <v>-</v>
      </c>
      <c r="AB149" s="259" t="str">
        <f t="shared" si="43"/>
        <v>-</v>
      </c>
      <c r="AC149" s="259" t="str">
        <f>IF(AA149="-","-",'1- Combustivel'!$G151)</f>
        <v>-</v>
      </c>
      <c r="AD149" s="259" t="str">
        <f>IF($C149=AD$1,'1- Combustivel'!$D151,"-")</f>
        <v>-</v>
      </c>
      <c r="AE149" s="170" t="str">
        <f>IF(AG149="-","-",IF($C149=AD$1,'1- Combustivel'!$E151,"-"))</f>
        <v>-</v>
      </c>
      <c r="AF149" s="170" t="str">
        <f>IF(AD149="-","-",'1- Combustivel'!$F151)</f>
        <v>-</v>
      </c>
      <c r="AG149" s="259" t="str">
        <f t="shared" si="44"/>
        <v>-</v>
      </c>
      <c r="AH149" s="259" t="str">
        <f>IF(AF149="-","-",'1- Combustivel'!$G151)</f>
        <v>-</v>
      </c>
      <c r="AI149" s="259" t="str">
        <f>IF($C149=AI$1,'1- Combustivel'!$D151,"-")</f>
        <v>-</v>
      </c>
      <c r="AJ149" s="170" t="str">
        <f>IF(AL149="-","-",IF($C149=AI$1,'1- Combustivel'!$E151,"-"))</f>
        <v>-</v>
      </c>
      <c r="AK149" s="170" t="str">
        <f>IF(AI149="-","-",'1- Combustivel'!$F151)</f>
        <v>-</v>
      </c>
      <c r="AL149" s="259" t="str">
        <f t="shared" si="45"/>
        <v>-</v>
      </c>
      <c r="AM149" s="259" t="str">
        <f>IF(AK149="-","-",'1- Combustivel'!$G151)</f>
        <v>-</v>
      </c>
      <c r="AN149" s="259" t="str">
        <f>IF($C149=AN$1,'1- Combustivel'!$D151,"-")</f>
        <v>-</v>
      </c>
      <c r="AO149" s="170" t="str">
        <f>IF(AQ149="-","-",IF($C149=AN$1,'1- Combustivel'!$E151,"-"))</f>
        <v>-</v>
      </c>
      <c r="AP149" s="170" t="str">
        <f>IF(AN149="-","-",'1- Combustivel'!$F151)</f>
        <v>-</v>
      </c>
      <c r="AQ149" s="259" t="str">
        <f t="shared" si="46"/>
        <v>-</v>
      </c>
      <c r="AR149" s="259" t="str">
        <f>IF(AP149="-","-",'1- Combustivel'!$G151)</f>
        <v>-</v>
      </c>
      <c r="AS149" s="259" t="str">
        <f>IF($C149=AS$1,'1- Combustivel'!$D151,"-")</f>
        <v>-</v>
      </c>
      <c r="AT149" s="170" t="str">
        <f>IF(AV149="-","-",IF($C149=AS$1,'1- Combustivel'!$E151,"-"))</f>
        <v>-</v>
      </c>
      <c r="AU149" s="170" t="str">
        <f>IF(AS149="-","-",'1- Combustivel'!$F151)</f>
        <v>-</v>
      </c>
      <c r="AV149" s="259" t="str">
        <f t="shared" si="47"/>
        <v>-</v>
      </c>
      <c r="AW149" s="259" t="str">
        <f>IF(AU149="-","-",'1- Combustivel'!$G151)</f>
        <v>-</v>
      </c>
      <c r="AX149" s="259" t="str">
        <f>IF($C149=AX$1,'1- Combustivel'!$D151,"-")</f>
        <v>-</v>
      </c>
      <c r="AY149" s="170" t="str">
        <f>IF(BA149="-","-",IF($C149=AX$1,'1- Combustivel'!$E151,"-"))</f>
        <v>-</v>
      </c>
      <c r="AZ149" s="170" t="str">
        <f>IF(AX149="-","-",'1- Combustivel'!$F151)</f>
        <v>-</v>
      </c>
      <c r="BA149" s="259" t="str">
        <f t="shared" si="48"/>
        <v>-</v>
      </c>
      <c r="BB149" s="259" t="str">
        <f>IF(AZ149="-","-",'1- Combustivel'!$G151)</f>
        <v>-</v>
      </c>
      <c r="BC149" s="259" t="str">
        <f>IF($C149=BC$1,'1- Combustivel'!$D151,"-")</f>
        <v>-</v>
      </c>
      <c r="BD149" s="170" t="str">
        <f>IF(BF149="-","-",IF($C149=BC$1,'1- Combustivel'!$E151,"-"))</f>
        <v>-</v>
      </c>
      <c r="BE149" s="170" t="str">
        <f>IF(BC149="-","-",'1- Combustivel'!$F151)</f>
        <v>-</v>
      </c>
      <c r="BF149" s="259" t="str">
        <f t="shared" si="49"/>
        <v>-</v>
      </c>
      <c r="BG149" s="259" t="str">
        <f>IF(BE149="-","-",'1- Combustivel'!$G151)</f>
        <v>-</v>
      </c>
      <c r="BH149" s="259" t="str">
        <f>IF($C149=BH$1,'1- Combustivel'!$D151,"-")</f>
        <v>-</v>
      </c>
      <c r="BI149" s="170" t="str">
        <f>IF(BK149="-","-",IF($C149=BH$1,'1- Combustivel'!$E151,"-"))</f>
        <v>-</v>
      </c>
      <c r="BJ149" s="170" t="str">
        <f>IF(BH149="-","-",'1- Combustivel'!$F151)</f>
        <v>-</v>
      </c>
      <c r="BK149" s="259" t="str">
        <f t="shared" si="50"/>
        <v>-</v>
      </c>
      <c r="BL149" s="259" t="str">
        <f>IF(BJ149="-","-",'1- Combustivel'!$G151)</f>
        <v>-</v>
      </c>
      <c r="BM149" s="259" t="str">
        <f>IF(YEAR('1- Combustivel'!B151)=$BM$1,$BM$1,"-")</f>
        <v>-</v>
      </c>
      <c r="BN149" s="259" t="str">
        <f>IF(BM149="-","-",MONTH('1- Combustivel'!B151))</f>
        <v>-</v>
      </c>
      <c r="BO149" s="259" t="str">
        <f>IF(BM149="-","-",DAY('1- Combustivel'!B151))</f>
        <v>-</v>
      </c>
      <c r="BP149" s="259" t="str">
        <f>IF($BN149=BQ$1,'1- Combustivel'!$D151,"-")</f>
        <v>-</v>
      </c>
      <c r="BQ149" s="170" t="str">
        <f>IF($BN149=BQ$1,'1- Combustivel'!$E151,"-")</f>
        <v>-</v>
      </c>
      <c r="BR149" s="170" t="str">
        <f>IF(BQ149="-","-",'1- Combustivel'!$F151)</f>
        <v>-</v>
      </c>
      <c r="BS149" s="259" t="str">
        <f t="shared" si="51"/>
        <v>-</v>
      </c>
      <c r="BT149" s="259" t="str">
        <f>IF(BR149="-","-",'1- Combustivel'!$G151)</f>
        <v>-</v>
      </c>
    </row>
    <row r="150" spans="1:72" x14ac:dyDescent="0.25">
      <c r="A150" s="166">
        <v>148</v>
      </c>
      <c r="B150" s="166" t="str">
        <f>IF(YEAR('1- Combustivel'!B152)=$B$1,$B$1,"-")</f>
        <v>-</v>
      </c>
      <c r="C150" s="166" t="str">
        <f>IF(B150="-","-",MONTH('1- Combustivel'!B152))</f>
        <v>-</v>
      </c>
      <c r="D150" s="218" t="str">
        <f>IF(B150="-","-",DAY('1- Combustivel'!B152))</f>
        <v>-</v>
      </c>
      <c r="E150" s="259" t="str">
        <f>IF($C150=F$1,'1- Combustivel'!$D152,"-")</f>
        <v>-</v>
      </c>
      <c r="F150" s="170" t="str">
        <f>IF($C150=F$1,'1- Combustivel'!$E152,"-")</f>
        <v>-</v>
      </c>
      <c r="G150" s="170" t="str">
        <f>IF(F150="-","-",'1- Combustivel'!$F152)</f>
        <v>-</v>
      </c>
      <c r="H150" s="259" t="str">
        <f t="shared" si="39"/>
        <v>-</v>
      </c>
      <c r="I150" s="259" t="str">
        <f>IF(G150="-","-",'1- Combustivel'!$G152)</f>
        <v>-</v>
      </c>
      <c r="J150" s="259" t="str">
        <f>IF($C150=J$1,'1- Combustivel'!$D152,"-")</f>
        <v>-</v>
      </c>
      <c r="K150" s="170" t="str">
        <f>IF(M150="-","-",IF($C150=J$1,'1- Combustivel'!$E152,"-"))</f>
        <v>-</v>
      </c>
      <c r="L150" s="170" t="str">
        <f>IF(J150="-","-",'1- Combustivel'!$F152)</f>
        <v>-</v>
      </c>
      <c r="M150" s="259" t="str">
        <f t="shared" si="40"/>
        <v>-</v>
      </c>
      <c r="N150" s="259" t="str">
        <f>IF(L150="-","-",'1- Combustivel'!$G152)</f>
        <v>-</v>
      </c>
      <c r="O150" s="259" t="str">
        <f>IF($C150=O$1,'1- Combustivel'!$D152,"-")</f>
        <v>-</v>
      </c>
      <c r="P150" s="170" t="str">
        <f>IF(R150="-","-",IF($C150=O$1,'1- Combustivel'!$E152,"-"))</f>
        <v>-</v>
      </c>
      <c r="Q150" s="170" t="str">
        <f>IF(O150="-","-",'1- Combustivel'!$F152)</f>
        <v>-</v>
      </c>
      <c r="R150" s="259" t="str">
        <f t="shared" si="41"/>
        <v>-</v>
      </c>
      <c r="S150" s="259" t="str">
        <f>IF(Q150="-","-",'1- Combustivel'!$G152)</f>
        <v>-</v>
      </c>
      <c r="T150" s="259" t="str">
        <f>IF($C150=T$1,'1- Combustivel'!$D152,"-")</f>
        <v>-</v>
      </c>
      <c r="U150" s="170" t="str">
        <f>IF(W150="-","-",IF($C150=T$1,'1- Combustivel'!$E152,"-"))</f>
        <v>-</v>
      </c>
      <c r="V150" s="170" t="str">
        <f>IF(T150="-","-",'1- Combustivel'!$F152)</f>
        <v>-</v>
      </c>
      <c r="W150" s="259" t="str">
        <f t="shared" si="42"/>
        <v>-</v>
      </c>
      <c r="X150" s="259" t="str">
        <f>IF(V150="-","-",'1- Combustivel'!$G152)</f>
        <v>-</v>
      </c>
      <c r="Y150" s="259" t="str">
        <f>IF($C150=Y$1,'1- Combustivel'!$D152,"-")</f>
        <v>-</v>
      </c>
      <c r="Z150" s="170" t="str">
        <f>IF(AB150="-","-",IF($C150=Y$1,'1- Combustivel'!$E152,"-"))</f>
        <v>-</v>
      </c>
      <c r="AA150" s="170" t="str">
        <f>IF(Y150="-","-",'1- Combustivel'!$F152)</f>
        <v>-</v>
      </c>
      <c r="AB150" s="259" t="str">
        <f t="shared" si="43"/>
        <v>-</v>
      </c>
      <c r="AC150" s="259" t="str">
        <f>IF(AA150="-","-",'1- Combustivel'!$G152)</f>
        <v>-</v>
      </c>
      <c r="AD150" s="259" t="str">
        <f>IF($C150=AD$1,'1- Combustivel'!$D152,"-")</f>
        <v>-</v>
      </c>
      <c r="AE150" s="170" t="str">
        <f>IF(AG150="-","-",IF($C150=AD$1,'1- Combustivel'!$E152,"-"))</f>
        <v>-</v>
      </c>
      <c r="AF150" s="170" t="str">
        <f>IF(AD150="-","-",'1- Combustivel'!$F152)</f>
        <v>-</v>
      </c>
      <c r="AG150" s="259" t="str">
        <f t="shared" si="44"/>
        <v>-</v>
      </c>
      <c r="AH150" s="259" t="str">
        <f>IF(AF150="-","-",'1- Combustivel'!$G152)</f>
        <v>-</v>
      </c>
      <c r="AI150" s="259" t="str">
        <f>IF($C150=AI$1,'1- Combustivel'!$D152,"-")</f>
        <v>-</v>
      </c>
      <c r="AJ150" s="170" t="str">
        <f>IF(AL150="-","-",IF($C150=AI$1,'1- Combustivel'!$E152,"-"))</f>
        <v>-</v>
      </c>
      <c r="AK150" s="170" t="str">
        <f>IF(AI150="-","-",'1- Combustivel'!$F152)</f>
        <v>-</v>
      </c>
      <c r="AL150" s="259" t="str">
        <f t="shared" si="45"/>
        <v>-</v>
      </c>
      <c r="AM150" s="259" t="str">
        <f>IF(AK150="-","-",'1- Combustivel'!$G152)</f>
        <v>-</v>
      </c>
      <c r="AN150" s="259" t="str">
        <f>IF($C150=AN$1,'1- Combustivel'!$D152,"-")</f>
        <v>-</v>
      </c>
      <c r="AO150" s="170" t="str">
        <f>IF(AQ150="-","-",IF($C150=AN$1,'1- Combustivel'!$E152,"-"))</f>
        <v>-</v>
      </c>
      <c r="AP150" s="170" t="str">
        <f>IF(AN150="-","-",'1- Combustivel'!$F152)</f>
        <v>-</v>
      </c>
      <c r="AQ150" s="259" t="str">
        <f t="shared" si="46"/>
        <v>-</v>
      </c>
      <c r="AR150" s="259" t="str">
        <f>IF(AP150="-","-",'1- Combustivel'!$G152)</f>
        <v>-</v>
      </c>
      <c r="AS150" s="259" t="str">
        <f>IF($C150=AS$1,'1- Combustivel'!$D152,"-")</f>
        <v>-</v>
      </c>
      <c r="AT150" s="170" t="str">
        <f>IF(AV150="-","-",IF($C150=AS$1,'1- Combustivel'!$E152,"-"))</f>
        <v>-</v>
      </c>
      <c r="AU150" s="170" t="str">
        <f>IF(AS150="-","-",'1- Combustivel'!$F152)</f>
        <v>-</v>
      </c>
      <c r="AV150" s="259" t="str">
        <f t="shared" si="47"/>
        <v>-</v>
      </c>
      <c r="AW150" s="259" t="str">
        <f>IF(AU150="-","-",'1- Combustivel'!$G152)</f>
        <v>-</v>
      </c>
      <c r="AX150" s="259" t="str">
        <f>IF($C150=AX$1,'1- Combustivel'!$D152,"-")</f>
        <v>-</v>
      </c>
      <c r="AY150" s="170" t="str">
        <f>IF(BA150="-","-",IF($C150=AX$1,'1- Combustivel'!$E152,"-"))</f>
        <v>-</v>
      </c>
      <c r="AZ150" s="170" t="str">
        <f>IF(AX150="-","-",'1- Combustivel'!$F152)</f>
        <v>-</v>
      </c>
      <c r="BA150" s="259" t="str">
        <f t="shared" si="48"/>
        <v>-</v>
      </c>
      <c r="BB150" s="259" t="str">
        <f>IF(AZ150="-","-",'1- Combustivel'!$G152)</f>
        <v>-</v>
      </c>
      <c r="BC150" s="259" t="str">
        <f>IF($C150=BC$1,'1- Combustivel'!$D152,"-")</f>
        <v>-</v>
      </c>
      <c r="BD150" s="170" t="str">
        <f>IF(BF150="-","-",IF($C150=BC$1,'1- Combustivel'!$E152,"-"))</f>
        <v>-</v>
      </c>
      <c r="BE150" s="170" t="str">
        <f>IF(BC150="-","-",'1- Combustivel'!$F152)</f>
        <v>-</v>
      </c>
      <c r="BF150" s="259" t="str">
        <f t="shared" si="49"/>
        <v>-</v>
      </c>
      <c r="BG150" s="259" t="str">
        <f>IF(BE150="-","-",'1- Combustivel'!$G152)</f>
        <v>-</v>
      </c>
      <c r="BH150" s="259" t="str">
        <f>IF($C150=BH$1,'1- Combustivel'!$D152,"-")</f>
        <v>-</v>
      </c>
      <c r="BI150" s="170" t="str">
        <f>IF(BK150="-","-",IF($C150=BH$1,'1- Combustivel'!$E152,"-"))</f>
        <v>-</v>
      </c>
      <c r="BJ150" s="170" t="str">
        <f>IF(BH150="-","-",'1- Combustivel'!$F152)</f>
        <v>-</v>
      </c>
      <c r="BK150" s="259" t="str">
        <f t="shared" si="50"/>
        <v>-</v>
      </c>
      <c r="BL150" s="259" t="str">
        <f>IF(BJ150="-","-",'1- Combustivel'!$G152)</f>
        <v>-</v>
      </c>
      <c r="BM150" s="259" t="str">
        <f>IF(YEAR('1- Combustivel'!B152)=$BM$1,$BM$1,"-")</f>
        <v>-</v>
      </c>
      <c r="BN150" s="259" t="str">
        <f>IF(BM150="-","-",MONTH('1- Combustivel'!B152))</f>
        <v>-</v>
      </c>
      <c r="BO150" s="259" t="str">
        <f>IF(BM150="-","-",DAY('1- Combustivel'!B152))</f>
        <v>-</v>
      </c>
      <c r="BP150" s="259" t="str">
        <f>IF($BN150=BQ$1,'1- Combustivel'!$D152,"-")</f>
        <v>-</v>
      </c>
      <c r="BQ150" s="170" t="str">
        <f>IF($BN150=BQ$1,'1- Combustivel'!$E152,"-")</f>
        <v>-</v>
      </c>
      <c r="BR150" s="170" t="str">
        <f>IF(BQ150="-","-",'1- Combustivel'!$F152)</f>
        <v>-</v>
      </c>
      <c r="BS150" s="259" t="str">
        <f t="shared" si="51"/>
        <v>-</v>
      </c>
      <c r="BT150" s="259" t="str">
        <f>IF(BR150="-","-",'1- Combustivel'!$G152)</f>
        <v>-</v>
      </c>
    </row>
    <row r="151" spans="1:72" x14ac:dyDescent="0.25">
      <c r="A151" s="166">
        <v>149</v>
      </c>
      <c r="B151" s="166" t="str">
        <f>IF(YEAR('1- Combustivel'!B153)=$B$1,$B$1,"-")</f>
        <v>-</v>
      </c>
      <c r="C151" s="166" t="str">
        <f>IF(B151="-","-",MONTH('1- Combustivel'!B153))</f>
        <v>-</v>
      </c>
      <c r="D151" s="218" t="str">
        <f>IF(B151="-","-",DAY('1- Combustivel'!B153))</f>
        <v>-</v>
      </c>
      <c r="E151" s="259" t="str">
        <f>IF($C151=F$1,'1- Combustivel'!$D153,"-")</f>
        <v>-</v>
      </c>
      <c r="F151" s="170" t="str">
        <f>IF($C151=F$1,'1- Combustivel'!$E153,"-")</f>
        <v>-</v>
      </c>
      <c r="G151" s="170" t="str">
        <f>IF(F151="-","-",'1- Combustivel'!$F153)</f>
        <v>-</v>
      </c>
      <c r="H151" s="259" t="str">
        <f t="shared" si="39"/>
        <v>-</v>
      </c>
      <c r="I151" s="259" t="str">
        <f>IF(G151="-","-",'1- Combustivel'!$G153)</f>
        <v>-</v>
      </c>
      <c r="J151" s="259" t="str">
        <f>IF($C151=J$1,'1- Combustivel'!$D153,"-")</f>
        <v>-</v>
      </c>
      <c r="K151" s="170" t="str">
        <f>IF(M151="-","-",IF($C151=J$1,'1- Combustivel'!$E153,"-"))</f>
        <v>-</v>
      </c>
      <c r="L151" s="170" t="str">
        <f>IF(J151="-","-",'1- Combustivel'!$F153)</f>
        <v>-</v>
      </c>
      <c r="M151" s="259" t="str">
        <f t="shared" si="40"/>
        <v>-</v>
      </c>
      <c r="N151" s="259" t="str">
        <f>IF(L151="-","-",'1- Combustivel'!$G153)</f>
        <v>-</v>
      </c>
      <c r="O151" s="259" t="str">
        <f>IF($C151=O$1,'1- Combustivel'!$D153,"-")</f>
        <v>-</v>
      </c>
      <c r="P151" s="170" t="str">
        <f>IF(R151="-","-",IF($C151=O$1,'1- Combustivel'!$E153,"-"))</f>
        <v>-</v>
      </c>
      <c r="Q151" s="170" t="str">
        <f>IF(O151="-","-",'1- Combustivel'!$F153)</f>
        <v>-</v>
      </c>
      <c r="R151" s="259" t="str">
        <f t="shared" si="41"/>
        <v>-</v>
      </c>
      <c r="S151" s="259" t="str">
        <f>IF(Q151="-","-",'1- Combustivel'!$G153)</f>
        <v>-</v>
      </c>
      <c r="T151" s="259" t="str">
        <f>IF($C151=T$1,'1- Combustivel'!$D153,"-")</f>
        <v>-</v>
      </c>
      <c r="U151" s="170" t="str">
        <f>IF(W151="-","-",IF($C151=T$1,'1- Combustivel'!$E153,"-"))</f>
        <v>-</v>
      </c>
      <c r="V151" s="170" t="str">
        <f>IF(T151="-","-",'1- Combustivel'!$F153)</f>
        <v>-</v>
      </c>
      <c r="W151" s="259" t="str">
        <f t="shared" si="42"/>
        <v>-</v>
      </c>
      <c r="X151" s="259" t="str">
        <f>IF(V151="-","-",'1- Combustivel'!$G153)</f>
        <v>-</v>
      </c>
      <c r="Y151" s="259" t="str">
        <f>IF($C151=Y$1,'1- Combustivel'!$D153,"-")</f>
        <v>-</v>
      </c>
      <c r="Z151" s="170" t="str">
        <f>IF(AB151="-","-",IF($C151=Y$1,'1- Combustivel'!$E153,"-"))</f>
        <v>-</v>
      </c>
      <c r="AA151" s="170" t="str">
        <f>IF(Y151="-","-",'1- Combustivel'!$F153)</f>
        <v>-</v>
      </c>
      <c r="AB151" s="259" t="str">
        <f t="shared" si="43"/>
        <v>-</v>
      </c>
      <c r="AC151" s="259" t="str">
        <f>IF(AA151="-","-",'1- Combustivel'!$G153)</f>
        <v>-</v>
      </c>
      <c r="AD151" s="259" t="str">
        <f>IF($C151=AD$1,'1- Combustivel'!$D153,"-")</f>
        <v>-</v>
      </c>
      <c r="AE151" s="170" t="str">
        <f>IF(AG151="-","-",IF($C151=AD$1,'1- Combustivel'!$E153,"-"))</f>
        <v>-</v>
      </c>
      <c r="AF151" s="170" t="str">
        <f>IF(AD151="-","-",'1- Combustivel'!$F153)</f>
        <v>-</v>
      </c>
      <c r="AG151" s="259" t="str">
        <f t="shared" si="44"/>
        <v>-</v>
      </c>
      <c r="AH151" s="259" t="str">
        <f>IF(AF151="-","-",'1- Combustivel'!$G153)</f>
        <v>-</v>
      </c>
      <c r="AI151" s="259" t="str">
        <f>IF($C151=AI$1,'1- Combustivel'!$D153,"-")</f>
        <v>-</v>
      </c>
      <c r="AJ151" s="170" t="str">
        <f>IF(AL151="-","-",IF($C151=AI$1,'1- Combustivel'!$E153,"-"))</f>
        <v>-</v>
      </c>
      <c r="AK151" s="170" t="str">
        <f>IF(AI151="-","-",'1- Combustivel'!$F153)</f>
        <v>-</v>
      </c>
      <c r="AL151" s="259" t="str">
        <f t="shared" si="45"/>
        <v>-</v>
      </c>
      <c r="AM151" s="259" t="str">
        <f>IF(AK151="-","-",'1- Combustivel'!$G153)</f>
        <v>-</v>
      </c>
      <c r="AN151" s="259" t="str">
        <f>IF($C151=AN$1,'1- Combustivel'!$D153,"-")</f>
        <v>-</v>
      </c>
      <c r="AO151" s="170" t="str">
        <f>IF(AQ151="-","-",IF($C151=AN$1,'1- Combustivel'!$E153,"-"))</f>
        <v>-</v>
      </c>
      <c r="AP151" s="170" t="str">
        <f>IF(AN151="-","-",'1- Combustivel'!$F153)</f>
        <v>-</v>
      </c>
      <c r="AQ151" s="259" t="str">
        <f t="shared" si="46"/>
        <v>-</v>
      </c>
      <c r="AR151" s="259" t="str">
        <f>IF(AP151="-","-",'1- Combustivel'!$G153)</f>
        <v>-</v>
      </c>
      <c r="AS151" s="259" t="str">
        <f>IF($C151=AS$1,'1- Combustivel'!$D153,"-")</f>
        <v>-</v>
      </c>
      <c r="AT151" s="170" t="str">
        <f>IF(AV151="-","-",IF($C151=AS$1,'1- Combustivel'!$E153,"-"))</f>
        <v>-</v>
      </c>
      <c r="AU151" s="170" t="str">
        <f>IF(AS151="-","-",'1- Combustivel'!$F153)</f>
        <v>-</v>
      </c>
      <c r="AV151" s="259" t="str">
        <f t="shared" si="47"/>
        <v>-</v>
      </c>
      <c r="AW151" s="259" t="str">
        <f>IF(AU151="-","-",'1- Combustivel'!$G153)</f>
        <v>-</v>
      </c>
      <c r="AX151" s="259" t="str">
        <f>IF($C151=AX$1,'1- Combustivel'!$D153,"-")</f>
        <v>-</v>
      </c>
      <c r="AY151" s="170" t="str">
        <f>IF(BA151="-","-",IF($C151=AX$1,'1- Combustivel'!$E153,"-"))</f>
        <v>-</v>
      </c>
      <c r="AZ151" s="170" t="str">
        <f>IF(AX151="-","-",'1- Combustivel'!$F153)</f>
        <v>-</v>
      </c>
      <c r="BA151" s="259" t="str">
        <f t="shared" si="48"/>
        <v>-</v>
      </c>
      <c r="BB151" s="259" t="str">
        <f>IF(AZ151="-","-",'1- Combustivel'!$G153)</f>
        <v>-</v>
      </c>
      <c r="BC151" s="259" t="str">
        <f>IF($C151=BC$1,'1- Combustivel'!$D153,"-")</f>
        <v>-</v>
      </c>
      <c r="BD151" s="170" t="str">
        <f>IF(BF151="-","-",IF($C151=BC$1,'1- Combustivel'!$E153,"-"))</f>
        <v>-</v>
      </c>
      <c r="BE151" s="170" t="str">
        <f>IF(BC151="-","-",'1- Combustivel'!$F153)</f>
        <v>-</v>
      </c>
      <c r="BF151" s="259" t="str">
        <f t="shared" si="49"/>
        <v>-</v>
      </c>
      <c r="BG151" s="259" t="str">
        <f>IF(BE151="-","-",'1- Combustivel'!$G153)</f>
        <v>-</v>
      </c>
      <c r="BH151" s="259" t="str">
        <f>IF($C151=BH$1,'1- Combustivel'!$D153,"-")</f>
        <v>-</v>
      </c>
      <c r="BI151" s="170" t="str">
        <f>IF(BK151="-","-",IF($C151=BH$1,'1- Combustivel'!$E153,"-"))</f>
        <v>-</v>
      </c>
      <c r="BJ151" s="170" t="str">
        <f>IF(BH151="-","-",'1- Combustivel'!$F153)</f>
        <v>-</v>
      </c>
      <c r="BK151" s="259" t="str">
        <f t="shared" si="50"/>
        <v>-</v>
      </c>
      <c r="BL151" s="259" t="str">
        <f>IF(BJ151="-","-",'1- Combustivel'!$G153)</f>
        <v>-</v>
      </c>
      <c r="BM151" s="259" t="str">
        <f>IF(YEAR('1- Combustivel'!B153)=$BM$1,$BM$1,"-")</f>
        <v>-</v>
      </c>
      <c r="BN151" s="259" t="str">
        <f>IF(BM151="-","-",MONTH('1- Combustivel'!B153))</f>
        <v>-</v>
      </c>
      <c r="BO151" s="259" t="str">
        <f>IF(BM151="-","-",DAY('1- Combustivel'!B153))</f>
        <v>-</v>
      </c>
      <c r="BP151" s="259" t="str">
        <f>IF($BN151=BQ$1,'1- Combustivel'!$D153,"-")</f>
        <v>-</v>
      </c>
      <c r="BQ151" s="170" t="str">
        <f>IF($BN151=BQ$1,'1- Combustivel'!$E153,"-")</f>
        <v>-</v>
      </c>
      <c r="BR151" s="170" t="str">
        <f>IF(BQ151="-","-",'1- Combustivel'!$F153)</f>
        <v>-</v>
      </c>
      <c r="BS151" s="259" t="str">
        <f t="shared" si="51"/>
        <v>-</v>
      </c>
      <c r="BT151" s="259" t="str">
        <f>IF(BR151="-","-",'1- Combustivel'!$G153)</f>
        <v>-</v>
      </c>
    </row>
    <row r="152" spans="1:72" x14ac:dyDescent="0.25">
      <c r="A152" s="166">
        <v>150</v>
      </c>
      <c r="B152" s="166" t="str">
        <f>IF(YEAR('1- Combustivel'!B154)=$B$1,$B$1,"-")</f>
        <v>-</v>
      </c>
      <c r="C152" s="166" t="str">
        <f>IF(B152="-","-",MONTH('1- Combustivel'!B154))</f>
        <v>-</v>
      </c>
      <c r="D152" s="218" t="str">
        <f>IF(B152="-","-",DAY('1- Combustivel'!B154))</f>
        <v>-</v>
      </c>
      <c r="E152" s="259" t="str">
        <f>IF($C152=F$1,'1- Combustivel'!$D154,"-")</f>
        <v>-</v>
      </c>
      <c r="F152" s="170" t="str">
        <f>IF($C152=F$1,'1- Combustivel'!$E154,"-")</f>
        <v>-</v>
      </c>
      <c r="G152" s="170" t="str">
        <f>IF(F152="-","-",'1- Combustivel'!$F154)</f>
        <v>-</v>
      </c>
      <c r="H152" s="259" t="str">
        <f t="shared" si="39"/>
        <v>-</v>
      </c>
      <c r="I152" s="259" t="str">
        <f>IF(G152="-","-",'1- Combustivel'!$G154)</f>
        <v>-</v>
      </c>
      <c r="J152" s="259" t="str">
        <f>IF($C152=J$1,'1- Combustivel'!$D154,"-")</f>
        <v>-</v>
      </c>
      <c r="K152" s="170" t="str">
        <f>IF(M152="-","-",IF($C152=J$1,'1- Combustivel'!$E154,"-"))</f>
        <v>-</v>
      </c>
      <c r="L152" s="170" t="str">
        <f>IF(J152="-","-",'1- Combustivel'!$F154)</f>
        <v>-</v>
      </c>
      <c r="M152" s="259" t="str">
        <f t="shared" si="40"/>
        <v>-</v>
      </c>
      <c r="N152" s="259" t="str">
        <f>IF(L152="-","-",'1- Combustivel'!$G154)</f>
        <v>-</v>
      </c>
      <c r="O152" s="259" t="str">
        <f>IF($C152=O$1,'1- Combustivel'!$D154,"-")</f>
        <v>-</v>
      </c>
      <c r="P152" s="170" t="str">
        <f>IF(R152="-","-",IF($C152=O$1,'1- Combustivel'!$E154,"-"))</f>
        <v>-</v>
      </c>
      <c r="Q152" s="170" t="str">
        <f>IF(O152="-","-",'1- Combustivel'!$F154)</f>
        <v>-</v>
      </c>
      <c r="R152" s="259" t="str">
        <f t="shared" si="41"/>
        <v>-</v>
      </c>
      <c r="S152" s="259" t="str">
        <f>IF(Q152="-","-",'1- Combustivel'!$G154)</f>
        <v>-</v>
      </c>
      <c r="T152" s="259" t="str">
        <f>IF($C152=T$1,'1- Combustivel'!$D154,"-")</f>
        <v>-</v>
      </c>
      <c r="U152" s="170" t="str">
        <f>IF(W152="-","-",IF($C152=T$1,'1- Combustivel'!$E154,"-"))</f>
        <v>-</v>
      </c>
      <c r="V152" s="170" t="str">
        <f>IF(T152="-","-",'1- Combustivel'!$F154)</f>
        <v>-</v>
      </c>
      <c r="W152" s="259" t="str">
        <f t="shared" si="42"/>
        <v>-</v>
      </c>
      <c r="X152" s="259" t="str">
        <f>IF(V152="-","-",'1- Combustivel'!$G154)</f>
        <v>-</v>
      </c>
      <c r="Y152" s="259" t="str">
        <f>IF($C152=Y$1,'1- Combustivel'!$D154,"-")</f>
        <v>-</v>
      </c>
      <c r="Z152" s="170" t="str">
        <f>IF(AB152="-","-",IF($C152=Y$1,'1- Combustivel'!$E154,"-"))</f>
        <v>-</v>
      </c>
      <c r="AA152" s="170" t="str">
        <f>IF(Y152="-","-",'1- Combustivel'!$F154)</f>
        <v>-</v>
      </c>
      <c r="AB152" s="259" t="str">
        <f t="shared" si="43"/>
        <v>-</v>
      </c>
      <c r="AC152" s="259" t="str">
        <f>IF(AA152="-","-",'1- Combustivel'!$G154)</f>
        <v>-</v>
      </c>
      <c r="AD152" s="259" t="str">
        <f>IF($C152=AD$1,'1- Combustivel'!$D154,"-")</f>
        <v>-</v>
      </c>
      <c r="AE152" s="170" t="str">
        <f>IF(AG152="-","-",IF($C152=AD$1,'1- Combustivel'!$E154,"-"))</f>
        <v>-</v>
      </c>
      <c r="AF152" s="170" t="str">
        <f>IF(AD152="-","-",'1- Combustivel'!$F154)</f>
        <v>-</v>
      </c>
      <c r="AG152" s="259" t="str">
        <f t="shared" si="44"/>
        <v>-</v>
      </c>
      <c r="AH152" s="259" t="str">
        <f>IF(AF152="-","-",'1- Combustivel'!$G154)</f>
        <v>-</v>
      </c>
      <c r="AI152" s="259" t="str">
        <f>IF($C152=AI$1,'1- Combustivel'!$D154,"-")</f>
        <v>-</v>
      </c>
      <c r="AJ152" s="170" t="str">
        <f>IF(AL152="-","-",IF($C152=AI$1,'1- Combustivel'!$E154,"-"))</f>
        <v>-</v>
      </c>
      <c r="AK152" s="170" t="str">
        <f>IF(AI152="-","-",'1- Combustivel'!$F154)</f>
        <v>-</v>
      </c>
      <c r="AL152" s="259" t="str">
        <f t="shared" si="45"/>
        <v>-</v>
      </c>
      <c r="AM152" s="259" t="str">
        <f>IF(AK152="-","-",'1- Combustivel'!$G154)</f>
        <v>-</v>
      </c>
      <c r="AN152" s="259" t="str">
        <f>IF($C152=AN$1,'1- Combustivel'!$D154,"-")</f>
        <v>-</v>
      </c>
      <c r="AO152" s="170" t="str">
        <f>IF(AQ152="-","-",IF($C152=AN$1,'1- Combustivel'!$E154,"-"))</f>
        <v>-</v>
      </c>
      <c r="AP152" s="170" t="str">
        <f>IF(AN152="-","-",'1- Combustivel'!$F154)</f>
        <v>-</v>
      </c>
      <c r="AQ152" s="259" t="str">
        <f t="shared" si="46"/>
        <v>-</v>
      </c>
      <c r="AR152" s="259" t="str">
        <f>IF(AP152="-","-",'1- Combustivel'!$G154)</f>
        <v>-</v>
      </c>
      <c r="AS152" s="259" t="str">
        <f>IF($C152=AS$1,'1- Combustivel'!$D154,"-")</f>
        <v>-</v>
      </c>
      <c r="AT152" s="170" t="str">
        <f>IF(AV152="-","-",IF($C152=AS$1,'1- Combustivel'!$E154,"-"))</f>
        <v>-</v>
      </c>
      <c r="AU152" s="170" t="str">
        <f>IF(AS152="-","-",'1- Combustivel'!$F154)</f>
        <v>-</v>
      </c>
      <c r="AV152" s="259" t="str">
        <f t="shared" si="47"/>
        <v>-</v>
      </c>
      <c r="AW152" s="259" t="str">
        <f>IF(AU152="-","-",'1- Combustivel'!$G154)</f>
        <v>-</v>
      </c>
      <c r="AX152" s="259" t="str">
        <f>IF($C152=AX$1,'1- Combustivel'!$D154,"-")</f>
        <v>-</v>
      </c>
      <c r="AY152" s="170" t="str">
        <f>IF(BA152="-","-",IF($C152=AX$1,'1- Combustivel'!$E154,"-"))</f>
        <v>-</v>
      </c>
      <c r="AZ152" s="170" t="str">
        <f>IF(AX152="-","-",'1- Combustivel'!$F154)</f>
        <v>-</v>
      </c>
      <c r="BA152" s="259" t="str">
        <f t="shared" si="48"/>
        <v>-</v>
      </c>
      <c r="BB152" s="259" t="str">
        <f>IF(AZ152="-","-",'1- Combustivel'!$G154)</f>
        <v>-</v>
      </c>
      <c r="BC152" s="259" t="str">
        <f>IF($C152=BC$1,'1- Combustivel'!$D154,"-")</f>
        <v>-</v>
      </c>
      <c r="BD152" s="170" t="str">
        <f>IF(BF152="-","-",IF($C152=BC$1,'1- Combustivel'!$E154,"-"))</f>
        <v>-</v>
      </c>
      <c r="BE152" s="170" t="str">
        <f>IF(BC152="-","-",'1- Combustivel'!$F154)</f>
        <v>-</v>
      </c>
      <c r="BF152" s="259" t="str">
        <f t="shared" si="49"/>
        <v>-</v>
      </c>
      <c r="BG152" s="259" t="str">
        <f>IF(BE152="-","-",'1- Combustivel'!$G154)</f>
        <v>-</v>
      </c>
      <c r="BH152" s="259" t="str">
        <f>IF($C152=BH$1,'1- Combustivel'!$D154,"-")</f>
        <v>-</v>
      </c>
      <c r="BI152" s="170" t="str">
        <f>IF(BK152="-","-",IF($C152=BH$1,'1- Combustivel'!$E154,"-"))</f>
        <v>-</v>
      </c>
      <c r="BJ152" s="170" t="str">
        <f>IF(BH152="-","-",'1- Combustivel'!$F154)</f>
        <v>-</v>
      </c>
      <c r="BK152" s="259" t="str">
        <f t="shared" si="50"/>
        <v>-</v>
      </c>
      <c r="BL152" s="259" t="str">
        <f>IF(BJ152="-","-",'1- Combustivel'!$G154)</f>
        <v>-</v>
      </c>
      <c r="BM152" s="259" t="str">
        <f>IF(YEAR('1- Combustivel'!B154)=$BM$1,$BM$1,"-")</f>
        <v>-</v>
      </c>
      <c r="BN152" s="259" t="str">
        <f>IF(BM152="-","-",MONTH('1- Combustivel'!B154))</f>
        <v>-</v>
      </c>
      <c r="BO152" s="259" t="str">
        <f>IF(BM152="-","-",DAY('1- Combustivel'!B154))</f>
        <v>-</v>
      </c>
      <c r="BP152" s="259" t="str">
        <f>IF($BN152=BQ$1,'1- Combustivel'!$D154,"-")</f>
        <v>-</v>
      </c>
      <c r="BQ152" s="170" t="str">
        <f>IF($BN152=BQ$1,'1- Combustivel'!$E154,"-")</f>
        <v>-</v>
      </c>
      <c r="BR152" s="170" t="str">
        <f>IF(BQ152="-","-",'1- Combustivel'!$F154)</f>
        <v>-</v>
      </c>
      <c r="BS152" s="259" t="str">
        <f t="shared" si="51"/>
        <v>-</v>
      </c>
      <c r="BT152" s="259" t="str">
        <f>IF(BR152="-","-",'1- Combustivel'!$G154)</f>
        <v>-</v>
      </c>
    </row>
    <row r="153" spans="1:72" x14ac:dyDescent="0.25">
      <c r="A153" s="166">
        <v>151</v>
      </c>
      <c r="B153" s="166" t="str">
        <f>IF(YEAR('1- Combustivel'!B155)=$B$1,$B$1,"-")</f>
        <v>-</v>
      </c>
      <c r="C153" s="166" t="str">
        <f>IF(B153="-","-",MONTH('1- Combustivel'!B155))</f>
        <v>-</v>
      </c>
      <c r="D153" s="218" t="str">
        <f>IF(B153="-","-",DAY('1- Combustivel'!B155))</f>
        <v>-</v>
      </c>
      <c r="E153" s="259" t="str">
        <f>IF($C153=F$1,'1- Combustivel'!$D155,"-")</f>
        <v>-</v>
      </c>
      <c r="F153" s="170" t="str">
        <f>IF($C153=F$1,'1- Combustivel'!$E155,"-")</f>
        <v>-</v>
      </c>
      <c r="G153" s="170" t="str">
        <f>IF(F153="-","-",'1- Combustivel'!$F155)</f>
        <v>-</v>
      </c>
      <c r="H153" s="259" t="str">
        <f t="shared" si="39"/>
        <v>-</v>
      </c>
      <c r="I153" s="259" t="str">
        <f>IF(G153="-","-",'1- Combustivel'!$G155)</f>
        <v>-</v>
      </c>
      <c r="J153" s="259" t="str">
        <f>IF($C153=J$1,'1- Combustivel'!$D155,"-")</f>
        <v>-</v>
      </c>
      <c r="K153" s="170" t="str">
        <f>IF(M153="-","-",IF($C153=J$1,'1- Combustivel'!$E155,"-"))</f>
        <v>-</v>
      </c>
      <c r="L153" s="170" t="str">
        <f>IF(J153="-","-",'1- Combustivel'!$F155)</f>
        <v>-</v>
      </c>
      <c r="M153" s="259" t="str">
        <f t="shared" si="40"/>
        <v>-</v>
      </c>
      <c r="N153" s="259" t="str">
        <f>IF(L153="-","-",'1- Combustivel'!$G155)</f>
        <v>-</v>
      </c>
      <c r="O153" s="259" t="str">
        <f>IF($C153=O$1,'1- Combustivel'!$D155,"-")</f>
        <v>-</v>
      </c>
      <c r="P153" s="170" t="str">
        <f>IF(R153="-","-",IF($C153=O$1,'1- Combustivel'!$E155,"-"))</f>
        <v>-</v>
      </c>
      <c r="Q153" s="170" t="str">
        <f>IF(O153="-","-",'1- Combustivel'!$F155)</f>
        <v>-</v>
      </c>
      <c r="R153" s="259" t="str">
        <f t="shared" si="41"/>
        <v>-</v>
      </c>
      <c r="S153" s="259" t="str">
        <f>IF(Q153="-","-",'1- Combustivel'!$G155)</f>
        <v>-</v>
      </c>
      <c r="T153" s="259" t="str">
        <f>IF($C153=T$1,'1- Combustivel'!$D155,"-")</f>
        <v>-</v>
      </c>
      <c r="U153" s="170" t="str">
        <f>IF(W153="-","-",IF($C153=T$1,'1- Combustivel'!$E155,"-"))</f>
        <v>-</v>
      </c>
      <c r="V153" s="170" t="str">
        <f>IF(T153="-","-",'1- Combustivel'!$F155)</f>
        <v>-</v>
      </c>
      <c r="W153" s="259" t="str">
        <f t="shared" si="42"/>
        <v>-</v>
      </c>
      <c r="X153" s="259" t="str">
        <f>IF(V153="-","-",'1- Combustivel'!$G155)</f>
        <v>-</v>
      </c>
      <c r="Y153" s="259" t="str">
        <f>IF($C153=Y$1,'1- Combustivel'!$D155,"-")</f>
        <v>-</v>
      </c>
      <c r="Z153" s="170" t="str">
        <f>IF(AB153="-","-",IF($C153=Y$1,'1- Combustivel'!$E155,"-"))</f>
        <v>-</v>
      </c>
      <c r="AA153" s="170" t="str">
        <f>IF(Y153="-","-",'1- Combustivel'!$F155)</f>
        <v>-</v>
      </c>
      <c r="AB153" s="259" t="str">
        <f t="shared" si="43"/>
        <v>-</v>
      </c>
      <c r="AC153" s="259" t="str">
        <f>IF(AA153="-","-",'1- Combustivel'!$G155)</f>
        <v>-</v>
      </c>
      <c r="AD153" s="259" t="str">
        <f>IF($C153=AD$1,'1- Combustivel'!$D155,"-")</f>
        <v>-</v>
      </c>
      <c r="AE153" s="170" t="str">
        <f>IF(AG153="-","-",IF($C153=AD$1,'1- Combustivel'!$E155,"-"))</f>
        <v>-</v>
      </c>
      <c r="AF153" s="170" t="str">
        <f>IF(AD153="-","-",'1- Combustivel'!$F155)</f>
        <v>-</v>
      </c>
      <c r="AG153" s="259" t="str">
        <f t="shared" si="44"/>
        <v>-</v>
      </c>
      <c r="AH153" s="259" t="str">
        <f>IF(AF153="-","-",'1- Combustivel'!$G155)</f>
        <v>-</v>
      </c>
      <c r="AI153" s="259" t="str">
        <f>IF($C153=AI$1,'1- Combustivel'!$D155,"-")</f>
        <v>-</v>
      </c>
      <c r="AJ153" s="170" t="str">
        <f>IF(AL153="-","-",IF($C153=AI$1,'1- Combustivel'!$E155,"-"))</f>
        <v>-</v>
      </c>
      <c r="AK153" s="170" t="str">
        <f>IF(AI153="-","-",'1- Combustivel'!$F155)</f>
        <v>-</v>
      </c>
      <c r="AL153" s="259" t="str">
        <f t="shared" si="45"/>
        <v>-</v>
      </c>
      <c r="AM153" s="259" t="str">
        <f>IF(AK153="-","-",'1- Combustivel'!$G155)</f>
        <v>-</v>
      </c>
      <c r="AN153" s="259" t="str">
        <f>IF($C153=AN$1,'1- Combustivel'!$D155,"-")</f>
        <v>-</v>
      </c>
      <c r="AO153" s="170" t="str">
        <f>IF(AQ153="-","-",IF($C153=AN$1,'1- Combustivel'!$E155,"-"))</f>
        <v>-</v>
      </c>
      <c r="AP153" s="170" t="str">
        <f>IF(AN153="-","-",'1- Combustivel'!$F155)</f>
        <v>-</v>
      </c>
      <c r="AQ153" s="259" t="str">
        <f t="shared" si="46"/>
        <v>-</v>
      </c>
      <c r="AR153" s="259" t="str">
        <f>IF(AP153="-","-",'1- Combustivel'!$G155)</f>
        <v>-</v>
      </c>
      <c r="AS153" s="259" t="str">
        <f>IF($C153=AS$1,'1- Combustivel'!$D155,"-")</f>
        <v>-</v>
      </c>
      <c r="AT153" s="170" t="str">
        <f>IF(AV153="-","-",IF($C153=AS$1,'1- Combustivel'!$E155,"-"))</f>
        <v>-</v>
      </c>
      <c r="AU153" s="170" t="str">
        <f>IF(AS153="-","-",'1- Combustivel'!$F155)</f>
        <v>-</v>
      </c>
      <c r="AV153" s="259" t="str">
        <f t="shared" si="47"/>
        <v>-</v>
      </c>
      <c r="AW153" s="259" t="str">
        <f>IF(AU153="-","-",'1- Combustivel'!$G155)</f>
        <v>-</v>
      </c>
      <c r="AX153" s="259" t="str">
        <f>IF($C153=AX$1,'1- Combustivel'!$D155,"-")</f>
        <v>-</v>
      </c>
      <c r="AY153" s="170" t="str">
        <f>IF(BA153="-","-",IF($C153=AX$1,'1- Combustivel'!$E155,"-"))</f>
        <v>-</v>
      </c>
      <c r="AZ153" s="170" t="str">
        <f>IF(AX153="-","-",'1- Combustivel'!$F155)</f>
        <v>-</v>
      </c>
      <c r="BA153" s="259" t="str">
        <f t="shared" si="48"/>
        <v>-</v>
      </c>
      <c r="BB153" s="259" t="str">
        <f>IF(AZ153="-","-",'1- Combustivel'!$G155)</f>
        <v>-</v>
      </c>
      <c r="BC153" s="259" t="str">
        <f>IF($C153=BC$1,'1- Combustivel'!$D155,"-")</f>
        <v>-</v>
      </c>
      <c r="BD153" s="170" t="str">
        <f>IF(BF153="-","-",IF($C153=BC$1,'1- Combustivel'!$E155,"-"))</f>
        <v>-</v>
      </c>
      <c r="BE153" s="170" t="str">
        <f>IF(BC153="-","-",'1- Combustivel'!$F155)</f>
        <v>-</v>
      </c>
      <c r="BF153" s="259" t="str">
        <f t="shared" si="49"/>
        <v>-</v>
      </c>
      <c r="BG153" s="259" t="str">
        <f>IF(BE153="-","-",'1- Combustivel'!$G155)</f>
        <v>-</v>
      </c>
      <c r="BH153" s="259" t="str">
        <f>IF($C153=BH$1,'1- Combustivel'!$D155,"-")</f>
        <v>-</v>
      </c>
      <c r="BI153" s="170" t="str">
        <f>IF(BK153="-","-",IF($C153=BH$1,'1- Combustivel'!$E155,"-"))</f>
        <v>-</v>
      </c>
      <c r="BJ153" s="170" t="str">
        <f>IF(BH153="-","-",'1- Combustivel'!$F155)</f>
        <v>-</v>
      </c>
      <c r="BK153" s="259" t="str">
        <f t="shared" si="50"/>
        <v>-</v>
      </c>
      <c r="BL153" s="259" t="str">
        <f>IF(BJ153="-","-",'1- Combustivel'!$G155)</f>
        <v>-</v>
      </c>
      <c r="BM153" s="259" t="str">
        <f>IF(YEAR('1- Combustivel'!B155)=$BM$1,$BM$1,"-")</f>
        <v>-</v>
      </c>
      <c r="BN153" s="259" t="str">
        <f>IF(BM153="-","-",MONTH('1- Combustivel'!B155))</f>
        <v>-</v>
      </c>
      <c r="BO153" s="259" t="str">
        <f>IF(BM153="-","-",DAY('1- Combustivel'!B155))</f>
        <v>-</v>
      </c>
      <c r="BP153" s="259" t="str">
        <f>IF($BN153=BQ$1,'1- Combustivel'!$D155,"-")</f>
        <v>-</v>
      </c>
      <c r="BQ153" s="170" t="str">
        <f>IF($BN153=BQ$1,'1- Combustivel'!$E155,"-")</f>
        <v>-</v>
      </c>
      <c r="BR153" s="170" t="str">
        <f>IF(BQ153="-","-",'1- Combustivel'!$F155)</f>
        <v>-</v>
      </c>
      <c r="BS153" s="259" t="str">
        <f t="shared" si="51"/>
        <v>-</v>
      </c>
      <c r="BT153" s="259" t="str">
        <f>IF(BR153="-","-",'1- Combustivel'!$G155)</f>
        <v>-</v>
      </c>
    </row>
    <row r="154" spans="1:72" x14ac:dyDescent="0.25">
      <c r="A154" s="166">
        <v>152</v>
      </c>
      <c r="B154" s="166" t="str">
        <f>IF(YEAR('1- Combustivel'!B156)=$B$1,$B$1,"-")</f>
        <v>-</v>
      </c>
      <c r="C154" s="166" t="str">
        <f>IF(B154="-","-",MONTH('1- Combustivel'!B156))</f>
        <v>-</v>
      </c>
      <c r="D154" s="218" t="str">
        <f>IF(B154="-","-",DAY('1- Combustivel'!B156))</f>
        <v>-</v>
      </c>
      <c r="E154" s="259" t="str">
        <f>IF($C154=F$1,'1- Combustivel'!$D156,"-")</f>
        <v>-</v>
      </c>
      <c r="F154" s="170" t="str">
        <f>IF($C154=F$1,'1- Combustivel'!$E156,"-")</f>
        <v>-</v>
      </c>
      <c r="G154" s="170" t="str">
        <f>IF(F154="-","-",'1- Combustivel'!$F156)</f>
        <v>-</v>
      </c>
      <c r="H154" s="259" t="str">
        <f t="shared" si="39"/>
        <v>-</v>
      </c>
      <c r="I154" s="259" t="str">
        <f>IF(G154="-","-",'1- Combustivel'!$G156)</f>
        <v>-</v>
      </c>
      <c r="J154" s="259" t="str">
        <f>IF($C154=J$1,'1- Combustivel'!$D156,"-")</f>
        <v>-</v>
      </c>
      <c r="K154" s="170" t="str">
        <f>IF(M154="-","-",IF($C154=J$1,'1- Combustivel'!$E156,"-"))</f>
        <v>-</v>
      </c>
      <c r="L154" s="170" t="str">
        <f>IF(J154="-","-",'1- Combustivel'!$F156)</f>
        <v>-</v>
      </c>
      <c r="M154" s="259" t="str">
        <f t="shared" si="40"/>
        <v>-</v>
      </c>
      <c r="N154" s="259" t="str">
        <f>IF(L154="-","-",'1- Combustivel'!$G156)</f>
        <v>-</v>
      </c>
      <c r="O154" s="259" t="str">
        <f>IF($C154=O$1,'1- Combustivel'!$D156,"-")</f>
        <v>-</v>
      </c>
      <c r="P154" s="170" t="str">
        <f>IF(R154="-","-",IF($C154=O$1,'1- Combustivel'!$E156,"-"))</f>
        <v>-</v>
      </c>
      <c r="Q154" s="170" t="str">
        <f>IF(O154="-","-",'1- Combustivel'!$F156)</f>
        <v>-</v>
      </c>
      <c r="R154" s="259" t="str">
        <f t="shared" si="41"/>
        <v>-</v>
      </c>
      <c r="S154" s="259" t="str">
        <f>IF(Q154="-","-",'1- Combustivel'!$G156)</f>
        <v>-</v>
      </c>
      <c r="T154" s="259" t="str">
        <f>IF($C154=T$1,'1- Combustivel'!$D156,"-")</f>
        <v>-</v>
      </c>
      <c r="U154" s="170" t="str">
        <f>IF(W154="-","-",IF($C154=T$1,'1- Combustivel'!$E156,"-"))</f>
        <v>-</v>
      </c>
      <c r="V154" s="170" t="str">
        <f>IF(T154="-","-",'1- Combustivel'!$F156)</f>
        <v>-</v>
      </c>
      <c r="W154" s="259" t="str">
        <f t="shared" si="42"/>
        <v>-</v>
      </c>
      <c r="X154" s="259" t="str">
        <f>IF(V154="-","-",'1- Combustivel'!$G156)</f>
        <v>-</v>
      </c>
      <c r="Y154" s="259" t="str">
        <f>IF($C154=Y$1,'1- Combustivel'!$D156,"-")</f>
        <v>-</v>
      </c>
      <c r="Z154" s="170" t="str">
        <f>IF(AB154="-","-",IF($C154=Y$1,'1- Combustivel'!$E156,"-"))</f>
        <v>-</v>
      </c>
      <c r="AA154" s="170" t="str">
        <f>IF(Y154="-","-",'1- Combustivel'!$F156)</f>
        <v>-</v>
      </c>
      <c r="AB154" s="259" t="str">
        <f t="shared" si="43"/>
        <v>-</v>
      </c>
      <c r="AC154" s="259" t="str">
        <f>IF(AA154="-","-",'1- Combustivel'!$G156)</f>
        <v>-</v>
      </c>
      <c r="AD154" s="259" t="str">
        <f>IF($C154=AD$1,'1- Combustivel'!$D156,"-")</f>
        <v>-</v>
      </c>
      <c r="AE154" s="170" t="str">
        <f>IF(AG154="-","-",IF($C154=AD$1,'1- Combustivel'!$E156,"-"))</f>
        <v>-</v>
      </c>
      <c r="AF154" s="170" t="str">
        <f>IF(AD154="-","-",'1- Combustivel'!$F156)</f>
        <v>-</v>
      </c>
      <c r="AG154" s="259" t="str">
        <f t="shared" si="44"/>
        <v>-</v>
      </c>
      <c r="AH154" s="259" t="str">
        <f>IF(AF154="-","-",'1- Combustivel'!$G156)</f>
        <v>-</v>
      </c>
      <c r="AI154" s="259" t="str">
        <f>IF($C154=AI$1,'1- Combustivel'!$D156,"-")</f>
        <v>-</v>
      </c>
      <c r="AJ154" s="170" t="str">
        <f>IF(AL154="-","-",IF($C154=AI$1,'1- Combustivel'!$E156,"-"))</f>
        <v>-</v>
      </c>
      <c r="AK154" s="170" t="str">
        <f>IF(AI154="-","-",'1- Combustivel'!$F156)</f>
        <v>-</v>
      </c>
      <c r="AL154" s="259" t="str">
        <f t="shared" si="45"/>
        <v>-</v>
      </c>
      <c r="AM154" s="259" t="str">
        <f>IF(AK154="-","-",'1- Combustivel'!$G156)</f>
        <v>-</v>
      </c>
      <c r="AN154" s="259" t="str">
        <f>IF($C154=AN$1,'1- Combustivel'!$D156,"-")</f>
        <v>-</v>
      </c>
      <c r="AO154" s="170" t="str">
        <f>IF(AQ154="-","-",IF($C154=AN$1,'1- Combustivel'!$E156,"-"))</f>
        <v>-</v>
      </c>
      <c r="AP154" s="170" t="str">
        <f>IF(AN154="-","-",'1- Combustivel'!$F156)</f>
        <v>-</v>
      </c>
      <c r="AQ154" s="259" t="str">
        <f t="shared" si="46"/>
        <v>-</v>
      </c>
      <c r="AR154" s="259" t="str">
        <f>IF(AP154="-","-",'1- Combustivel'!$G156)</f>
        <v>-</v>
      </c>
      <c r="AS154" s="259" t="str">
        <f>IF($C154=AS$1,'1- Combustivel'!$D156,"-")</f>
        <v>-</v>
      </c>
      <c r="AT154" s="170" t="str">
        <f>IF(AV154="-","-",IF($C154=AS$1,'1- Combustivel'!$E156,"-"))</f>
        <v>-</v>
      </c>
      <c r="AU154" s="170" t="str">
        <f>IF(AS154="-","-",'1- Combustivel'!$F156)</f>
        <v>-</v>
      </c>
      <c r="AV154" s="259" t="str">
        <f t="shared" si="47"/>
        <v>-</v>
      </c>
      <c r="AW154" s="259" t="str">
        <f>IF(AU154="-","-",'1- Combustivel'!$G156)</f>
        <v>-</v>
      </c>
      <c r="AX154" s="259" t="str">
        <f>IF($C154=AX$1,'1- Combustivel'!$D156,"-")</f>
        <v>-</v>
      </c>
      <c r="AY154" s="170" t="str">
        <f>IF(BA154="-","-",IF($C154=AX$1,'1- Combustivel'!$E156,"-"))</f>
        <v>-</v>
      </c>
      <c r="AZ154" s="170" t="str">
        <f>IF(AX154="-","-",'1- Combustivel'!$F156)</f>
        <v>-</v>
      </c>
      <c r="BA154" s="259" t="str">
        <f t="shared" si="48"/>
        <v>-</v>
      </c>
      <c r="BB154" s="259" t="str">
        <f>IF(AZ154="-","-",'1- Combustivel'!$G156)</f>
        <v>-</v>
      </c>
      <c r="BC154" s="259" t="str">
        <f>IF($C154=BC$1,'1- Combustivel'!$D156,"-")</f>
        <v>-</v>
      </c>
      <c r="BD154" s="170" t="str">
        <f>IF(BF154="-","-",IF($C154=BC$1,'1- Combustivel'!$E156,"-"))</f>
        <v>-</v>
      </c>
      <c r="BE154" s="170" t="str">
        <f>IF(BC154="-","-",'1- Combustivel'!$F156)</f>
        <v>-</v>
      </c>
      <c r="BF154" s="259" t="str">
        <f t="shared" si="49"/>
        <v>-</v>
      </c>
      <c r="BG154" s="259" t="str">
        <f>IF(BE154="-","-",'1- Combustivel'!$G156)</f>
        <v>-</v>
      </c>
      <c r="BH154" s="259" t="str">
        <f>IF($C154=BH$1,'1- Combustivel'!$D156,"-")</f>
        <v>-</v>
      </c>
      <c r="BI154" s="170" t="str">
        <f>IF(BK154="-","-",IF($C154=BH$1,'1- Combustivel'!$E156,"-"))</f>
        <v>-</v>
      </c>
      <c r="BJ154" s="170" t="str">
        <f>IF(BH154="-","-",'1- Combustivel'!$F156)</f>
        <v>-</v>
      </c>
      <c r="BK154" s="259" t="str">
        <f t="shared" si="50"/>
        <v>-</v>
      </c>
      <c r="BL154" s="259" t="str">
        <f>IF(BJ154="-","-",'1- Combustivel'!$G156)</f>
        <v>-</v>
      </c>
      <c r="BM154" s="259" t="str">
        <f>IF(YEAR('1- Combustivel'!B156)=$BM$1,$BM$1,"-")</f>
        <v>-</v>
      </c>
      <c r="BN154" s="259" t="str">
        <f>IF(BM154="-","-",MONTH('1- Combustivel'!B156))</f>
        <v>-</v>
      </c>
      <c r="BO154" s="259" t="str">
        <f>IF(BM154="-","-",DAY('1- Combustivel'!B156))</f>
        <v>-</v>
      </c>
      <c r="BP154" s="259" t="str">
        <f>IF($BN154=BQ$1,'1- Combustivel'!$D156,"-")</f>
        <v>-</v>
      </c>
      <c r="BQ154" s="170" t="str">
        <f>IF($BN154=BQ$1,'1- Combustivel'!$E156,"-")</f>
        <v>-</v>
      </c>
      <c r="BR154" s="170" t="str">
        <f>IF(BQ154="-","-",'1- Combustivel'!$F156)</f>
        <v>-</v>
      </c>
      <c r="BS154" s="259" t="str">
        <f t="shared" si="51"/>
        <v>-</v>
      </c>
      <c r="BT154" s="259" t="str">
        <f>IF(BR154="-","-",'1- Combustivel'!$G156)</f>
        <v>-</v>
      </c>
    </row>
    <row r="155" spans="1:72" x14ac:dyDescent="0.25">
      <c r="A155" s="166">
        <v>153</v>
      </c>
      <c r="B155" s="166" t="str">
        <f>IF(YEAR('1- Combustivel'!B157)=$B$1,$B$1,"-")</f>
        <v>-</v>
      </c>
      <c r="C155" s="166" t="str">
        <f>IF(B155="-","-",MONTH('1- Combustivel'!B157))</f>
        <v>-</v>
      </c>
      <c r="D155" s="218" t="str">
        <f>IF(B155="-","-",DAY('1- Combustivel'!B157))</f>
        <v>-</v>
      </c>
      <c r="E155" s="259" t="str">
        <f>IF($C155=F$1,'1- Combustivel'!$D157,"-")</f>
        <v>-</v>
      </c>
      <c r="F155" s="170" t="str">
        <f>IF($C155=F$1,'1- Combustivel'!$E157,"-")</f>
        <v>-</v>
      </c>
      <c r="G155" s="170" t="str">
        <f>IF(F155="-","-",'1- Combustivel'!$F157)</f>
        <v>-</v>
      </c>
      <c r="H155" s="259" t="str">
        <f t="shared" si="39"/>
        <v>-</v>
      </c>
      <c r="I155" s="259" t="str">
        <f>IF(G155="-","-",'1- Combustivel'!$G157)</f>
        <v>-</v>
      </c>
      <c r="J155" s="259" t="str">
        <f>IF($C155=J$1,'1- Combustivel'!$D157,"-")</f>
        <v>-</v>
      </c>
      <c r="K155" s="170" t="str">
        <f>IF(M155="-","-",IF($C155=J$1,'1- Combustivel'!$E157,"-"))</f>
        <v>-</v>
      </c>
      <c r="L155" s="170" t="str">
        <f>IF(J155="-","-",'1- Combustivel'!$F157)</f>
        <v>-</v>
      </c>
      <c r="M155" s="259" t="str">
        <f t="shared" si="40"/>
        <v>-</v>
      </c>
      <c r="N155" s="259" t="str">
        <f>IF(L155="-","-",'1- Combustivel'!$G157)</f>
        <v>-</v>
      </c>
      <c r="O155" s="259" t="str">
        <f>IF($C155=O$1,'1- Combustivel'!$D157,"-")</f>
        <v>-</v>
      </c>
      <c r="P155" s="170" t="str">
        <f>IF(R155="-","-",IF($C155=O$1,'1- Combustivel'!$E157,"-"))</f>
        <v>-</v>
      </c>
      <c r="Q155" s="170" t="str">
        <f>IF(O155="-","-",'1- Combustivel'!$F157)</f>
        <v>-</v>
      </c>
      <c r="R155" s="259" t="str">
        <f t="shared" si="41"/>
        <v>-</v>
      </c>
      <c r="S155" s="259" t="str">
        <f>IF(Q155="-","-",'1- Combustivel'!$G157)</f>
        <v>-</v>
      </c>
      <c r="T155" s="259" t="str">
        <f>IF($C155=T$1,'1- Combustivel'!$D157,"-")</f>
        <v>-</v>
      </c>
      <c r="U155" s="170" t="str">
        <f>IF(W155="-","-",IF($C155=T$1,'1- Combustivel'!$E157,"-"))</f>
        <v>-</v>
      </c>
      <c r="V155" s="170" t="str">
        <f>IF(T155="-","-",'1- Combustivel'!$F157)</f>
        <v>-</v>
      </c>
      <c r="W155" s="259" t="str">
        <f t="shared" si="42"/>
        <v>-</v>
      </c>
      <c r="X155" s="259" t="str">
        <f>IF(V155="-","-",'1- Combustivel'!$G157)</f>
        <v>-</v>
      </c>
      <c r="Y155" s="259" t="str">
        <f>IF($C155=Y$1,'1- Combustivel'!$D157,"-")</f>
        <v>-</v>
      </c>
      <c r="Z155" s="170" t="str">
        <f>IF(AB155="-","-",IF($C155=Y$1,'1- Combustivel'!$E157,"-"))</f>
        <v>-</v>
      </c>
      <c r="AA155" s="170" t="str">
        <f>IF(Y155="-","-",'1- Combustivel'!$F157)</f>
        <v>-</v>
      </c>
      <c r="AB155" s="259" t="str">
        <f t="shared" si="43"/>
        <v>-</v>
      </c>
      <c r="AC155" s="259" t="str">
        <f>IF(AA155="-","-",'1- Combustivel'!$G157)</f>
        <v>-</v>
      </c>
      <c r="AD155" s="259" t="str">
        <f>IF($C155=AD$1,'1- Combustivel'!$D157,"-")</f>
        <v>-</v>
      </c>
      <c r="AE155" s="170" t="str">
        <f>IF(AG155="-","-",IF($C155=AD$1,'1- Combustivel'!$E157,"-"))</f>
        <v>-</v>
      </c>
      <c r="AF155" s="170" t="str">
        <f>IF(AD155="-","-",'1- Combustivel'!$F157)</f>
        <v>-</v>
      </c>
      <c r="AG155" s="259" t="str">
        <f t="shared" si="44"/>
        <v>-</v>
      </c>
      <c r="AH155" s="259" t="str">
        <f>IF(AF155="-","-",'1- Combustivel'!$G157)</f>
        <v>-</v>
      </c>
      <c r="AI155" s="259" t="str">
        <f>IF($C155=AI$1,'1- Combustivel'!$D157,"-")</f>
        <v>-</v>
      </c>
      <c r="AJ155" s="170" t="str">
        <f>IF(AL155="-","-",IF($C155=AI$1,'1- Combustivel'!$E157,"-"))</f>
        <v>-</v>
      </c>
      <c r="AK155" s="170" t="str">
        <f>IF(AI155="-","-",'1- Combustivel'!$F157)</f>
        <v>-</v>
      </c>
      <c r="AL155" s="259" t="str">
        <f t="shared" si="45"/>
        <v>-</v>
      </c>
      <c r="AM155" s="259" t="str">
        <f>IF(AK155="-","-",'1- Combustivel'!$G157)</f>
        <v>-</v>
      </c>
      <c r="AN155" s="259" t="str">
        <f>IF($C155=AN$1,'1- Combustivel'!$D157,"-")</f>
        <v>-</v>
      </c>
      <c r="AO155" s="170" t="str">
        <f>IF(AQ155="-","-",IF($C155=AN$1,'1- Combustivel'!$E157,"-"))</f>
        <v>-</v>
      </c>
      <c r="AP155" s="170" t="str">
        <f>IF(AN155="-","-",'1- Combustivel'!$F157)</f>
        <v>-</v>
      </c>
      <c r="AQ155" s="259" t="str">
        <f t="shared" si="46"/>
        <v>-</v>
      </c>
      <c r="AR155" s="259" t="str">
        <f>IF(AP155="-","-",'1- Combustivel'!$G157)</f>
        <v>-</v>
      </c>
      <c r="AS155" s="259" t="str">
        <f>IF($C155=AS$1,'1- Combustivel'!$D157,"-")</f>
        <v>-</v>
      </c>
      <c r="AT155" s="170" t="str">
        <f>IF(AV155="-","-",IF($C155=AS$1,'1- Combustivel'!$E157,"-"))</f>
        <v>-</v>
      </c>
      <c r="AU155" s="170" t="str">
        <f>IF(AS155="-","-",'1- Combustivel'!$F157)</f>
        <v>-</v>
      </c>
      <c r="AV155" s="259" t="str">
        <f t="shared" si="47"/>
        <v>-</v>
      </c>
      <c r="AW155" s="259" t="str">
        <f>IF(AU155="-","-",'1- Combustivel'!$G157)</f>
        <v>-</v>
      </c>
      <c r="AX155" s="259" t="str">
        <f>IF($C155=AX$1,'1- Combustivel'!$D157,"-")</f>
        <v>-</v>
      </c>
      <c r="AY155" s="170" t="str">
        <f>IF(BA155="-","-",IF($C155=AX$1,'1- Combustivel'!$E157,"-"))</f>
        <v>-</v>
      </c>
      <c r="AZ155" s="170" t="str">
        <f>IF(AX155="-","-",'1- Combustivel'!$F157)</f>
        <v>-</v>
      </c>
      <c r="BA155" s="259" t="str">
        <f t="shared" si="48"/>
        <v>-</v>
      </c>
      <c r="BB155" s="259" t="str">
        <f>IF(AZ155="-","-",'1- Combustivel'!$G157)</f>
        <v>-</v>
      </c>
      <c r="BC155" s="259" t="str">
        <f>IF($C155=BC$1,'1- Combustivel'!$D157,"-")</f>
        <v>-</v>
      </c>
      <c r="BD155" s="170" t="str">
        <f>IF(BF155="-","-",IF($C155=BC$1,'1- Combustivel'!$E157,"-"))</f>
        <v>-</v>
      </c>
      <c r="BE155" s="170" t="str">
        <f>IF(BC155="-","-",'1- Combustivel'!$F157)</f>
        <v>-</v>
      </c>
      <c r="BF155" s="259" t="str">
        <f t="shared" si="49"/>
        <v>-</v>
      </c>
      <c r="BG155" s="259" t="str">
        <f>IF(BE155="-","-",'1- Combustivel'!$G157)</f>
        <v>-</v>
      </c>
      <c r="BH155" s="259" t="str">
        <f>IF($C155=BH$1,'1- Combustivel'!$D157,"-")</f>
        <v>-</v>
      </c>
      <c r="BI155" s="170" t="str">
        <f>IF(BK155="-","-",IF($C155=BH$1,'1- Combustivel'!$E157,"-"))</f>
        <v>-</v>
      </c>
      <c r="BJ155" s="170" t="str">
        <f>IF(BH155="-","-",'1- Combustivel'!$F157)</f>
        <v>-</v>
      </c>
      <c r="BK155" s="259" t="str">
        <f t="shared" si="50"/>
        <v>-</v>
      </c>
      <c r="BL155" s="259" t="str">
        <f>IF(BJ155="-","-",'1- Combustivel'!$G157)</f>
        <v>-</v>
      </c>
      <c r="BM155" s="259" t="str">
        <f>IF(YEAR('1- Combustivel'!B157)=$BM$1,$BM$1,"-")</f>
        <v>-</v>
      </c>
      <c r="BN155" s="259" t="str">
        <f>IF(BM155="-","-",MONTH('1- Combustivel'!B157))</f>
        <v>-</v>
      </c>
      <c r="BO155" s="259" t="str">
        <f>IF(BM155="-","-",DAY('1- Combustivel'!B157))</f>
        <v>-</v>
      </c>
      <c r="BP155" s="259" t="str">
        <f>IF($BN155=BQ$1,'1- Combustivel'!$D157,"-")</f>
        <v>-</v>
      </c>
      <c r="BQ155" s="170" t="str">
        <f>IF($BN155=BQ$1,'1- Combustivel'!$E157,"-")</f>
        <v>-</v>
      </c>
      <c r="BR155" s="170" t="str">
        <f>IF(BQ155="-","-",'1- Combustivel'!$F157)</f>
        <v>-</v>
      </c>
      <c r="BS155" s="259" t="str">
        <f t="shared" si="51"/>
        <v>-</v>
      </c>
      <c r="BT155" s="259" t="str">
        <f>IF(BR155="-","-",'1- Combustivel'!$G157)</f>
        <v>-</v>
      </c>
    </row>
    <row r="156" spans="1:72" x14ac:dyDescent="0.25">
      <c r="A156" s="166">
        <v>154</v>
      </c>
      <c r="B156" s="166" t="str">
        <f>IF(YEAR('1- Combustivel'!B158)=$B$1,$B$1,"-")</f>
        <v>-</v>
      </c>
      <c r="C156" s="166" t="str">
        <f>IF(B156="-","-",MONTH('1- Combustivel'!B158))</f>
        <v>-</v>
      </c>
      <c r="D156" s="218" t="str">
        <f>IF(B156="-","-",DAY('1- Combustivel'!B158))</f>
        <v>-</v>
      </c>
      <c r="E156" s="259" t="str">
        <f>IF($C156=F$1,'1- Combustivel'!$D158,"-")</f>
        <v>-</v>
      </c>
      <c r="F156" s="170" t="str">
        <f>IF($C156=F$1,'1- Combustivel'!$E158,"-")</f>
        <v>-</v>
      </c>
      <c r="G156" s="170" t="str">
        <f>IF(F156="-","-",'1- Combustivel'!$F158)</f>
        <v>-</v>
      </c>
      <c r="H156" s="259" t="str">
        <f t="shared" si="39"/>
        <v>-</v>
      </c>
      <c r="I156" s="259" t="str">
        <f>IF(G156="-","-",'1- Combustivel'!$G158)</f>
        <v>-</v>
      </c>
      <c r="J156" s="259" t="str">
        <f>IF($C156=J$1,'1- Combustivel'!$D158,"-")</f>
        <v>-</v>
      </c>
      <c r="K156" s="170" t="str">
        <f>IF(M156="-","-",IF($C156=J$1,'1- Combustivel'!$E158,"-"))</f>
        <v>-</v>
      </c>
      <c r="L156" s="170" t="str">
        <f>IF(J156="-","-",'1- Combustivel'!$F158)</f>
        <v>-</v>
      </c>
      <c r="M156" s="259" t="str">
        <f t="shared" si="40"/>
        <v>-</v>
      </c>
      <c r="N156" s="259" t="str">
        <f>IF(L156="-","-",'1- Combustivel'!$G158)</f>
        <v>-</v>
      </c>
      <c r="O156" s="259" t="str">
        <f>IF($C156=O$1,'1- Combustivel'!$D158,"-")</f>
        <v>-</v>
      </c>
      <c r="P156" s="170" t="str">
        <f>IF(R156="-","-",IF($C156=O$1,'1- Combustivel'!$E158,"-"))</f>
        <v>-</v>
      </c>
      <c r="Q156" s="170" t="str">
        <f>IF(O156="-","-",'1- Combustivel'!$F158)</f>
        <v>-</v>
      </c>
      <c r="R156" s="259" t="str">
        <f t="shared" si="41"/>
        <v>-</v>
      </c>
      <c r="S156" s="259" t="str">
        <f>IF(Q156="-","-",'1- Combustivel'!$G158)</f>
        <v>-</v>
      </c>
      <c r="T156" s="259" t="str">
        <f>IF($C156=T$1,'1- Combustivel'!$D158,"-")</f>
        <v>-</v>
      </c>
      <c r="U156" s="170" t="str">
        <f>IF(W156="-","-",IF($C156=T$1,'1- Combustivel'!$E158,"-"))</f>
        <v>-</v>
      </c>
      <c r="V156" s="170" t="str">
        <f>IF(T156="-","-",'1- Combustivel'!$F158)</f>
        <v>-</v>
      </c>
      <c r="W156" s="259" t="str">
        <f t="shared" si="42"/>
        <v>-</v>
      </c>
      <c r="X156" s="259" t="str">
        <f>IF(V156="-","-",'1- Combustivel'!$G158)</f>
        <v>-</v>
      </c>
      <c r="Y156" s="259" t="str">
        <f>IF($C156=Y$1,'1- Combustivel'!$D158,"-")</f>
        <v>-</v>
      </c>
      <c r="Z156" s="170" t="str">
        <f>IF(AB156="-","-",IF($C156=Y$1,'1- Combustivel'!$E158,"-"))</f>
        <v>-</v>
      </c>
      <c r="AA156" s="170" t="str">
        <f>IF(Y156="-","-",'1- Combustivel'!$F158)</f>
        <v>-</v>
      </c>
      <c r="AB156" s="259" t="str">
        <f t="shared" si="43"/>
        <v>-</v>
      </c>
      <c r="AC156" s="259" t="str">
        <f>IF(AA156="-","-",'1- Combustivel'!$G158)</f>
        <v>-</v>
      </c>
      <c r="AD156" s="259" t="str">
        <f>IF($C156=AD$1,'1- Combustivel'!$D158,"-")</f>
        <v>-</v>
      </c>
      <c r="AE156" s="170" t="str">
        <f>IF(AG156="-","-",IF($C156=AD$1,'1- Combustivel'!$E158,"-"))</f>
        <v>-</v>
      </c>
      <c r="AF156" s="170" t="str">
        <f>IF(AD156="-","-",'1- Combustivel'!$F158)</f>
        <v>-</v>
      </c>
      <c r="AG156" s="259" t="str">
        <f t="shared" si="44"/>
        <v>-</v>
      </c>
      <c r="AH156" s="259" t="str">
        <f>IF(AF156="-","-",'1- Combustivel'!$G158)</f>
        <v>-</v>
      </c>
      <c r="AI156" s="259" t="str">
        <f>IF($C156=AI$1,'1- Combustivel'!$D158,"-")</f>
        <v>-</v>
      </c>
      <c r="AJ156" s="170" t="str">
        <f>IF(AL156="-","-",IF($C156=AI$1,'1- Combustivel'!$E158,"-"))</f>
        <v>-</v>
      </c>
      <c r="AK156" s="170" t="str">
        <f>IF(AI156="-","-",'1- Combustivel'!$F158)</f>
        <v>-</v>
      </c>
      <c r="AL156" s="259" t="str">
        <f t="shared" si="45"/>
        <v>-</v>
      </c>
      <c r="AM156" s="259" t="str">
        <f>IF(AK156="-","-",'1- Combustivel'!$G158)</f>
        <v>-</v>
      </c>
      <c r="AN156" s="259" t="str">
        <f>IF($C156=AN$1,'1- Combustivel'!$D158,"-")</f>
        <v>-</v>
      </c>
      <c r="AO156" s="170" t="str">
        <f>IF(AQ156="-","-",IF($C156=AN$1,'1- Combustivel'!$E158,"-"))</f>
        <v>-</v>
      </c>
      <c r="AP156" s="170" t="str">
        <f>IF(AN156="-","-",'1- Combustivel'!$F158)</f>
        <v>-</v>
      </c>
      <c r="AQ156" s="259" t="str">
        <f t="shared" si="46"/>
        <v>-</v>
      </c>
      <c r="AR156" s="259" t="str">
        <f>IF(AP156="-","-",'1- Combustivel'!$G158)</f>
        <v>-</v>
      </c>
      <c r="AS156" s="259" t="str">
        <f>IF($C156=AS$1,'1- Combustivel'!$D158,"-")</f>
        <v>-</v>
      </c>
      <c r="AT156" s="170" t="str">
        <f>IF(AV156="-","-",IF($C156=AS$1,'1- Combustivel'!$E158,"-"))</f>
        <v>-</v>
      </c>
      <c r="AU156" s="170" t="str">
        <f>IF(AS156="-","-",'1- Combustivel'!$F158)</f>
        <v>-</v>
      </c>
      <c r="AV156" s="259" t="str">
        <f t="shared" si="47"/>
        <v>-</v>
      </c>
      <c r="AW156" s="259" t="str">
        <f>IF(AU156="-","-",'1- Combustivel'!$G158)</f>
        <v>-</v>
      </c>
      <c r="AX156" s="259" t="str">
        <f>IF($C156=AX$1,'1- Combustivel'!$D158,"-")</f>
        <v>-</v>
      </c>
      <c r="AY156" s="170" t="str">
        <f>IF(BA156="-","-",IF($C156=AX$1,'1- Combustivel'!$E158,"-"))</f>
        <v>-</v>
      </c>
      <c r="AZ156" s="170" t="str">
        <f>IF(AX156="-","-",'1- Combustivel'!$F158)</f>
        <v>-</v>
      </c>
      <c r="BA156" s="259" t="str">
        <f t="shared" si="48"/>
        <v>-</v>
      </c>
      <c r="BB156" s="259" t="str">
        <f>IF(AZ156="-","-",'1- Combustivel'!$G158)</f>
        <v>-</v>
      </c>
      <c r="BC156" s="259" t="str">
        <f>IF($C156=BC$1,'1- Combustivel'!$D158,"-")</f>
        <v>-</v>
      </c>
      <c r="BD156" s="170" t="str">
        <f>IF(BF156="-","-",IF($C156=BC$1,'1- Combustivel'!$E158,"-"))</f>
        <v>-</v>
      </c>
      <c r="BE156" s="170" t="str">
        <f>IF(BC156="-","-",'1- Combustivel'!$F158)</f>
        <v>-</v>
      </c>
      <c r="BF156" s="259" t="str">
        <f t="shared" si="49"/>
        <v>-</v>
      </c>
      <c r="BG156" s="259" t="str">
        <f>IF(BE156="-","-",'1- Combustivel'!$G158)</f>
        <v>-</v>
      </c>
      <c r="BH156" s="259" t="str">
        <f>IF($C156=BH$1,'1- Combustivel'!$D158,"-")</f>
        <v>-</v>
      </c>
      <c r="BI156" s="170" t="str">
        <f>IF(BK156="-","-",IF($C156=BH$1,'1- Combustivel'!$E158,"-"))</f>
        <v>-</v>
      </c>
      <c r="BJ156" s="170" t="str">
        <f>IF(BH156="-","-",'1- Combustivel'!$F158)</f>
        <v>-</v>
      </c>
      <c r="BK156" s="259" t="str">
        <f t="shared" si="50"/>
        <v>-</v>
      </c>
      <c r="BL156" s="259" t="str">
        <f>IF(BJ156="-","-",'1- Combustivel'!$G158)</f>
        <v>-</v>
      </c>
      <c r="BM156" s="259" t="str">
        <f>IF(YEAR('1- Combustivel'!B158)=$BM$1,$BM$1,"-")</f>
        <v>-</v>
      </c>
      <c r="BN156" s="259" t="str">
        <f>IF(BM156="-","-",MONTH('1- Combustivel'!B158))</f>
        <v>-</v>
      </c>
      <c r="BO156" s="259" t="str">
        <f>IF(BM156="-","-",DAY('1- Combustivel'!B158))</f>
        <v>-</v>
      </c>
      <c r="BP156" s="259" t="str">
        <f>IF($BN156=BQ$1,'1- Combustivel'!$D158,"-")</f>
        <v>-</v>
      </c>
      <c r="BQ156" s="170" t="str">
        <f>IF($BN156=BQ$1,'1- Combustivel'!$E158,"-")</f>
        <v>-</v>
      </c>
      <c r="BR156" s="170" t="str">
        <f>IF(BQ156="-","-",'1- Combustivel'!$F158)</f>
        <v>-</v>
      </c>
      <c r="BS156" s="259" t="str">
        <f t="shared" si="51"/>
        <v>-</v>
      </c>
      <c r="BT156" s="259" t="str">
        <f>IF(BR156="-","-",'1- Combustivel'!$G158)</f>
        <v>-</v>
      </c>
    </row>
    <row r="157" spans="1:72" x14ac:dyDescent="0.25">
      <c r="A157" s="166">
        <v>155</v>
      </c>
      <c r="B157" s="166" t="str">
        <f>IF(YEAR('1- Combustivel'!B159)=$B$1,$B$1,"-")</f>
        <v>-</v>
      </c>
      <c r="C157" s="166" t="str">
        <f>IF(B157="-","-",MONTH('1- Combustivel'!B159))</f>
        <v>-</v>
      </c>
      <c r="D157" s="218" t="str">
        <f>IF(B157="-","-",DAY('1- Combustivel'!B159))</f>
        <v>-</v>
      </c>
      <c r="E157" s="259" t="str">
        <f>IF($C157=F$1,'1- Combustivel'!$D159,"-")</f>
        <v>-</v>
      </c>
      <c r="F157" s="170" t="str">
        <f>IF($C157=F$1,'1- Combustivel'!$E159,"-")</f>
        <v>-</v>
      </c>
      <c r="G157" s="170" t="str">
        <f>IF(F157="-","-",'1- Combustivel'!$F159)</f>
        <v>-</v>
      </c>
      <c r="H157" s="259" t="str">
        <f t="shared" si="39"/>
        <v>-</v>
      </c>
      <c r="I157" s="259" t="str">
        <f>IF(G157="-","-",'1- Combustivel'!$G159)</f>
        <v>-</v>
      </c>
      <c r="J157" s="259" t="str">
        <f>IF($C157=J$1,'1- Combustivel'!$D159,"-")</f>
        <v>-</v>
      </c>
      <c r="K157" s="170" t="str">
        <f>IF(M157="-","-",IF($C157=J$1,'1- Combustivel'!$E159,"-"))</f>
        <v>-</v>
      </c>
      <c r="L157" s="170" t="str">
        <f>IF(J157="-","-",'1- Combustivel'!$F159)</f>
        <v>-</v>
      </c>
      <c r="M157" s="259" t="str">
        <f t="shared" si="40"/>
        <v>-</v>
      </c>
      <c r="N157" s="259" t="str">
        <f>IF(L157="-","-",'1- Combustivel'!$G159)</f>
        <v>-</v>
      </c>
      <c r="O157" s="259" t="str">
        <f>IF($C157=O$1,'1- Combustivel'!$D159,"-")</f>
        <v>-</v>
      </c>
      <c r="P157" s="170" t="str">
        <f>IF(R157="-","-",IF($C157=O$1,'1- Combustivel'!$E159,"-"))</f>
        <v>-</v>
      </c>
      <c r="Q157" s="170" t="str">
        <f>IF(O157="-","-",'1- Combustivel'!$F159)</f>
        <v>-</v>
      </c>
      <c r="R157" s="259" t="str">
        <f t="shared" si="41"/>
        <v>-</v>
      </c>
      <c r="S157" s="259" t="str">
        <f>IF(Q157="-","-",'1- Combustivel'!$G159)</f>
        <v>-</v>
      </c>
      <c r="T157" s="259" t="str">
        <f>IF($C157=T$1,'1- Combustivel'!$D159,"-")</f>
        <v>-</v>
      </c>
      <c r="U157" s="170" t="str">
        <f>IF(W157="-","-",IF($C157=T$1,'1- Combustivel'!$E159,"-"))</f>
        <v>-</v>
      </c>
      <c r="V157" s="170" t="str">
        <f>IF(T157="-","-",'1- Combustivel'!$F159)</f>
        <v>-</v>
      </c>
      <c r="W157" s="259" t="str">
        <f t="shared" si="42"/>
        <v>-</v>
      </c>
      <c r="X157" s="259" t="str">
        <f>IF(V157="-","-",'1- Combustivel'!$G159)</f>
        <v>-</v>
      </c>
      <c r="Y157" s="259" t="str">
        <f>IF($C157=Y$1,'1- Combustivel'!$D159,"-")</f>
        <v>-</v>
      </c>
      <c r="Z157" s="170" t="str">
        <f>IF(AB157="-","-",IF($C157=Y$1,'1- Combustivel'!$E159,"-"))</f>
        <v>-</v>
      </c>
      <c r="AA157" s="170" t="str">
        <f>IF(Y157="-","-",'1- Combustivel'!$F159)</f>
        <v>-</v>
      </c>
      <c r="AB157" s="259" t="str">
        <f t="shared" si="43"/>
        <v>-</v>
      </c>
      <c r="AC157" s="259" t="str">
        <f>IF(AA157="-","-",'1- Combustivel'!$G159)</f>
        <v>-</v>
      </c>
      <c r="AD157" s="259" t="str">
        <f>IF($C157=AD$1,'1- Combustivel'!$D159,"-")</f>
        <v>-</v>
      </c>
      <c r="AE157" s="170" t="str">
        <f>IF(AG157="-","-",IF($C157=AD$1,'1- Combustivel'!$E159,"-"))</f>
        <v>-</v>
      </c>
      <c r="AF157" s="170" t="str">
        <f>IF(AD157="-","-",'1- Combustivel'!$F159)</f>
        <v>-</v>
      </c>
      <c r="AG157" s="259" t="str">
        <f t="shared" si="44"/>
        <v>-</v>
      </c>
      <c r="AH157" s="259" t="str">
        <f>IF(AF157="-","-",'1- Combustivel'!$G159)</f>
        <v>-</v>
      </c>
      <c r="AI157" s="259" t="str">
        <f>IF($C157=AI$1,'1- Combustivel'!$D159,"-")</f>
        <v>-</v>
      </c>
      <c r="AJ157" s="170" t="str">
        <f>IF(AL157="-","-",IF($C157=AI$1,'1- Combustivel'!$E159,"-"))</f>
        <v>-</v>
      </c>
      <c r="AK157" s="170" t="str">
        <f>IF(AI157="-","-",'1- Combustivel'!$F159)</f>
        <v>-</v>
      </c>
      <c r="AL157" s="259" t="str">
        <f t="shared" si="45"/>
        <v>-</v>
      </c>
      <c r="AM157" s="259" t="str">
        <f>IF(AK157="-","-",'1- Combustivel'!$G159)</f>
        <v>-</v>
      </c>
      <c r="AN157" s="259" t="str">
        <f>IF($C157=AN$1,'1- Combustivel'!$D159,"-")</f>
        <v>-</v>
      </c>
      <c r="AO157" s="170" t="str">
        <f>IF(AQ157="-","-",IF($C157=AN$1,'1- Combustivel'!$E159,"-"))</f>
        <v>-</v>
      </c>
      <c r="AP157" s="170" t="str">
        <f>IF(AN157="-","-",'1- Combustivel'!$F159)</f>
        <v>-</v>
      </c>
      <c r="AQ157" s="259" t="str">
        <f t="shared" si="46"/>
        <v>-</v>
      </c>
      <c r="AR157" s="259" t="str">
        <f>IF(AP157="-","-",'1- Combustivel'!$G159)</f>
        <v>-</v>
      </c>
      <c r="AS157" s="259" t="str">
        <f>IF($C157=AS$1,'1- Combustivel'!$D159,"-")</f>
        <v>-</v>
      </c>
      <c r="AT157" s="170" t="str">
        <f>IF(AV157="-","-",IF($C157=AS$1,'1- Combustivel'!$E159,"-"))</f>
        <v>-</v>
      </c>
      <c r="AU157" s="170" t="str">
        <f>IF(AS157="-","-",'1- Combustivel'!$F159)</f>
        <v>-</v>
      </c>
      <c r="AV157" s="259" t="str">
        <f t="shared" si="47"/>
        <v>-</v>
      </c>
      <c r="AW157" s="259" t="str">
        <f>IF(AU157="-","-",'1- Combustivel'!$G159)</f>
        <v>-</v>
      </c>
      <c r="AX157" s="259" t="str">
        <f>IF($C157=AX$1,'1- Combustivel'!$D159,"-")</f>
        <v>-</v>
      </c>
      <c r="AY157" s="170" t="str">
        <f>IF(BA157="-","-",IF($C157=AX$1,'1- Combustivel'!$E159,"-"))</f>
        <v>-</v>
      </c>
      <c r="AZ157" s="170" t="str">
        <f>IF(AX157="-","-",'1- Combustivel'!$F159)</f>
        <v>-</v>
      </c>
      <c r="BA157" s="259" t="str">
        <f t="shared" si="48"/>
        <v>-</v>
      </c>
      <c r="BB157" s="259" t="str">
        <f>IF(AZ157="-","-",'1- Combustivel'!$G159)</f>
        <v>-</v>
      </c>
      <c r="BC157" s="259" t="str">
        <f>IF($C157=BC$1,'1- Combustivel'!$D159,"-")</f>
        <v>-</v>
      </c>
      <c r="BD157" s="170" t="str">
        <f>IF(BF157="-","-",IF($C157=BC$1,'1- Combustivel'!$E159,"-"))</f>
        <v>-</v>
      </c>
      <c r="BE157" s="170" t="str">
        <f>IF(BC157="-","-",'1- Combustivel'!$F159)</f>
        <v>-</v>
      </c>
      <c r="BF157" s="259" t="str">
        <f t="shared" si="49"/>
        <v>-</v>
      </c>
      <c r="BG157" s="259" t="str">
        <f>IF(BE157="-","-",'1- Combustivel'!$G159)</f>
        <v>-</v>
      </c>
      <c r="BH157" s="259" t="str">
        <f>IF($C157=BH$1,'1- Combustivel'!$D159,"-")</f>
        <v>-</v>
      </c>
      <c r="BI157" s="170" t="str">
        <f>IF(BK157="-","-",IF($C157=BH$1,'1- Combustivel'!$E159,"-"))</f>
        <v>-</v>
      </c>
      <c r="BJ157" s="170" t="str">
        <f>IF(BH157="-","-",'1- Combustivel'!$F159)</f>
        <v>-</v>
      </c>
      <c r="BK157" s="259" t="str">
        <f t="shared" si="50"/>
        <v>-</v>
      </c>
      <c r="BL157" s="259" t="str">
        <f>IF(BJ157="-","-",'1- Combustivel'!$G159)</f>
        <v>-</v>
      </c>
      <c r="BM157" s="259" t="str">
        <f>IF(YEAR('1- Combustivel'!B159)=$BM$1,$BM$1,"-")</f>
        <v>-</v>
      </c>
      <c r="BN157" s="259" t="str">
        <f>IF(BM157="-","-",MONTH('1- Combustivel'!B159))</f>
        <v>-</v>
      </c>
      <c r="BO157" s="259" t="str">
        <f>IF(BM157="-","-",DAY('1- Combustivel'!B159))</f>
        <v>-</v>
      </c>
      <c r="BP157" s="259" t="str">
        <f>IF($BN157=BQ$1,'1- Combustivel'!$D159,"-")</f>
        <v>-</v>
      </c>
      <c r="BQ157" s="170" t="str">
        <f>IF($BN157=BQ$1,'1- Combustivel'!$E159,"-")</f>
        <v>-</v>
      </c>
      <c r="BR157" s="170" t="str">
        <f>IF(BQ157="-","-",'1- Combustivel'!$F159)</f>
        <v>-</v>
      </c>
      <c r="BS157" s="259" t="str">
        <f t="shared" si="51"/>
        <v>-</v>
      </c>
      <c r="BT157" s="259" t="str">
        <f>IF(BR157="-","-",'1- Combustivel'!$G159)</f>
        <v>-</v>
      </c>
    </row>
    <row r="158" spans="1:72" x14ac:dyDescent="0.25">
      <c r="A158" s="166">
        <v>156</v>
      </c>
      <c r="B158" s="166" t="str">
        <f>IF(YEAR('1- Combustivel'!B160)=$B$1,$B$1,"-")</f>
        <v>-</v>
      </c>
      <c r="C158" s="166" t="str">
        <f>IF(B158="-","-",MONTH('1- Combustivel'!B160))</f>
        <v>-</v>
      </c>
      <c r="D158" s="218" t="str">
        <f>IF(B158="-","-",DAY('1- Combustivel'!B160))</f>
        <v>-</v>
      </c>
      <c r="E158" s="259" t="str">
        <f>IF($C158=F$1,'1- Combustivel'!$D160,"-")</f>
        <v>-</v>
      </c>
      <c r="F158" s="170" t="str">
        <f>IF($C158=F$1,'1- Combustivel'!$E160,"-")</f>
        <v>-</v>
      </c>
      <c r="G158" s="170" t="str">
        <f>IF(F158="-","-",'1- Combustivel'!$F160)</f>
        <v>-</v>
      </c>
      <c r="H158" s="259" t="str">
        <f t="shared" si="39"/>
        <v>-</v>
      </c>
      <c r="I158" s="259" t="str">
        <f>IF(G158="-","-",'1- Combustivel'!$G160)</f>
        <v>-</v>
      </c>
      <c r="J158" s="259" t="str">
        <f>IF($C158=J$1,'1- Combustivel'!$D160,"-")</f>
        <v>-</v>
      </c>
      <c r="K158" s="170" t="str">
        <f>IF(M158="-","-",IF($C158=J$1,'1- Combustivel'!$E160,"-"))</f>
        <v>-</v>
      </c>
      <c r="L158" s="170" t="str">
        <f>IF(J158="-","-",'1- Combustivel'!$F160)</f>
        <v>-</v>
      </c>
      <c r="M158" s="259" t="str">
        <f t="shared" si="40"/>
        <v>-</v>
      </c>
      <c r="N158" s="259" t="str">
        <f>IF(L158="-","-",'1- Combustivel'!$G160)</f>
        <v>-</v>
      </c>
      <c r="O158" s="259" t="str">
        <f>IF($C158=O$1,'1- Combustivel'!$D160,"-")</f>
        <v>-</v>
      </c>
      <c r="P158" s="170" t="str">
        <f>IF(R158="-","-",IF($C158=O$1,'1- Combustivel'!$E160,"-"))</f>
        <v>-</v>
      </c>
      <c r="Q158" s="170" t="str">
        <f>IF(O158="-","-",'1- Combustivel'!$F160)</f>
        <v>-</v>
      </c>
      <c r="R158" s="259" t="str">
        <f t="shared" si="41"/>
        <v>-</v>
      </c>
      <c r="S158" s="259" t="str">
        <f>IF(Q158="-","-",'1- Combustivel'!$G160)</f>
        <v>-</v>
      </c>
      <c r="T158" s="259" t="str">
        <f>IF($C158=T$1,'1- Combustivel'!$D160,"-")</f>
        <v>-</v>
      </c>
      <c r="U158" s="170" t="str">
        <f>IF(W158="-","-",IF($C158=T$1,'1- Combustivel'!$E160,"-"))</f>
        <v>-</v>
      </c>
      <c r="V158" s="170" t="str">
        <f>IF(T158="-","-",'1- Combustivel'!$F160)</f>
        <v>-</v>
      </c>
      <c r="W158" s="259" t="str">
        <f t="shared" si="42"/>
        <v>-</v>
      </c>
      <c r="X158" s="259" t="str">
        <f>IF(V158="-","-",'1- Combustivel'!$G160)</f>
        <v>-</v>
      </c>
      <c r="Y158" s="259" t="str">
        <f>IF($C158=Y$1,'1- Combustivel'!$D160,"-")</f>
        <v>-</v>
      </c>
      <c r="Z158" s="170" t="str">
        <f>IF(AB158="-","-",IF($C158=Y$1,'1- Combustivel'!$E160,"-"))</f>
        <v>-</v>
      </c>
      <c r="AA158" s="170" t="str">
        <f>IF(Y158="-","-",'1- Combustivel'!$F160)</f>
        <v>-</v>
      </c>
      <c r="AB158" s="259" t="str">
        <f t="shared" si="43"/>
        <v>-</v>
      </c>
      <c r="AC158" s="259" t="str">
        <f>IF(AA158="-","-",'1- Combustivel'!$G160)</f>
        <v>-</v>
      </c>
      <c r="AD158" s="259" t="str">
        <f>IF($C158=AD$1,'1- Combustivel'!$D160,"-")</f>
        <v>-</v>
      </c>
      <c r="AE158" s="170" t="str">
        <f>IF(AG158="-","-",IF($C158=AD$1,'1- Combustivel'!$E160,"-"))</f>
        <v>-</v>
      </c>
      <c r="AF158" s="170" t="str">
        <f>IF(AD158="-","-",'1- Combustivel'!$F160)</f>
        <v>-</v>
      </c>
      <c r="AG158" s="259" t="str">
        <f t="shared" si="44"/>
        <v>-</v>
      </c>
      <c r="AH158" s="259" t="str">
        <f>IF(AF158="-","-",'1- Combustivel'!$G160)</f>
        <v>-</v>
      </c>
      <c r="AI158" s="259" t="str">
        <f>IF($C158=AI$1,'1- Combustivel'!$D160,"-")</f>
        <v>-</v>
      </c>
      <c r="AJ158" s="170" t="str">
        <f>IF(AL158="-","-",IF($C158=AI$1,'1- Combustivel'!$E160,"-"))</f>
        <v>-</v>
      </c>
      <c r="AK158" s="170" t="str">
        <f>IF(AI158="-","-",'1- Combustivel'!$F160)</f>
        <v>-</v>
      </c>
      <c r="AL158" s="259" t="str">
        <f t="shared" si="45"/>
        <v>-</v>
      </c>
      <c r="AM158" s="259" t="str">
        <f>IF(AK158="-","-",'1- Combustivel'!$G160)</f>
        <v>-</v>
      </c>
      <c r="AN158" s="259" t="str">
        <f>IF($C158=AN$1,'1- Combustivel'!$D160,"-")</f>
        <v>-</v>
      </c>
      <c r="AO158" s="170" t="str">
        <f>IF(AQ158="-","-",IF($C158=AN$1,'1- Combustivel'!$E160,"-"))</f>
        <v>-</v>
      </c>
      <c r="AP158" s="170" t="str">
        <f>IF(AN158="-","-",'1- Combustivel'!$F160)</f>
        <v>-</v>
      </c>
      <c r="AQ158" s="259" t="str">
        <f t="shared" si="46"/>
        <v>-</v>
      </c>
      <c r="AR158" s="259" t="str">
        <f>IF(AP158="-","-",'1- Combustivel'!$G160)</f>
        <v>-</v>
      </c>
      <c r="AS158" s="259" t="str">
        <f>IF($C158=AS$1,'1- Combustivel'!$D160,"-")</f>
        <v>-</v>
      </c>
      <c r="AT158" s="170" t="str">
        <f>IF(AV158="-","-",IF($C158=AS$1,'1- Combustivel'!$E160,"-"))</f>
        <v>-</v>
      </c>
      <c r="AU158" s="170" t="str">
        <f>IF(AS158="-","-",'1- Combustivel'!$F160)</f>
        <v>-</v>
      </c>
      <c r="AV158" s="259" t="str">
        <f t="shared" si="47"/>
        <v>-</v>
      </c>
      <c r="AW158" s="259" t="str">
        <f>IF(AU158="-","-",'1- Combustivel'!$G160)</f>
        <v>-</v>
      </c>
      <c r="AX158" s="259" t="str">
        <f>IF($C158=AX$1,'1- Combustivel'!$D160,"-")</f>
        <v>-</v>
      </c>
      <c r="AY158" s="170" t="str">
        <f>IF(BA158="-","-",IF($C158=AX$1,'1- Combustivel'!$E160,"-"))</f>
        <v>-</v>
      </c>
      <c r="AZ158" s="170" t="str">
        <f>IF(AX158="-","-",'1- Combustivel'!$F160)</f>
        <v>-</v>
      </c>
      <c r="BA158" s="259" t="str">
        <f t="shared" si="48"/>
        <v>-</v>
      </c>
      <c r="BB158" s="259" t="str">
        <f>IF(AZ158="-","-",'1- Combustivel'!$G160)</f>
        <v>-</v>
      </c>
      <c r="BC158" s="259" t="str">
        <f>IF($C158=BC$1,'1- Combustivel'!$D160,"-")</f>
        <v>-</v>
      </c>
      <c r="BD158" s="170" t="str">
        <f>IF(BF158="-","-",IF($C158=BC$1,'1- Combustivel'!$E160,"-"))</f>
        <v>-</v>
      </c>
      <c r="BE158" s="170" t="str">
        <f>IF(BC158="-","-",'1- Combustivel'!$F160)</f>
        <v>-</v>
      </c>
      <c r="BF158" s="259" t="str">
        <f t="shared" si="49"/>
        <v>-</v>
      </c>
      <c r="BG158" s="259" t="str">
        <f>IF(BE158="-","-",'1- Combustivel'!$G160)</f>
        <v>-</v>
      </c>
      <c r="BH158" s="259" t="str">
        <f>IF($C158=BH$1,'1- Combustivel'!$D160,"-")</f>
        <v>-</v>
      </c>
      <c r="BI158" s="170" t="str">
        <f>IF(BK158="-","-",IF($C158=BH$1,'1- Combustivel'!$E160,"-"))</f>
        <v>-</v>
      </c>
      <c r="BJ158" s="170" t="str">
        <f>IF(BH158="-","-",'1- Combustivel'!$F160)</f>
        <v>-</v>
      </c>
      <c r="BK158" s="259" t="str">
        <f t="shared" si="50"/>
        <v>-</v>
      </c>
      <c r="BL158" s="259" t="str">
        <f>IF(BJ158="-","-",'1- Combustivel'!$G160)</f>
        <v>-</v>
      </c>
      <c r="BM158" s="259" t="str">
        <f>IF(YEAR('1- Combustivel'!B160)=$BM$1,$BM$1,"-")</f>
        <v>-</v>
      </c>
      <c r="BN158" s="259" t="str">
        <f>IF(BM158="-","-",MONTH('1- Combustivel'!B160))</f>
        <v>-</v>
      </c>
      <c r="BO158" s="259" t="str">
        <f>IF(BM158="-","-",DAY('1- Combustivel'!B160))</f>
        <v>-</v>
      </c>
      <c r="BP158" s="259" t="str">
        <f>IF($BN158=BQ$1,'1- Combustivel'!$D160,"-")</f>
        <v>-</v>
      </c>
      <c r="BQ158" s="170" t="str">
        <f>IF($BN158=BQ$1,'1- Combustivel'!$E160,"-")</f>
        <v>-</v>
      </c>
      <c r="BR158" s="170" t="str">
        <f>IF(BQ158="-","-",'1- Combustivel'!$F160)</f>
        <v>-</v>
      </c>
      <c r="BS158" s="259" t="str">
        <f t="shared" si="51"/>
        <v>-</v>
      </c>
      <c r="BT158" s="259" t="str">
        <f>IF(BR158="-","-",'1- Combustivel'!$G160)</f>
        <v>-</v>
      </c>
    </row>
    <row r="159" spans="1:72" x14ac:dyDescent="0.25">
      <c r="A159" s="166">
        <v>157</v>
      </c>
      <c r="B159" s="166" t="str">
        <f>IF(YEAR('1- Combustivel'!B161)=$B$1,$B$1,"-")</f>
        <v>-</v>
      </c>
      <c r="C159" s="166" t="str">
        <f>IF(B159="-","-",MONTH('1- Combustivel'!B161))</f>
        <v>-</v>
      </c>
      <c r="D159" s="218" t="str">
        <f>IF(B159="-","-",DAY('1- Combustivel'!B161))</f>
        <v>-</v>
      </c>
      <c r="E159" s="259" t="str">
        <f>IF($C159=F$1,'1- Combustivel'!$D161,"-")</f>
        <v>-</v>
      </c>
      <c r="F159" s="170" t="str">
        <f>IF($C159=F$1,'1- Combustivel'!$E161,"-")</f>
        <v>-</v>
      </c>
      <c r="G159" s="170" t="str">
        <f>IF(F159="-","-",'1- Combustivel'!$F161)</f>
        <v>-</v>
      </c>
      <c r="H159" s="259" t="str">
        <f t="shared" si="39"/>
        <v>-</v>
      </c>
      <c r="I159" s="259" t="str">
        <f>IF(G159="-","-",'1- Combustivel'!$G161)</f>
        <v>-</v>
      </c>
      <c r="J159" s="259" t="str">
        <f>IF($C159=J$1,'1- Combustivel'!$D161,"-")</f>
        <v>-</v>
      </c>
      <c r="K159" s="170" t="str">
        <f>IF(M159="-","-",IF($C159=J$1,'1- Combustivel'!$E161,"-"))</f>
        <v>-</v>
      </c>
      <c r="L159" s="170" t="str">
        <f>IF(J159="-","-",'1- Combustivel'!$F161)</f>
        <v>-</v>
      </c>
      <c r="M159" s="259" t="str">
        <f t="shared" si="40"/>
        <v>-</v>
      </c>
      <c r="N159" s="259" t="str">
        <f>IF(L159="-","-",'1- Combustivel'!$G161)</f>
        <v>-</v>
      </c>
      <c r="O159" s="259" t="str">
        <f>IF($C159=O$1,'1- Combustivel'!$D161,"-")</f>
        <v>-</v>
      </c>
      <c r="P159" s="170" t="str">
        <f>IF(R159="-","-",IF($C159=O$1,'1- Combustivel'!$E161,"-"))</f>
        <v>-</v>
      </c>
      <c r="Q159" s="170" t="str">
        <f>IF(O159="-","-",'1- Combustivel'!$F161)</f>
        <v>-</v>
      </c>
      <c r="R159" s="259" t="str">
        <f t="shared" si="41"/>
        <v>-</v>
      </c>
      <c r="S159" s="259" t="str">
        <f>IF(Q159="-","-",'1- Combustivel'!$G161)</f>
        <v>-</v>
      </c>
      <c r="T159" s="259" t="str">
        <f>IF($C159=T$1,'1- Combustivel'!$D161,"-")</f>
        <v>-</v>
      </c>
      <c r="U159" s="170" t="str">
        <f>IF(W159="-","-",IF($C159=T$1,'1- Combustivel'!$E161,"-"))</f>
        <v>-</v>
      </c>
      <c r="V159" s="170" t="str">
        <f>IF(T159="-","-",'1- Combustivel'!$F161)</f>
        <v>-</v>
      </c>
      <c r="W159" s="259" t="str">
        <f t="shared" si="42"/>
        <v>-</v>
      </c>
      <c r="X159" s="259" t="str">
        <f>IF(V159="-","-",'1- Combustivel'!$G161)</f>
        <v>-</v>
      </c>
      <c r="Y159" s="259" t="str">
        <f>IF($C159=Y$1,'1- Combustivel'!$D161,"-")</f>
        <v>-</v>
      </c>
      <c r="Z159" s="170" t="str">
        <f>IF(AB159="-","-",IF($C159=Y$1,'1- Combustivel'!$E161,"-"))</f>
        <v>-</v>
      </c>
      <c r="AA159" s="170" t="str">
        <f>IF(Y159="-","-",'1- Combustivel'!$F161)</f>
        <v>-</v>
      </c>
      <c r="AB159" s="259" t="str">
        <f t="shared" si="43"/>
        <v>-</v>
      </c>
      <c r="AC159" s="259" t="str">
        <f>IF(AA159="-","-",'1- Combustivel'!$G161)</f>
        <v>-</v>
      </c>
      <c r="AD159" s="259" t="str">
        <f>IF($C159=AD$1,'1- Combustivel'!$D161,"-")</f>
        <v>-</v>
      </c>
      <c r="AE159" s="170" t="str">
        <f>IF(AG159="-","-",IF($C159=AD$1,'1- Combustivel'!$E161,"-"))</f>
        <v>-</v>
      </c>
      <c r="AF159" s="170" t="str">
        <f>IF(AD159="-","-",'1- Combustivel'!$F161)</f>
        <v>-</v>
      </c>
      <c r="AG159" s="259" t="str">
        <f t="shared" si="44"/>
        <v>-</v>
      </c>
      <c r="AH159" s="259" t="str">
        <f>IF(AF159="-","-",'1- Combustivel'!$G161)</f>
        <v>-</v>
      </c>
      <c r="AI159" s="259" t="str">
        <f>IF($C159=AI$1,'1- Combustivel'!$D161,"-")</f>
        <v>-</v>
      </c>
      <c r="AJ159" s="170" t="str">
        <f>IF(AL159="-","-",IF($C159=AI$1,'1- Combustivel'!$E161,"-"))</f>
        <v>-</v>
      </c>
      <c r="AK159" s="170" t="str">
        <f>IF(AI159="-","-",'1- Combustivel'!$F161)</f>
        <v>-</v>
      </c>
      <c r="AL159" s="259" t="str">
        <f t="shared" si="45"/>
        <v>-</v>
      </c>
      <c r="AM159" s="259" t="str">
        <f>IF(AK159="-","-",'1- Combustivel'!$G161)</f>
        <v>-</v>
      </c>
      <c r="AN159" s="259" t="str">
        <f>IF($C159=AN$1,'1- Combustivel'!$D161,"-")</f>
        <v>-</v>
      </c>
      <c r="AO159" s="170" t="str">
        <f>IF(AQ159="-","-",IF($C159=AN$1,'1- Combustivel'!$E161,"-"))</f>
        <v>-</v>
      </c>
      <c r="AP159" s="170" t="str">
        <f>IF(AN159="-","-",'1- Combustivel'!$F161)</f>
        <v>-</v>
      </c>
      <c r="AQ159" s="259" t="str">
        <f t="shared" si="46"/>
        <v>-</v>
      </c>
      <c r="AR159" s="259" t="str">
        <f>IF(AP159="-","-",'1- Combustivel'!$G161)</f>
        <v>-</v>
      </c>
      <c r="AS159" s="259" t="str">
        <f>IF($C159=AS$1,'1- Combustivel'!$D161,"-")</f>
        <v>-</v>
      </c>
      <c r="AT159" s="170" t="str">
        <f>IF(AV159="-","-",IF($C159=AS$1,'1- Combustivel'!$E161,"-"))</f>
        <v>-</v>
      </c>
      <c r="AU159" s="170" t="str">
        <f>IF(AS159="-","-",'1- Combustivel'!$F161)</f>
        <v>-</v>
      </c>
      <c r="AV159" s="259" t="str">
        <f t="shared" si="47"/>
        <v>-</v>
      </c>
      <c r="AW159" s="259" t="str">
        <f>IF(AU159="-","-",'1- Combustivel'!$G161)</f>
        <v>-</v>
      </c>
      <c r="AX159" s="259" t="str">
        <f>IF($C159=AX$1,'1- Combustivel'!$D161,"-")</f>
        <v>-</v>
      </c>
      <c r="AY159" s="170" t="str">
        <f>IF(BA159="-","-",IF($C159=AX$1,'1- Combustivel'!$E161,"-"))</f>
        <v>-</v>
      </c>
      <c r="AZ159" s="170" t="str">
        <f>IF(AX159="-","-",'1- Combustivel'!$F161)</f>
        <v>-</v>
      </c>
      <c r="BA159" s="259" t="str">
        <f t="shared" si="48"/>
        <v>-</v>
      </c>
      <c r="BB159" s="259" t="str">
        <f>IF(AZ159="-","-",'1- Combustivel'!$G161)</f>
        <v>-</v>
      </c>
      <c r="BC159" s="259" t="str">
        <f>IF($C159=BC$1,'1- Combustivel'!$D161,"-")</f>
        <v>-</v>
      </c>
      <c r="BD159" s="170" t="str">
        <f>IF(BF159="-","-",IF($C159=BC$1,'1- Combustivel'!$E161,"-"))</f>
        <v>-</v>
      </c>
      <c r="BE159" s="170" t="str">
        <f>IF(BC159="-","-",'1- Combustivel'!$F161)</f>
        <v>-</v>
      </c>
      <c r="BF159" s="259" t="str">
        <f t="shared" si="49"/>
        <v>-</v>
      </c>
      <c r="BG159" s="259" t="str">
        <f>IF(BE159="-","-",'1- Combustivel'!$G161)</f>
        <v>-</v>
      </c>
      <c r="BH159" s="259" t="str">
        <f>IF($C159=BH$1,'1- Combustivel'!$D161,"-")</f>
        <v>-</v>
      </c>
      <c r="BI159" s="170" t="str">
        <f>IF(BK159="-","-",IF($C159=BH$1,'1- Combustivel'!$E161,"-"))</f>
        <v>-</v>
      </c>
      <c r="BJ159" s="170" t="str">
        <f>IF(BH159="-","-",'1- Combustivel'!$F161)</f>
        <v>-</v>
      </c>
      <c r="BK159" s="259" t="str">
        <f t="shared" si="50"/>
        <v>-</v>
      </c>
      <c r="BL159" s="259" t="str">
        <f>IF(BJ159="-","-",'1- Combustivel'!$G161)</f>
        <v>-</v>
      </c>
      <c r="BM159" s="259" t="str">
        <f>IF(YEAR('1- Combustivel'!B161)=$BM$1,$BM$1,"-")</f>
        <v>-</v>
      </c>
      <c r="BN159" s="259" t="str">
        <f>IF(BM159="-","-",MONTH('1- Combustivel'!B161))</f>
        <v>-</v>
      </c>
      <c r="BO159" s="259" t="str">
        <f>IF(BM159="-","-",DAY('1- Combustivel'!B161))</f>
        <v>-</v>
      </c>
      <c r="BP159" s="259" t="str">
        <f>IF($BN159=BQ$1,'1- Combustivel'!$D161,"-")</f>
        <v>-</v>
      </c>
      <c r="BQ159" s="170" t="str">
        <f>IF($BN159=BQ$1,'1- Combustivel'!$E161,"-")</f>
        <v>-</v>
      </c>
      <c r="BR159" s="170" t="str">
        <f>IF(BQ159="-","-",'1- Combustivel'!$F161)</f>
        <v>-</v>
      </c>
      <c r="BS159" s="259" t="str">
        <f t="shared" si="51"/>
        <v>-</v>
      </c>
      <c r="BT159" s="259" t="str">
        <f>IF(BR159="-","-",'1- Combustivel'!$G161)</f>
        <v>-</v>
      </c>
    </row>
    <row r="160" spans="1:72" x14ac:dyDescent="0.25">
      <c r="A160" s="166">
        <v>158</v>
      </c>
      <c r="B160" s="166" t="str">
        <f>IF(YEAR('1- Combustivel'!B162)=$B$1,$B$1,"-")</f>
        <v>-</v>
      </c>
      <c r="C160" s="166" t="str">
        <f>IF(B160="-","-",MONTH('1- Combustivel'!B162))</f>
        <v>-</v>
      </c>
      <c r="D160" s="218" t="str">
        <f>IF(B160="-","-",DAY('1- Combustivel'!B162))</f>
        <v>-</v>
      </c>
      <c r="E160" s="259" t="str">
        <f>IF($C160=F$1,'1- Combustivel'!$D162,"-")</f>
        <v>-</v>
      </c>
      <c r="F160" s="170" t="str">
        <f>IF($C160=F$1,'1- Combustivel'!$E162,"-")</f>
        <v>-</v>
      </c>
      <c r="G160" s="170" t="str">
        <f>IF(F160="-","-",'1- Combustivel'!$F162)</f>
        <v>-</v>
      </c>
      <c r="H160" s="259" t="str">
        <f t="shared" si="39"/>
        <v>-</v>
      </c>
      <c r="I160" s="259" t="str">
        <f>IF(G160="-","-",'1- Combustivel'!$G162)</f>
        <v>-</v>
      </c>
      <c r="J160" s="259" t="str">
        <f>IF($C160=J$1,'1- Combustivel'!$D162,"-")</f>
        <v>-</v>
      </c>
      <c r="K160" s="170" t="str">
        <f>IF(M160="-","-",IF($C160=J$1,'1- Combustivel'!$E162,"-"))</f>
        <v>-</v>
      </c>
      <c r="L160" s="170" t="str">
        <f>IF(J160="-","-",'1- Combustivel'!$F162)</f>
        <v>-</v>
      </c>
      <c r="M160" s="259" t="str">
        <f t="shared" si="40"/>
        <v>-</v>
      </c>
      <c r="N160" s="259" t="str">
        <f>IF(L160="-","-",'1- Combustivel'!$G162)</f>
        <v>-</v>
      </c>
      <c r="O160" s="259" t="str">
        <f>IF($C160=O$1,'1- Combustivel'!$D162,"-")</f>
        <v>-</v>
      </c>
      <c r="P160" s="170" t="str">
        <f>IF(R160="-","-",IF($C160=O$1,'1- Combustivel'!$E162,"-"))</f>
        <v>-</v>
      </c>
      <c r="Q160" s="170" t="str">
        <f>IF(O160="-","-",'1- Combustivel'!$F162)</f>
        <v>-</v>
      </c>
      <c r="R160" s="259" t="str">
        <f t="shared" si="41"/>
        <v>-</v>
      </c>
      <c r="S160" s="259" t="str">
        <f>IF(Q160="-","-",'1- Combustivel'!$G162)</f>
        <v>-</v>
      </c>
      <c r="T160" s="259" t="str">
        <f>IF($C160=T$1,'1- Combustivel'!$D162,"-")</f>
        <v>-</v>
      </c>
      <c r="U160" s="170" t="str">
        <f>IF(W160="-","-",IF($C160=T$1,'1- Combustivel'!$E162,"-"))</f>
        <v>-</v>
      </c>
      <c r="V160" s="170" t="str">
        <f>IF(T160="-","-",'1- Combustivel'!$F162)</f>
        <v>-</v>
      </c>
      <c r="W160" s="259" t="str">
        <f t="shared" si="42"/>
        <v>-</v>
      </c>
      <c r="X160" s="259" t="str">
        <f>IF(V160="-","-",'1- Combustivel'!$G162)</f>
        <v>-</v>
      </c>
      <c r="Y160" s="259" t="str">
        <f>IF($C160=Y$1,'1- Combustivel'!$D162,"-")</f>
        <v>-</v>
      </c>
      <c r="Z160" s="170" t="str">
        <f>IF(AB160="-","-",IF($C160=Y$1,'1- Combustivel'!$E162,"-"))</f>
        <v>-</v>
      </c>
      <c r="AA160" s="170" t="str">
        <f>IF(Y160="-","-",'1- Combustivel'!$F162)</f>
        <v>-</v>
      </c>
      <c r="AB160" s="259" t="str">
        <f t="shared" si="43"/>
        <v>-</v>
      </c>
      <c r="AC160" s="259" t="str">
        <f>IF(AA160="-","-",'1- Combustivel'!$G162)</f>
        <v>-</v>
      </c>
      <c r="AD160" s="259" t="str">
        <f>IF($C160=AD$1,'1- Combustivel'!$D162,"-")</f>
        <v>-</v>
      </c>
      <c r="AE160" s="170" t="str">
        <f>IF(AG160="-","-",IF($C160=AD$1,'1- Combustivel'!$E162,"-"))</f>
        <v>-</v>
      </c>
      <c r="AF160" s="170" t="str">
        <f>IF(AD160="-","-",'1- Combustivel'!$F162)</f>
        <v>-</v>
      </c>
      <c r="AG160" s="259" t="str">
        <f t="shared" si="44"/>
        <v>-</v>
      </c>
      <c r="AH160" s="259" t="str">
        <f>IF(AF160="-","-",'1- Combustivel'!$G162)</f>
        <v>-</v>
      </c>
      <c r="AI160" s="259" t="str">
        <f>IF($C160=AI$1,'1- Combustivel'!$D162,"-")</f>
        <v>-</v>
      </c>
      <c r="AJ160" s="170" t="str">
        <f>IF(AL160="-","-",IF($C160=AI$1,'1- Combustivel'!$E162,"-"))</f>
        <v>-</v>
      </c>
      <c r="AK160" s="170" t="str">
        <f>IF(AI160="-","-",'1- Combustivel'!$F162)</f>
        <v>-</v>
      </c>
      <c r="AL160" s="259" t="str">
        <f t="shared" si="45"/>
        <v>-</v>
      </c>
      <c r="AM160" s="259" t="str">
        <f>IF(AK160="-","-",'1- Combustivel'!$G162)</f>
        <v>-</v>
      </c>
      <c r="AN160" s="259" t="str">
        <f>IF($C160=AN$1,'1- Combustivel'!$D162,"-")</f>
        <v>-</v>
      </c>
      <c r="AO160" s="170" t="str">
        <f>IF(AQ160="-","-",IF($C160=AN$1,'1- Combustivel'!$E162,"-"))</f>
        <v>-</v>
      </c>
      <c r="AP160" s="170" t="str">
        <f>IF(AN160="-","-",'1- Combustivel'!$F162)</f>
        <v>-</v>
      </c>
      <c r="AQ160" s="259" t="str">
        <f t="shared" si="46"/>
        <v>-</v>
      </c>
      <c r="AR160" s="259" t="str">
        <f>IF(AP160="-","-",'1- Combustivel'!$G162)</f>
        <v>-</v>
      </c>
      <c r="AS160" s="259" t="str">
        <f>IF($C160=AS$1,'1- Combustivel'!$D162,"-")</f>
        <v>-</v>
      </c>
      <c r="AT160" s="170" t="str">
        <f>IF(AV160="-","-",IF($C160=AS$1,'1- Combustivel'!$E162,"-"))</f>
        <v>-</v>
      </c>
      <c r="AU160" s="170" t="str">
        <f>IF(AS160="-","-",'1- Combustivel'!$F162)</f>
        <v>-</v>
      </c>
      <c r="AV160" s="259" t="str">
        <f t="shared" si="47"/>
        <v>-</v>
      </c>
      <c r="AW160" s="259" t="str">
        <f>IF(AU160="-","-",'1- Combustivel'!$G162)</f>
        <v>-</v>
      </c>
      <c r="AX160" s="259" t="str">
        <f>IF($C160=AX$1,'1- Combustivel'!$D162,"-")</f>
        <v>-</v>
      </c>
      <c r="AY160" s="170" t="str">
        <f>IF(BA160="-","-",IF($C160=AX$1,'1- Combustivel'!$E162,"-"))</f>
        <v>-</v>
      </c>
      <c r="AZ160" s="170" t="str">
        <f>IF(AX160="-","-",'1- Combustivel'!$F162)</f>
        <v>-</v>
      </c>
      <c r="BA160" s="259" t="str">
        <f t="shared" si="48"/>
        <v>-</v>
      </c>
      <c r="BB160" s="259" t="str">
        <f>IF(AZ160="-","-",'1- Combustivel'!$G162)</f>
        <v>-</v>
      </c>
      <c r="BC160" s="259" t="str">
        <f>IF($C160=BC$1,'1- Combustivel'!$D162,"-")</f>
        <v>-</v>
      </c>
      <c r="BD160" s="170" t="str">
        <f>IF(BF160="-","-",IF($C160=BC$1,'1- Combustivel'!$E162,"-"))</f>
        <v>-</v>
      </c>
      <c r="BE160" s="170" t="str">
        <f>IF(BC160="-","-",'1- Combustivel'!$F162)</f>
        <v>-</v>
      </c>
      <c r="BF160" s="259" t="str">
        <f t="shared" si="49"/>
        <v>-</v>
      </c>
      <c r="BG160" s="259" t="str">
        <f>IF(BE160="-","-",'1- Combustivel'!$G162)</f>
        <v>-</v>
      </c>
      <c r="BH160" s="259" t="str">
        <f>IF($C160=BH$1,'1- Combustivel'!$D162,"-")</f>
        <v>-</v>
      </c>
      <c r="BI160" s="170" t="str">
        <f>IF(BK160="-","-",IF($C160=BH$1,'1- Combustivel'!$E162,"-"))</f>
        <v>-</v>
      </c>
      <c r="BJ160" s="170" t="str">
        <f>IF(BH160="-","-",'1- Combustivel'!$F162)</f>
        <v>-</v>
      </c>
      <c r="BK160" s="259" t="str">
        <f t="shared" si="50"/>
        <v>-</v>
      </c>
      <c r="BL160" s="259" t="str">
        <f>IF(BJ160="-","-",'1- Combustivel'!$G162)</f>
        <v>-</v>
      </c>
      <c r="BM160" s="259" t="str">
        <f>IF(YEAR('1- Combustivel'!B162)=$BM$1,$BM$1,"-")</f>
        <v>-</v>
      </c>
      <c r="BN160" s="259" t="str">
        <f>IF(BM160="-","-",MONTH('1- Combustivel'!B162))</f>
        <v>-</v>
      </c>
      <c r="BO160" s="259" t="str">
        <f>IF(BM160="-","-",DAY('1- Combustivel'!B162))</f>
        <v>-</v>
      </c>
      <c r="BP160" s="259" t="str">
        <f>IF($BN160=BQ$1,'1- Combustivel'!$D162,"-")</f>
        <v>-</v>
      </c>
      <c r="BQ160" s="170" t="str">
        <f>IF($BN160=BQ$1,'1- Combustivel'!$E162,"-")</f>
        <v>-</v>
      </c>
      <c r="BR160" s="170" t="str">
        <f>IF(BQ160="-","-",'1- Combustivel'!$F162)</f>
        <v>-</v>
      </c>
      <c r="BS160" s="259" t="str">
        <f t="shared" si="51"/>
        <v>-</v>
      </c>
      <c r="BT160" s="259" t="str">
        <f>IF(BR160="-","-",'1- Combustivel'!$G162)</f>
        <v>-</v>
      </c>
    </row>
    <row r="161" spans="1:72" x14ac:dyDescent="0.25">
      <c r="A161" s="166">
        <v>159</v>
      </c>
      <c r="B161" s="166" t="str">
        <f>IF(YEAR('1- Combustivel'!B163)=$B$1,$B$1,"-")</f>
        <v>-</v>
      </c>
      <c r="C161" s="166" t="str">
        <f>IF(B161="-","-",MONTH('1- Combustivel'!B163))</f>
        <v>-</v>
      </c>
      <c r="D161" s="218" t="str">
        <f>IF(B161="-","-",DAY('1- Combustivel'!B163))</f>
        <v>-</v>
      </c>
      <c r="E161" s="259" t="str">
        <f>IF($C161=F$1,'1- Combustivel'!$D163,"-")</f>
        <v>-</v>
      </c>
      <c r="F161" s="170" t="str">
        <f>IF($C161=F$1,'1- Combustivel'!$E163,"-")</f>
        <v>-</v>
      </c>
      <c r="G161" s="170" t="str">
        <f>IF(F161="-","-",'1- Combustivel'!$F163)</f>
        <v>-</v>
      </c>
      <c r="H161" s="259" t="str">
        <f t="shared" si="39"/>
        <v>-</v>
      </c>
      <c r="I161" s="259" t="str">
        <f>IF(G161="-","-",'1- Combustivel'!$G163)</f>
        <v>-</v>
      </c>
      <c r="J161" s="259" t="str">
        <f>IF($C161=J$1,'1- Combustivel'!$D163,"-")</f>
        <v>-</v>
      </c>
      <c r="K161" s="170" t="str">
        <f>IF(M161="-","-",IF($C161=J$1,'1- Combustivel'!$E163,"-"))</f>
        <v>-</v>
      </c>
      <c r="L161" s="170" t="str">
        <f>IF(J161="-","-",'1- Combustivel'!$F163)</f>
        <v>-</v>
      </c>
      <c r="M161" s="259" t="str">
        <f t="shared" si="40"/>
        <v>-</v>
      </c>
      <c r="N161" s="259" t="str">
        <f>IF(L161="-","-",'1- Combustivel'!$G163)</f>
        <v>-</v>
      </c>
      <c r="O161" s="259" t="str">
        <f>IF($C161=O$1,'1- Combustivel'!$D163,"-")</f>
        <v>-</v>
      </c>
      <c r="P161" s="170" t="str">
        <f>IF(R161="-","-",IF($C161=O$1,'1- Combustivel'!$E163,"-"))</f>
        <v>-</v>
      </c>
      <c r="Q161" s="170" t="str">
        <f>IF(O161="-","-",'1- Combustivel'!$F163)</f>
        <v>-</v>
      </c>
      <c r="R161" s="259" t="str">
        <f t="shared" si="41"/>
        <v>-</v>
      </c>
      <c r="S161" s="259" t="str">
        <f>IF(Q161="-","-",'1- Combustivel'!$G163)</f>
        <v>-</v>
      </c>
      <c r="T161" s="259" t="str">
        <f>IF($C161=T$1,'1- Combustivel'!$D163,"-")</f>
        <v>-</v>
      </c>
      <c r="U161" s="170" t="str">
        <f>IF(W161="-","-",IF($C161=T$1,'1- Combustivel'!$E163,"-"))</f>
        <v>-</v>
      </c>
      <c r="V161" s="170" t="str">
        <f>IF(T161="-","-",'1- Combustivel'!$F163)</f>
        <v>-</v>
      </c>
      <c r="W161" s="259" t="str">
        <f t="shared" si="42"/>
        <v>-</v>
      </c>
      <c r="X161" s="259" t="str">
        <f>IF(V161="-","-",'1- Combustivel'!$G163)</f>
        <v>-</v>
      </c>
      <c r="Y161" s="259" t="str">
        <f>IF($C161=Y$1,'1- Combustivel'!$D163,"-")</f>
        <v>-</v>
      </c>
      <c r="Z161" s="170" t="str">
        <f>IF(AB161="-","-",IF($C161=Y$1,'1- Combustivel'!$E163,"-"))</f>
        <v>-</v>
      </c>
      <c r="AA161" s="170" t="str">
        <f>IF(Y161="-","-",'1- Combustivel'!$F163)</f>
        <v>-</v>
      </c>
      <c r="AB161" s="259" t="str">
        <f t="shared" si="43"/>
        <v>-</v>
      </c>
      <c r="AC161" s="259" t="str">
        <f>IF(AA161="-","-",'1- Combustivel'!$G163)</f>
        <v>-</v>
      </c>
      <c r="AD161" s="259" t="str">
        <f>IF($C161=AD$1,'1- Combustivel'!$D163,"-")</f>
        <v>-</v>
      </c>
      <c r="AE161" s="170" t="str">
        <f>IF(AG161="-","-",IF($C161=AD$1,'1- Combustivel'!$E163,"-"))</f>
        <v>-</v>
      </c>
      <c r="AF161" s="170" t="str">
        <f>IF(AD161="-","-",'1- Combustivel'!$F163)</f>
        <v>-</v>
      </c>
      <c r="AG161" s="259" t="str">
        <f t="shared" si="44"/>
        <v>-</v>
      </c>
      <c r="AH161" s="259" t="str">
        <f>IF(AF161="-","-",'1- Combustivel'!$G163)</f>
        <v>-</v>
      </c>
      <c r="AI161" s="259" t="str">
        <f>IF($C161=AI$1,'1- Combustivel'!$D163,"-")</f>
        <v>-</v>
      </c>
      <c r="AJ161" s="170" t="str">
        <f>IF(AL161="-","-",IF($C161=AI$1,'1- Combustivel'!$E163,"-"))</f>
        <v>-</v>
      </c>
      <c r="AK161" s="170" t="str">
        <f>IF(AI161="-","-",'1- Combustivel'!$F163)</f>
        <v>-</v>
      </c>
      <c r="AL161" s="259" t="str">
        <f t="shared" si="45"/>
        <v>-</v>
      </c>
      <c r="AM161" s="259" t="str">
        <f>IF(AK161="-","-",'1- Combustivel'!$G163)</f>
        <v>-</v>
      </c>
      <c r="AN161" s="259" t="str">
        <f>IF($C161=AN$1,'1- Combustivel'!$D163,"-")</f>
        <v>-</v>
      </c>
      <c r="AO161" s="170" t="str">
        <f>IF(AQ161="-","-",IF($C161=AN$1,'1- Combustivel'!$E163,"-"))</f>
        <v>-</v>
      </c>
      <c r="AP161" s="170" t="str">
        <f>IF(AN161="-","-",'1- Combustivel'!$F163)</f>
        <v>-</v>
      </c>
      <c r="AQ161" s="259" t="str">
        <f t="shared" si="46"/>
        <v>-</v>
      </c>
      <c r="AR161" s="259" t="str">
        <f>IF(AP161="-","-",'1- Combustivel'!$G163)</f>
        <v>-</v>
      </c>
      <c r="AS161" s="259" t="str">
        <f>IF($C161=AS$1,'1- Combustivel'!$D163,"-")</f>
        <v>-</v>
      </c>
      <c r="AT161" s="170" t="str">
        <f>IF(AV161="-","-",IF($C161=AS$1,'1- Combustivel'!$E163,"-"))</f>
        <v>-</v>
      </c>
      <c r="AU161" s="170" t="str">
        <f>IF(AS161="-","-",'1- Combustivel'!$F163)</f>
        <v>-</v>
      </c>
      <c r="AV161" s="259" t="str">
        <f t="shared" si="47"/>
        <v>-</v>
      </c>
      <c r="AW161" s="259" t="str">
        <f>IF(AU161="-","-",'1- Combustivel'!$G163)</f>
        <v>-</v>
      </c>
      <c r="AX161" s="259" t="str">
        <f>IF($C161=AX$1,'1- Combustivel'!$D163,"-")</f>
        <v>-</v>
      </c>
      <c r="AY161" s="170" t="str">
        <f>IF(BA161="-","-",IF($C161=AX$1,'1- Combustivel'!$E163,"-"))</f>
        <v>-</v>
      </c>
      <c r="AZ161" s="170" t="str">
        <f>IF(AX161="-","-",'1- Combustivel'!$F163)</f>
        <v>-</v>
      </c>
      <c r="BA161" s="259" t="str">
        <f t="shared" si="48"/>
        <v>-</v>
      </c>
      <c r="BB161" s="259" t="str">
        <f>IF(AZ161="-","-",'1- Combustivel'!$G163)</f>
        <v>-</v>
      </c>
      <c r="BC161" s="259" t="str">
        <f>IF($C161=BC$1,'1- Combustivel'!$D163,"-")</f>
        <v>-</v>
      </c>
      <c r="BD161" s="170" t="str">
        <f>IF(BF161="-","-",IF($C161=BC$1,'1- Combustivel'!$E163,"-"))</f>
        <v>-</v>
      </c>
      <c r="BE161" s="170" t="str">
        <f>IF(BC161="-","-",'1- Combustivel'!$F163)</f>
        <v>-</v>
      </c>
      <c r="BF161" s="259" t="str">
        <f t="shared" si="49"/>
        <v>-</v>
      </c>
      <c r="BG161" s="259" t="str">
        <f>IF(BE161="-","-",'1- Combustivel'!$G163)</f>
        <v>-</v>
      </c>
      <c r="BH161" s="259" t="str">
        <f>IF($C161=BH$1,'1- Combustivel'!$D163,"-")</f>
        <v>-</v>
      </c>
      <c r="BI161" s="170" t="str">
        <f>IF(BK161="-","-",IF($C161=BH$1,'1- Combustivel'!$E163,"-"))</f>
        <v>-</v>
      </c>
      <c r="BJ161" s="170" t="str">
        <f>IF(BH161="-","-",'1- Combustivel'!$F163)</f>
        <v>-</v>
      </c>
      <c r="BK161" s="259" t="str">
        <f t="shared" si="50"/>
        <v>-</v>
      </c>
      <c r="BL161" s="259" t="str">
        <f>IF(BJ161="-","-",'1- Combustivel'!$G163)</f>
        <v>-</v>
      </c>
      <c r="BM161" s="259" t="str">
        <f>IF(YEAR('1- Combustivel'!B163)=$BM$1,$BM$1,"-")</f>
        <v>-</v>
      </c>
      <c r="BN161" s="259" t="str">
        <f>IF(BM161="-","-",MONTH('1- Combustivel'!B163))</f>
        <v>-</v>
      </c>
      <c r="BO161" s="259" t="str">
        <f>IF(BM161="-","-",DAY('1- Combustivel'!B163))</f>
        <v>-</v>
      </c>
      <c r="BP161" s="259" t="str">
        <f>IF($BN161=BQ$1,'1- Combustivel'!$D163,"-")</f>
        <v>-</v>
      </c>
      <c r="BQ161" s="170" t="str">
        <f>IF($BN161=BQ$1,'1- Combustivel'!$E163,"-")</f>
        <v>-</v>
      </c>
      <c r="BR161" s="170" t="str">
        <f>IF(BQ161="-","-",'1- Combustivel'!$F163)</f>
        <v>-</v>
      </c>
      <c r="BS161" s="259" t="str">
        <f t="shared" si="51"/>
        <v>-</v>
      </c>
      <c r="BT161" s="259" t="str">
        <f>IF(BR161="-","-",'1- Combustivel'!$G163)</f>
        <v>-</v>
      </c>
    </row>
    <row r="162" spans="1:72" x14ac:dyDescent="0.25">
      <c r="A162" s="166">
        <v>160</v>
      </c>
      <c r="B162" s="166" t="str">
        <f>IF(YEAR('1- Combustivel'!B164)=$B$1,$B$1,"-")</f>
        <v>-</v>
      </c>
      <c r="C162" s="166" t="str">
        <f>IF(B162="-","-",MONTH('1- Combustivel'!B164))</f>
        <v>-</v>
      </c>
      <c r="D162" s="218" t="str">
        <f>IF(B162="-","-",DAY('1- Combustivel'!B164))</f>
        <v>-</v>
      </c>
      <c r="E162" s="259" t="str">
        <f>IF($C162=F$1,'1- Combustivel'!$D164,"-")</f>
        <v>-</v>
      </c>
      <c r="F162" s="170" t="str">
        <f>IF($C162=F$1,'1- Combustivel'!$E164,"-")</f>
        <v>-</v>
      </c>
      <c r="G162" s="170" t="str">
        <f>IF(F162="-","-",'1- Combustivel'!$F164)</f>
        <v>-</v>
      </c>
      <c r="H162" s="259" t="str">
        <f t="shared" si="39"/>
        <v>-</v>
      </c>
      <c r="I162" s="259" t="str">
        <f>IF(G162="-","-",'1- Combustivel'!$G164)</f>
        <v>-</v>
      </c>
      <c r="J162" s="259" t="str">
        <f>IF($C162=J$1,'1- Combustivel'!$D164,"-")</f>
        <v>-</v>
      </c>
      <c r="K162" s="170" t="str">
        <f>IF(M162="-","-",IF($C162=J$1,'1- Combustivel'!$E164,"-"))</f>
        <v>-</v>
      </c>
      <c r="L162" s="170" t="str">
        <f>IF(J162="-","-",'1- Combustivel'!$F164)</f>
        <v>-</v>
      </c>
      <c r="M162" s="259" t="str">
        <f t="shared" si="40"/>
        <v>-</v>
      </c>
      <c r="N162" s="259" t="str">
        <f>IF(L162="-","-",'1- Combustivel'!$G164)</f>
        <v>-</v>
      </c>
      <c r="O162" s="259" t="str">
        <f>IF($C162=O$1,'1- Combustivel'!$D164,"-")</f>
        <v>-</v>
      </c>
      <c r="P162" s="170" t="str">
        <f>IF(R162="-","-",IF($C162=O$1,'1- Combustivel'!$E164,"-"))</f>
        <v>-</v>
      </c>
      <c r="Q162" s="170" t="str">
        <f>IF(O162="-","-",'1- Combustivel'!$F164)</f>
        <v>-</v>
      </c>
      <c r="R162" s="259" t="str">
        <f t="shared" si="41"/>
        <v>-</v>
      </c>
      <c r="S162" s="259" t="str">
        <f>IF(Q162="-","-",'1- Combustivel'!$G164)</f>
        <v>-</v>
      </c>
      <c r="T162" s="259" t="str">
        <f>IF($C162=T$1,'1- Combustivel'!$D164,"-")</f>
        <v>-</v>
      </c>
      <c r="U162" s="170" t="str">
        <f>IF(W162="-","-",IF($C162=T$1,'1- Combustivel'!$E164,"-"))</f>
        <v>-</v>
      </c>
      <c r="V162" s="170" t="str">
        <f>IF(T162="-","-",'1- Combustivel'!$F164)</f>
        <v>-</v>
      </c>
      <c r="W162" s="259" t="str">
        <f t="shared" si="42"/>
        <v>-</v>
      </c>
      <c r="X162" s="259" t="str">
        <f>IF(V162="-","-",'1- Combustivel'!$G164)</f>
        <v>-</v>
      </c>
      <c r="Y162" s="259" t="str">
        <f>IF($C162=Y$1,'1- Combustivel'!$D164,"-")</f>
        <v>-</v>
      </c>
      <c r="Z162" s="170" t="str">
        <f>IF(AB162="-","-",IF($C162=Y$1,'1- Combustivel'!$E164,"-"))</f>
        <v>-</v>
      </c>
      <c r="AA162" s="170" t="str">
        <f>IF(Y162="-","-",'1- Combustivel'!$F164)</f>
        <v>-</v>
      </c>
      <c r="AB162" s="259" t="str">
        <f t="shared" si="43"/>
        <v>-</v>
      </c>
      <c r="AC162" s="259" t="str">
        <f>IF(AA162="-","-",'1- Combustivel'!$G164)</f>
        <v>-</v>
      </c>
      <c r="AD162" s="259" t="str">
        <f>IF($C162=AD$1,'1- Combustivel'!$D164,"-")</f>
        <v>-</v>
      </c>
      <c r="AE162" s="170" t="str">
        <f>IF(AG162="-","-",IF($C162=AD$1,'1- Combustivel'!$E164,"-"))</f>
        <v>-</v>
      </c>
      <c r="AF162" s="170" t="str">
        <f>IF(AD162="-","-",'1- Combustivel'!$F164)</f>
        <v>-</v>
      </c>
      <c r="AG162" s="259" t="str">
        <f t="shared" si="44"/>
        <v>-</v>
      </c>
      <c r="AH162" s="259" t="str">
        <f>IF(AF162="-","-",'1- Combustivel'!$G164)</f>
        <v>-</v>
      </c>
      <c r="AI162" s="259" t="str">
        <f>IF($C162=AI$1,'1- Combustivel'!$D164,"-")</f>
        <v>-</v>
      </c>
      <c r="AJ162" s="170" t="str">
        <f>IF(AL162="-","-",IF($C162=AI$1,'1- Combustivel'!$E164,"-"))</f>
        <v>-</v>
      </c>
      <c r="AK162" s="170" t="str">
        <f>IF(AI162="-","-",'1- Combustivel'!$F164)</f>
        <v>-</v>
      </c>
      <c r="AL162" s="259" t="str">
        <f t="shared" si="45"/>
        <v>-</v>
      </c>
      <c r="AM162" s="259" t="str">
        <f>IF(AK162="-","-",'1- Combustivel'!$G164)</f>
        <v>-</v>
      </c>
      <c r="AN162" s="259" t="str">
        <f>IF($C162=AN$1,'1- Combustivel'!$D164,"-")</f>
        <v>-</v>
      </c>
      <c r="AO162" s="170" t="str">
        <f>IF(AQ162="-","-",IF($C162=AN$1,'1- Combustivel'!$E164,"-"))</f>
        <v>-</v>
      </c>
      <c r="AP162" s="170" t="str">
        <f>IF(AN162="-","-",'1- Combustivel'!$F164)</f>
        <v>-</v>
      </c>
      <c r="AQ162" s="259" t="str">
        <f t="shared" si="46"/>
        <v>-</v>
      </c>
      <c r="AR162" s="259" t="str">
        <f>IF(AP162="-","-",'1- Combustivel'!$G164)</f>
        <v>-</v>
      </c>
      <c r="AS162" s="259" t="str">
        <f>IF($C162=AS$1,'1- Combustivel'!$D164,"-")</f>
        <v>-</v>
      </c>
      <c r="AT162" s="170" t="str">
        <f>IF(AV162="-","-",IF($C162=AS$1,'1- Combustivel'!$E164,"-"))</f>
        <v>-</v>
      </c>
      <c r="AU162" s="170" t="str">
        <f>IF(AS162="-","-",'1- Combustivel'!$F164)</f>
        <v>-</v>
      </c>
      <c r="AV162" s="259" t="str">
        <f t="shared" si="47"/>
        <v>-</v>
      </c>
      <c r="AW162" s="259" t="str">
        <f>IF(AU162="-","-",'1- Combustivel'!$G164)</f>
        <v>-</v>
      </c>
      <c r="AX162" s="259" t="str">
        <f>IF($C162=AX$1,'1- Combustivel'!$D164,"-")</f>
        <v>-</v>
      </c>
      <c r="AY162" s="170" t="str">
        <f>IF(BA162="-","-",IF($C162=AX$1,'1- Combustivel'!$E164,"-"))</f>
        <v>-</v>
      </c>
      <c r="AZ162" s="170" t="str">
        <f>IF(AX162="-","-",'1- Combustivel'!$F164)</f>
        <v>-</v>
      </c>
      <c r="BA162" s="259" t="str">
        <f t="shared" si="48"/>
        <v>-</v>
      </c>
      <c r="BB162" s="259" t="str">
        <f>IF(AZ162="-","-",'1- Combustivel'!$G164)</f>
        <v>-</v>
      </c>
      <c r="BC162" s="259" t="str">
        <f>IF($C162=BC$1,'1- Combustivel'!$D164,"-")</f>
        <v>-</v>
      </c>
      <c r="BD162" s="170" t="str">
        <f>IF(BF162="-","-",IF($C162=BC$1,'1- Combustivel'!$E164,"-"))</f>
        <v>-</v>
      </c>
      <c r="BE162" s="170" t="str">
        <f>IF(BC162="-","-",'1- Combustivel'!$F164)</f>
        <v>-</v>
      </c>
      <c r="BF162" s="259" t="str">
        <f t="shared" si="49"/>
        <v>-</v>
      </c>
      <c r="BG162" s="259" t="str">
        <f>IF(BE162="-","-",'1- Combustivel'!$G164)</f>
        <v>-</v>
      </c>
      <c r="BH162" s="259" t="str">
        <f>IF($C162=BH$1,'1- Combustivel'!$D164,"-")</f>
        <v>-</v>
      </c>
      <c r="BI162" s="170" t="str">
        <f>IF(BK162="-","-",IF($C162=BH$1,'1- Combustivel'!$E164,"-"))</f>
        <v>-</v>
      </c>
      <c r="BJ162" s="170" t="str">
        <f>IF(BH162="-","-",'1- Combustivel'!$F164)</f>
        <v>-</v>
      </c>
      <c r="BK162" s="259" t="str">
        <f t="shared" si="50"/>
        <v>-</v>
      </c>
      <c r="BL162" s="259" t="str">
        <f>IF(BJ162="-","-",'1- Combustivel'!$G164)</f>
        <v>-</v>
      </c>
      <c r="BM162" s="259" t="str">
        <f>IF(YEAR('1- Combustivel'!B164)=$BM$1,$BM$1,"-")</f>
        <v>-</v>
      </c>
      <c r="BN162" s="259" t="str">
        <f>IF(BM162="-","-",MONTH('1- Combustivel'!B164))</f>
        <v>-</v>
      </c>
      <c r="BO162" s="259" t="str">
        <f>IF(BM162="-","-",DAY('1- Combustivel'!B164))</f>
        <v>-</v>
      </c>
      <c r="BP162" s="259" t="str">
        <f>IF($BN162=BQ$1,'1- Combustivel'!$D164,"-")</f>
        <v>-</v>
      </c>
      <c r="BQ162" s="170" t="str">
        <f>IF($BN162=BQ$1,'1- Combustivel'!$E164,"-")</f>
        <v>-</v>
      </c>
      <c r="BR162" s="170" t="str">
        <f>IF(BQ162="-","-",'1- Combustivel'!$F164)</f>
        <v>-</v>
      </c>
      <c r="BS162" s="259" t="str">
        <f t="shared" si="51"/>
        <v>-</v>
      </c>
      <c r="BT162" s="259" t="str">
        <f>IF(BR162="-","-",'1- Combustivel'!$G164)</f>
        <v>-</v>
      </c>
    </row>
    <row r="163" spans="1:72" x14ac:dyDescent="0.25">
      <c r="A163" s="166">
        <v>161</v>
      </c>
      <c r="B163" s="166" t="str">
        <f>IF(YEAR('1- Combustivel'!B165)=$B$1,$B$1,"-")</f>
        <v>-</v>
      </c>
      <c r="C163" s="166" t="str">
        <f>IF(B163="-","-",MONTH('1- Combustivel'!B165))</f>
        <v>-</v>
      </c>
      <c r="D163" s="218" t="str">
        <f>IF(B163="-","-",DAY('1- Combustivel'!B165))</f>
        <v>-</v>
      </c>
      <c r="E163" s="259" t="str">
        <f>IF($C163=F$1,'1- Combustivel'!$D165,"-")</f>
        <v>-</v>
      </c>
      <c r="F163" s="170" t="str">
        <f>IF($C163=F$1,'1- Combustivel'!$E165,"-")</f>
        <v>-</v>
      </c>
      <c r="G163" s="170" t="str">
        <f>IF(F163="-","-",'1- Combustivel'!$F165)</f>
        <v>-</v>
      </c>
      <c r="H163" s="259" t="str">
        <f t="shared" si="39"/>
        <v>-</v>
      </c>
      <c r="I163" s="259" t="str">
        <f>IF(G163="-","-",'1- Combustivel'!$G165)</f>
        <v>-</v>
      </c>
      <c r="J163" s="259" t="str">
        <f>IF($C163=J$1,'1- Combustivel'!$D165,"-")</f>
        <v>-</v>
      </c>
      <c r="K163" s="170" t="str">
        <f>IF(M163="-","-",IF($C163=J$1,'1- Combustivel'!$E165,"-"))</f>
        <v>-</v>
      </c>
      <c r="L163" s="170" t="str">
        <f>IF(J163="-","-",'1- Combustivel'!$F165)</f>
        <v>-</v>
      </c>
      <c r="M163" s="259" t="str">
        <f t="shared" si="40"/>
        <v>-</v>
      </c>
      <c r="N163" s="259" t="str">
        <f>IF(L163="-","-",'1- Combustivel'!$G165)</f>
        <v>-</v>
      </c>
      <c r="O163" s="259" t="str">
        <f>IF($C163=O$1,'1- Combustivel'!$D165,"-")</f>
        <v>-</v>
      </c>
      <c r="P163" s="170" t="str">
        <f>IF(R163="-","-",IF($C163=O$1,'1- Combustivel'!$E165,"-"))</f>
        <v>-</v>
      </c>
      <c r="Q163" s="170" t="str">
        <f>IF(O163="-","-",'1- Combustivel'!$F165)</f>
        <v>-</v>
      </c>
      <c r="R163" s="259" t="str">
        <f t="shared" si="41"/>
        <v>-</v>
      </c>
      <c r="S163" s="259" t="str">
        <f>IF(Q163="-","-",'1- Combustivel'!$G165)</f>
        <v>-</v>
      </c>
      <c r="T163" s="259" t="str">
        <f>IF($C163=T$1,'1- Combustivel'!$D165,"-")</f>
        <v>-</v>
      </c>
      <c r="U163" s="170" t="str">
        <f>IF(W163="-","-",IF($C163=T$1,'1- Combustivel'!$E165,"-"))</f>
        <v>-</v>
      </c>
      <c r="V163" s="170" t="str">
        <f>IF(T163="-","-",'1- Combustivel'!$F165)</f>
        <v>-</v>
      </c>
      <c r="W163" s="259" t="str">
        <f t="shared" si="42"/>
        <v>-</v>
      </c>
      <c r="X163" s="259" t="str">
        <f>IF(V163="-","-",'1- Combustivel'!$G165)</f>
        <v>-</v>
      </c>
      <c r="Y163" s="259" t="str">
        <f>IF($C163=Y$1,'1- Combustivel'!$D165,"-")</f>
        <v>-</v>
      </c>
      <c r="Z163" s="170" t="str">
        <f>IF(AB163="-","-",IF($C163=Y$1,'1- Combustivel'!$E165,"-"))</f>
        <v>-</v>
      </c>
      <c r="AA163" s="170" t="str">
        <f>IF(Y163="-","-",'1- Combustivel'!$F165)</f>
        <v>-</v>
      </c>
      <c r="AB163" s="259" t="str">
        <f t="shared" si="43"/>
        <v>-</v>
      </c>
      <c r="AC163" s="259" t="str">
        <f>IF(AA163="-","-",'1- Combustivel'!$G165)</f>
        <v>-</v>
      </c>
      <c r="AD163" s="259" t="str">
        <f>IF($C163=AD$1,'1- Combustivel'!$D165,"-")</f>
        <v>-</v>
      </c>
      <c r="AE163" s="170" t="str">
        <f>IF(AG163="-","-",IF($C163=AD$1,'1- Combustivel'!$E165,"-"))</f>
        <v>-</v>
      </c>
      <c r="AF163" s="170" t="str">
        <f>IF(AD163="-","-",'1- Combustivel'!$F165)</f>
        <v>-</v>
      </c>
      <c r="AG163" s="259" t="str">
        <f t="shared" si="44"/>
        <v>-</v>
      </c>
      <c r="AH163" s="259" t="str">
        <f>IF(AF163="-","-",'1- Combustivel'!$G165)</f>
        <v>-</v>
      </c>
      <c r="AI163" s="259" t="str">
        <f>IF($C163=AI$1,'1- Combustivel'!$D165,"-")</f>
        <v>-</v>
      </c>
      <c r="AJ163" s="170" t="str">
        <f>IF(AL163="-","-",IF($C163=AI$1,'1- Combustivel'!$E165,"-"))</f>
        <v>-</v>
      </c>
      <c r="AK163" s="170" t="str">
        <f>IF(AI163="-","-",'1- Combustivel'!$F165)</f>
        <v>-</v>
      </c>
      <c r="AL163" s="259" t="str">
        <f t="shared" si="45"/>
        <v>-</v>
      </c>
      <c r="AM163" s="259" t="str">
        <f>IF(AK163="-","-",'1- Combustivel'!$G165)</f>
        <v>-</v>
      </c>
      <c r="AN163" s="259" t="str">
        <f>IF($C163=AN$1,'1- Combustivel'!$D165,"-")</f>
        <v>-</v>
      </c>
      <c r="AO163" s="170" t="str">
        <f>IF(AQ163="-","-",IF($C163=AN$1,'1- Combustivel'!$E165,"-"))</f>
        <v>-</v>
      </c>
      <c r="AP163" s="170" t="str">
        <f>IF(AN163="-","-",'1- Combustivel'!$F165)</f>
        <v>-</v>
      </c>
      <c r="AQ163" s="259" t="str">
        <f t="shared" si="46"/>
        <v>-</v>
      </c>
      <c r="AR163" s="259" t="str">
        <f>IF(AP163="-","-",'1- Combustivel'!$G165)</f>
        <v>-</v>
      </c>
      <c r="AS163" s="259" t="str">
        <f>IF($C163=AS$1,'1- Combustivel'!$D165,"-")</f>
        <v>-</v>
      </c>
      <c r="AT163" s="170" t="str">
        <f>IF(AV163="-","-",IF($C163=AS$1,'1- Combustivel'!$E165,"-"))</f>
        <v>-</v>
      </c>
      <c r="AU163" s="170" t="str">
        <f>IF(AS163="-","-",'1- Combustivel'!$F165)</f>
        <v>-</v>
      </c>
      <c r="AV163" s="259" t="str">
        <f t="shared" si="47"/>
        <v>-</v>
      </c>
      <c r="AW163" s="259" t="str">
        <f>IF(AU163="-","-",'1- Combustivel'!$G165)</f>
        <v>-</v>
      </c>
      <c r="AX163" s="259" t="str">
        <f>IF($C163=AX$1,'1- Combustivel'!$D165,"-")</f>
        <v>-</v>
      </c>
      <c r="AY163" s="170" t="str">
        <f>IF(BA163="-","-",IF($C163=AX$1,'1- Combustivel'!$E165,"-"))</f>
        <v>-</v>
      </c>
      <c r="AZ163" s="170" t="str">
        <f>IF(AX163="-","-",'1- Combustivel'!$F165)</f>
        <v>-</v>
      </c>
      <c r="BA163" s="259" t="str">
        <f t="shared" si="48"/>
        <v>-</v>
      </c>
      <c r="BB163" s="259" t="str">
        <f>IF(AZ163="-","-",'1- Combustivel'!$G165)</f>
        <v>-</v>
      </c>
      <c r="BC163" s="259" t="str">
        <f>IF($C163=BC$1,'1- Combustivel'!$D165,"-")</f>
        <v>-</v>
      </c>
      <c r="BD163" s="170" t="str">
        <f>IF(BF163="-","-",IF($C163=BC$1,'1- Combustivel'!$E165,"-"))</f>
        <v>-</v>
      </c>
      <c r="BE163" s="170" t="str">
        <f>IF(BC163="-","-",'1- Combustivel'!$F165)</f>
        <v>-</v>
      </c>
      <c r="BF163" s="259" t="str">
        <f t="shared" si="49"/>
        <v>-</v>
      </c>
      <c r="BG163" s="259" t="str">
        <f>IF(BE163="-","-",'1- Combustivel'!$G165)</f>
        <v>-</v>
      </c>
      <c r="BH163" s="259" t="str">
        <f>IF($C163=BH$1,'1- Combustivel'!$D165,"-")</f>
        <v>-</v>
      </c>
      <c r="BI163" s="170" t="str">
        <f>IF(BK163="-","-",IF($C163=BH$1,'1- Combustivel'!$E165,"-"))</f>
        <v>-</v>
      </c>
      <c r="BJ163" s="170" t="str">
        <f>IF(BH163="-","-",'1- Combustivel'!$F165)</f>
        <v>-</v>
      </c>
      <c r="BK163" s="259" t="str">
        <f t="shared" si="50"/>
        <v>-</v>
      </c>
      <c r="BL163" s="259" t="str">
        <f>IF(BJ163="-","-",'1- Combustivel'!$G165)</f>
        <v>-</v>
      </c>
      <c r="BM163" s="259" t="str">
        <f>IF(YEAR('1- Combustivel'!B165)=$BM$1,$BM$1,"-")</f>
        <v>-</v>
      </c>
      <c r="BN163" s="259" t="str">
        <f>IF(BM163="-","-",MONTH('1- Combustivel'!B165))</f>
        <v>-</v>
      </c>
      <c r="BO163" s="259" t="str">
        <f>IF(BM163="-","-",DAY('1- Combustivel'!B165))</f>
        <v>-</v>
      </c>
      <c r="BP163" s="259" t="str">
        <f>IF($BN163=BQ$1,'1- Combustivel'!$D165,"-")</f>
        <v>-</v>
      </c>
      <c r="BQ163" s="170" t="str">
        <f>IF($BN163=BQ$1,'1- Combustivel'!$E165,"-")</f>
        <v>-</v>
      </c>
      <c r="BR163" s="170" t="str">
        <f>IF(BQ163="-","-",'1- Combustivel'!$F165)</f>
        <v>-</v>
      </c>
      <c r="BS163" s="259" t="str">
        <f t="shared" si="51"/>
        <v>-</v>
      </c>
      <c r="BT163" s="259" t="str">
        <f>IF(BR163="-","-",'1- Combustivel'!$G165)</f>
        <v>-</v>
      </c>
    </row>
    <row r="164" spans="1:72" x14ac:dyDescent="0.25">
      <c r="A164" s="166">
        <v>162</v>
      </c>
      <c r="B164" s="166" t="str">
        <f>IF(YEAR('1- Combustivel'!B166)=$B$1,$B$1,"-")</f>
        <v>-</v>
      </c>
      <c r="C164" s="166" t="str">
        <f>IF(B164="-","-",MONTH('1- Combustivel'!B166))</f>
        <v>-</v>
      </c>
      <c r="D164" s="218" t="str">
        <f>IF(B164="-","-",DAY('1- Combustivel'!B166))</f>
        <v>-</v>
      </c>
      <c r="E164" s="259" t="str">
        <f>IF($C164=F$1,'1- Combustivel'!$D166,"-")</f>
        <v>-</v>
      </c>
      <c r="F164" s="170" t="str">
        <f>IF($C164=F$1,'1- Combustivel'!$E166,"-")</f>
        <v>-</v>
      </c>
      <c r="G164" s="170" t="str">
        <f>IF(F164="-","-",'1- Combustivel'!$F166)</f>
        <v>-</v>
      </c>
      <c r="H164" s="259" t="str">
        <f t="shared" si="39"/>
        <v>-</v>
      </c>
      <c r="I164" s="259" t="str">
        <f>IF(G164="-","-",'1- Combustivel'!$G166)</f>
        <v>-</v>
      </c>
      <c r="J164" s="259" t="str">
        <f>IF($C164=J$1,'1- Combustivel'!$D166,"-")</f>
        <v>-</v>
      </c>
      <c r="K164" s="170" t="str">
        <f>IF(M164="-","-",IF($C164=J$1,'1- Combustivel'!$E166,"-"))</f>
        <v>-</v>
      </c>
      <c r="L164" s="170" t="str">
        <f>IF(J164="-","-",'1- Combustivel'!$F166)</f>
        <v>-</v>
      </c>
      <c r="M164" s="259" t="str">
        <f t="shared" si="40"/>
        <v>-</v>
      </c>
      <c r="N164" s="259" t="str">
        <f>IF(L164="-","-",'1- Combustivel'!$G166)</f>
        <v>-</v>
      </c>
      <c r="O164" s="259" t="str">
        <f>IF($C164=O$1,'1- Combustivel'!$D166,"-")</f>
        <v>-</v>
      </c>
      <c r="P164" s="170" t="str">
        <f>IF(R164="-","-",IF($C164=O$1,'1- Combustivel'!$E166,"-"))</f>
        <v>-</v>
      </c>
      <c r="Q164" s="170" t="str">
        <f>IF(O164="-","-",'1- Combustivel'!$F166)</f>
        <v>-</v>
      </c>
      <c r="R164" s="259" t="str">
        <f t="shared" si="41"/>
        <v>-</v>
      </c>
      <c r="S164" s="259" t="str">
        <f>IF(Q164="-","-",'1- Combustivel'!$G166)</f>
        <v>-</v>
      </c>
      <c r="T164" s="259" t="str">
        <f>IF($C164=T$1,'1- Combustivel'!$D166,"-")</f>
        <v>-</v>
      </c>
      <c r="U164" s="170" t="str">
        <f>IF(W164="-","-",IF($C164=T$1,'1- Combustivel'!$E166,"-"))</f>
        <v>-</v>
      </c>
      <c r="V164" s="170" t="str">
        <f>IF(T164="-","-",'1- Combustivel'!$F166)</f>
        <v>-</v>
      </c>
      <c r="W164" s="259" t="str">
        <f t="shared" si="42"/>
        <v>-</v>
      </c>
      <c r="X164" s="259" t="str">
        <f>IF(V164="-","-",'1- Combustivel'!$G166)</f>
        <v>-</v>
      </c>
      <c r="Y164" s="259" t="str">
        <f>IF($C164=Y$1,'1- Combustivel'!$D166,"-")</f>
        <v>-</v>
      </c>
      <c r="Z164" s="170" t="str">
        <f>IF(AB164="-","-",IF($C164=Y$1,'1- Combustivel'!$E166,"-"))</f>
        <v>-</v>
      </c>
      <c r="AA164" s="170" t="str">
        <f>IF(Y164="-","-",'1- Combustivel'!$F166)</f>
        <v>-</v>
      </c>
      <c r="AB164" s="259" t="str">
        <f t="shared" si="43"/>
        <v>-</v>
      </c>
      <c r="AC164" s="259" t="str">
        <f>IF(AA164="-","-",'1- Combustivel'!$G166)</f>
        <v>-</v>
      </c>
      <c r="AD164" s="259" t="str">
        <f>IF($C164=AD$1,'1- Combustivel'!$D166,"-")</f>
        <v>-</v>
      </c>
      <c r="AE164" s="170" t="str">
        <f>IF(AG164="-","-",IF($C164=AD$1,'1- Combustivel'!$E166,"-"))</f>
        <v>-</v>
      </c>
      <c r="AF164" s="170" t="str">
        <f>IF(AD164="-","-",'1- Combustivel'!$F166)</f>
        <v>-</v>
      </c>
      <c r="AG164" s="259" t="str">
        <f t="shared" si="44"/>
        <v>-</v>
      </c>
      <c r="AH164" s="259" t="str">
        <f>IF(AF164="-","-",'1- Combustivel'!$G166)</f>
        <v>-</v>
      </c>
      <c r="AI164" s="259" t="str">
        <f>IF($C164=AI$1,'1- Combustivel'!$D166,"-")</f>
        <v>-</v>
      </c>
      <c r="AJ164" s="170" t="str">
        <f>IF(AL164="-","-",IF($C164=AI$1,'1- Combustivel'!$E166,"-"))</f>
        <v>-</v>
      </c>
      <c r="AK164" s="170" t="str">
        <f>IF(AI164="-","-",'1- Combustivel'!$F166)</f>
        <v>-</v>
      </c>
      <c r="AL164" s="259" t="str">
        <f t="shared" si="45"/>
        <v>-</v>
      </c>
      <c r="AM164" s="259" t="str">
        <f>IF(AK164="-","-",'1- Combustivel'!$G166)</f>
        <v>-</v>
      </c>
      <c r="AN164" s="259" t="str">
        <f>IF($C164=AN$1,'1- Combustivel'!$D166,"-")</f>
        <v>-</v>
      </c>
      <c r="AO164" s="170" t="str">
        <f>IF(AQ164="-","-",IF($C164=AN$1,'1- Combustivel'!$E166,"-"))</f>
        <v>-</v>
      </c>
      <c r="AP164" s="170" t="str">
        <f>IF(AN164="-","-",'1- Combustivel'!$F166)</f>
        <v>-</v>
      </c>
      <c r="AQ164" s="259" t="str">
        <f t="shared" si="46"/>
        <v>-</v>
      </c>
      <c r="AR164" s="259" t="str">
        <f>IF(AP164="-","-",'1- Combustivel'!$G166)</f>
        <v>-</v>
      </c>
      <c r="AS164" s="259" t="str">
        <f>IF($C164=AS$1,'1- Combustivel'!$D166,"-")</f>
        <v>-</v>
      </c>
      <c r="AT164" s="170" t="str">
        <f>IF(AV164="-","-",IF($C164=AS$1,'1- Combustivel'!$E166,"-"))</f>
        <v>-</v>
      </c>
      <c r="AU164" s="170" t="str">
        <f>IF(AS164="-","-",'1- Combustivel'!$F166)</f>
        <v>-</v>
      </c>
      <c r="AV164" s="259" t="str">
        <f t="shared" si="47"/>
        <v>-</v>
      </c>
      <c r="AW164" s="259" t="str">
        <f>IF(AU164="-","-",'1- Combustivel'!$G166)</f>
        <v>-</v>
      </c>
      <c r="AX164" s="259" t="str">
        <f>IF($C164=AX$1,'1- Combustivel'!$D166,"-")</f>
        <v>-</v>
      </c>
      <c r="AY164" s="170" t="str">
        <f>IF(BA164="-","-",IF($C164=AX$1,'1- Combustivel'!$E166,"-"))</f>
        <v>-</v>
      </c>
      <c r="AZ164" s="170" t="str">
        <f>IF(AX164="-","-",'1- Combustivel'!$F166)</f>
        <v>-</v>
      </c>
      <c r="BA164" s="259" t="str">
        <f t="shared" si="48"/>
        <v>-</v>
      </c>
      <c r="BB164" s="259" t="str">
        <f>IF(AZ164="-","-",'1- Combustivel'!$G166)</f>
        <v>-</v>
      </c>
      <c r="BC164" s="259" t="str">
        <f>IF($C164=BC$1,'1- Combustivel'!$D166,"-")</f>
        <v>-</v>
      </c>
      <c r="BD164" s="170" t="str">
        <f>IF(BF164="-","-",IF($C164=BC$1,'1- Combustivel'!$E166,"-"))</f>
        <v>-</v>
      </c>
      <c r="BE164" s="170" t="str">
        <f>IF(BC164="-","-",'1- Combustivel'!$F166)</f>
        <v>-</v>
      </c>
      <c r="BF164" s="259" t="str">
        <f t="shared" si="49"/>
        <v>-</v>
      </c>
      <c r="BG164" s="259" t="str">
        <f>IF(BE164="-","-",'1- Combustivel'!$G166)</f>
        <v>-</v>
      </c>
      <c r="BH164" s="259" t="str">
        <f>IF($C164=BH$1,'1- Combustivel'!$D166,"-")</f>
        <v>-</v>
      </c>
      <c r="BI164" s="170" t="str">
        <f>IF(BK164="-","-",IF($C164=BH$1,'1- Combustivel'!$E166,"-"))</f>
        <v>-</v>
      </c>
      <c r="BJ164" s="170" t="str">
        <f>IF(BH164="-","-",'1- Combustivel'!$F166)</f>
        <v>-</v>
      </c>
      <c r="BK164" s="259" t="str">
        <f t="shared" si="50"/>
        <v>-</v>
      </c>
      <c r="BL164" s="259" t="str">
        <f>IF(BJ164="-","-",'1- Combustivel'!$G166)</f>
        <v>-</v>
      </c>
      <c r="BM164" s="259" t="str">
        <f>IF(YEAR('1- Combustivel'!B166)=$BM$1,$BM$1,"-")</f>
        <v>-</v>
      </c>
      <c r="BN164" s="259" t="str">
        <f>IF(BM164="-","-",MONTH('1- Combustivel'!B166))</f>
        <v>-</v>
      </c>
      <c r="BO164" s="259" t="str">
        <f>IF(BM164="-","-",DAY('1- Combustivel'!B166))</f>
        <v>-</v>
      </c>
      <c r="BP164" s="259" t="str">
        <f>IF($BN164=BQ$1,'1- Combustivel'!$D166,"-")</f>
        <v>-</v>
      </c>
      <c r="BQ164" s="170" t="str">
        <f>IF($BN164=BQ$1,'1- Combustivel'!$E166,"-")</f>
        <v>-</v>
      </c>
      <c r="BR164" s="170" t="str">
        <f>IF(BQ164="-","-",'1- Combustivel'!$F166)</f>
        <v>-</v>
      </c>
      <c r="BS164" s="259" t="str">
        <f t="shared" si="51"/>
        <v>-</v>
      </c>
      <c r="BT164" s="259" t="str">
        <f>IF(BR164="-","-",'1- Combustivel'!$G166)</f>
        <v>-</v>
      </c>
    </row>
    <row r="165" spans="1:72" x14ac:dyDescent="0.25">
      <c r="A165" s="166">
        <v>163</v>
      </c>
      <c r="B165" s="166" t="str">
        <f>IF(YEAR('1- Combustivel'!B167)=$B$1,$B$1,"-")</f>
        <v>-</v>
      </c>
      <c r="C165" s="166" t="str">
        <f>IF(B165="-","-",MONTH('1- Combustivel'!B167))</f>
        <v>-</v>
      </c>
      <c r="D165" s="218" t="str">
        <f>IF(B165="-","-",DAY('1- Combustivel'!B167))</f>
        <v>-</v>
      </c>
      <c r="E165" s="259" t="str">
        <f>IF($C165=F$1,'1- Combustivel'!$D167,"-")</f>
        <v>-</v>
      </c>
      <c r="F165" s="170" t="str">
        <f>IF($C165=F$1,'1- Combustivel'!$E167,"-")</f>
        <v>-</v>
      </c>
      <c r="G165" s="170" t="str">
        <f>IF(F165="-","-",'1- Combustivel'!$F167)</f>
        <v>-</v>
      </c>
      <c r="H165" s="259" t="str">
        <f t="shared" si="39"/>
        <v>-</v>
      </c>
      <c r="I165" s="259" t="str">
        <f>IF(G165="-","-",'1- Combustivel'!$G167)</f>
        <v>-</v>
      </c>
      <c r="J165" s="259" t="str">
        <f>IF($C165=J$1,'1- Combustivel'!$D167,"-")</f>
        <v>-</v>
      </c>
      <c r="K165" s="170" t="str">
        <f>IF(M165="-","-",IF($C165=J$1,'1- Combustivel'!$E167,"-"))</f>
        <v>-</v>
      </c>
      <c r="L165" s="170" t="str">
        <f>IF(J165="-","-",'1- Combustivel'!$F167)</f>
        <v>-</v>
      </c>
      <c r="M165" s="259" t="str">
        <f t="shared" si="40"/>
        <v>-</v>
      </c>
      <c r="N165" s="259" t="str">
        <f>IF(L165="-","-",'1- Combustivel'!$G167)</f>
        <v>-</v>
      </c>
      <c r="O165" s="259" t="str">
        <f>IF($C165=O$1,'1- Combustivel'!$D167,"-")</f>
        <v>-</v>
      </c>
      <c r="P165" s="170" t="str">
        <f>IF(R165="-","-",IF($C165=O$1,'1- Combustivel'!$E167,"-"))</f>
        <v>-</v>
      </c>
      <c r="Q165" s="170" t="str">
        <f>IF(O165="-","-",'1- Combustivel'!$F167)</f>
        <v>-</v>
      </c>
      <c r="R165" s="259" t="str">
        <f t="shared" si="41"/>
        <v>-</v>
      </c>
      <c r="S165" s="259" t="str">
        <f>IF(Q165="-","-",'1- Combustivel'!$G167)</f>
        <v>-</v>
      </c>
      <c r="T165" s="259" t="str">
        <f>IF($C165=T$1,'1- Combustivel'!$D167,"-")</f>
        <v>-</v>
      </c>
      <c r="U165" s="170" t="str">
        <f>IF(W165="-","-",IF($C165=T$1,'1- Combustivel'!$E167,"-"))</f>
        <v>-</v>
      </c>
      <c r="V165" s="170" t="str">
        <f>IF(T165="-","-",'1- Combustivel'!$F167)</f>
        <v>-</v>
      </c>
      <c r="W165" s="259" t="str">
        <f t="shared" si="42"/>
        <v>-</v>
      </c>
      <c r="X165" s="259" t="str">
        <f>IF(V165="-","-",'1- Combustivel'!$G167)</f>
        <v>-</v>
      </c>
      <c r="Y165" s="259" t="str">
        <f>IF($C165=Y$1,'1- Combustivel'!$D167,"-")</f>
        <v>-</v>
      </c>
      <c r="Z165" s="170" t="str">
        <f>IF(AB165="-","-",IF($C165=Y$1,'1- Combustivel'!$E167,"-"))</f>
        <v>-</v>
      </c>
      <c r="AA165" s="170" t="str">
        <f>IF(Y165="-","-",'1- Combustivel'!$F167)</f>
        <v>-</v>
      </c>
      <c r="AB165" s="259" t="str">
        <f t="shared" si="43"/>
        <v>-</v>
      </c>
      <c r="AC165" s="259" t="str">
        <f>IF(AA165="-","-",'1- Combustivel'!$G167)</f>
        <v>-</v>
      </c>
      <c r="AD165" s="259" t="str">
        <f>IF($C165=AD$1,'1- Combustivel'!$D167,"-")</f>
        <v>-</v>
      </c>
      <c r="AE165" s="170" t="str">
        <f>IF(AG165="-","-",IF($C165=AD$1,'1- Combustivel'!$E167,"-"))</f>
        <v>-</v>
      </c>
      <c r="AF165" s="170" t="str">
        <f>IF(AD165="-","-",'1- Combustivel'!$F167)</f>
        <v>-</v>
      </c>
      <c r="AG165" s="259" t="str">
        <f t="shared" si="44"/>
        <v>-</v>
      </c>
      <c r="AH165" s="259" t="str">
        <f>IF(AF165="-","-",'1- Combustivel'!$G167)</f>
        <v>-</v>
      </c>
      <c r="AI165" s="259" t="str">
        <f>IF($C165=AI$1,'1- Combustivel'!$D167,"-")</f>
        <v>-</v>
      </c>
      <c r="AJ165" s="170" t="str">
        <f>IF(AL165="-","-",IF($C165=AI$1,'1- Combustivel'!$E167,"-"))</f>
        <v>-</v>
      </c>
      <c r="AK165" s="170" t="str">
        <f>IF(AI165="-","-",'1- Combustivel'!$F167)</f>
        <v>-</v>
      </c>
      <c r="AL165" s="259" t="str">
        <f t="shared" si="45"/>
        <v>-</v>
      </c>
      <c r="AM165" s="259" t="str">
        <f>IF(AK165="-","-",'1- Combustivel'!$G167)</f>
        <v>-</v>
      </c>
      <c r="AN165" s="259" t="str">
        <f>IF($C165=AN$1,'1- Combustivel'!$D167,"-")</f>
        <v>-</v>
      </c>
      <c r="AO165" s="170" t="str">
        <f>IF(AQ165="-","-",IF($C165=AN$1,'1- Combustivel'!$E167,"-"))</f>
        <v>-</v>
      </c>
      <c r="AP165" s="170" t="str">
        <f>IF(AN165="-","-",'1- Combustivel'!$F167)</f>
        <v>-</v>
      </c>
      <c r="AQ165" s="259" t="str">
        <f t="shared" si="46"/>
        <v>-</v>
      </c>
      <c r="AR165" s="259" t="str">
        <f>IF(AP165="-","-",'1- Combustivel'!$G167)</f>
        <v>-</v>
      </c>
      <c r="AS165" s="259" t="str">
        <f>IF($C165=AS$1,'1- Combustivel'!$D167,"-")</f>
        <v>-</v>
      </c>
      <c r="AT165" s="170" t="str">
        <f>IF(AV165="-","-",IF($C165=AS$1,'1- Combustivel'!$E167,"-"))</f>
        <v>-</v>
      </c>
      <c r="AU165" s="170" t="str">
        <f>IF(AS165="-","-",'1- Combustivel'!$F167)</f>
        <v>-</v>
      </c>
      <c r="AV165" s="259" t="str">
        <f t="shared" si="47"/>
        <v>-</v>
      </c>
      <c r="AW165" s="259" t="str">
        <f>IF(AU165="-","-",'1- Combustivel'!$G167)</f>
        <v>-</v>
      </c>
      <c r="AX165" s="259" t="str">
        <f>IF($C165=AX$1,'1- Combustivel'!$D167,"-")</f>
        <v>-</v>
      </c>
      <c r="AY165" s="170" t="str">
        <f>IF(BA165="-","-",IF($C165=AX$1,'1- Combustivel'!$E167,"-"))</f>
        <v>-</v>
      </c>
      <c r="AZ165" s="170" t="str">
        <f>IF(AX165="-","-",'1- Combustivel'!$F167)</f>
        <v>-</v>
      </c>
      <c r="BA165" s="259" t="str">
        <f t="shared" si="48"/>
        <v>-</v>
      </c>
      <c r="BB165" s="259" t="str">
        <f>IF(AZ165="-","-",'1- Combustivel'!$G167)</f>
        <v>-</v>
      </c>
      <c r="BC165" s="259" t="str">
        <f>IF($C165=BC$1,'1- Combustivel'!$D167,"-")</f>
        <v>-</v>
      </c>
      <c r="BD165" s="170" t="str">
        <f>IF(BF165="-","-",IF($C165=BC$1,'1- Combustivel'!$E167,"-"))</f>
        <v>-</v>
      </c>
      <c r="BE165" s="170" t="str">
        <f>IF(BC165="-","-",'1- Combustivel'!$F167)</f>
        <v>-</v>
      </c>
      <c r="BF165" s="259" t="str">
        <f t="shared" si="49"/>
        <v>-</v>
      </c>
      <c r="BG165" s="259" t="str">
        <f>IF(BE165="-","-",'1- Combustivel'!$G167)</f>
        <v>-</v>
      </c>
      <c r="BH165" s="259" t="str">
        <f>IF($C165=BH$1,'1- Combustivel'!$D167,"-")</f>
        <v>-</v>
      </c>
      <c r="BI165" s="170" t="str">
        <f>IF(BK165="-","-",IF($C165=BH$1,'1- Combustivel'!$E167,"-"))</f>
        <v>-</v>
      </c>
      <c r="BJ165" s="170" t="str">
        <f>IF(BH165="-","-",'1- Combustivel'!$F167)</f>
        <v>-</v>
      </c>
      <c r="BK165" s="259" t="str">
        <f t="shared" si="50"/>
        <v>-</v>
      </c>
      <c r="BL165" s="259" t="str">
        <f>IF(BJ165="-","-",'1- Combustivel'!$G167)</f>
        <v>-</v>
      </c>
      <c r="BM165" s="259" t="str">
        <f>IF(YEAR('1- Combustivel'!B167)=$BM$1,$BM$1,"-")</f>
        <v>-</v>
      </c>
      <c r="BN165" s="259" t="str">
        <f>IF(BM165="-","-",MONTH('1- Combustivel'!B167))</f>
        <v>-</v>
      </c>
      <c r="BO165" s="259" t="str">
        <f>IF(BM165="-","-",DAY('1- Combustivel'!B167))</f>
        <v>-</v>
      </c>
      <c r="BP165" s="259" t="str">
        <f>IF($BN165=BQ$1,'1- Combustivel'!$D167,"-")</f>
        <v>-</v>
      </c>
      <c r="BQ165" s="170" t="str">
        <f>IF($BN165=BQ$1,'1- Combustivel'!$E167,"-")</f>
        <v>-</v>
      </c>
      <c r="BR165" s="170" t="str">
        <f>IF(BQ165="-","-",'1- Combustivel'!$F167)</f>
        <v>-</v>
      </c>
      <c r="BS165" s="259" t="str">
        <f t="shared" si="51"/>
        <v>-</v>
      </c>
      <c r="BT165" s="259" t="str">
        <f>IF(BR165="-","-",'1- Combustivel'!$G167)</f>
        <v>-</v>
      </c>
    </row>
    <row r="166" spans="1:72" x14ac:dyDescent="0.25">
      <c r="A166" s="166">
        <v>164</v>
      </c>
      <c r="B166" s="166" t="str">
        <f>IF(YEAR('1- Combustivel'!B168)=$B$1,$B$1,"-")</f>
        <v>-</v>
      </c>
      <c r="C166" s="166" t="str">
        <f>IF(B166="-","-",MONTH('1- Combustivel'!B168))</f>
        <v>-</v>
      </c>
      <c r="D166" s="218" t="str">
        <f>IF(B166="-","-",DAY('1- Combustivel'!B168))</f>
        <v>-</v>
      </c>
      <c r="E166" s="259" t="str">
        <f>IF($C166=F$1,'1- Combustivel'!$D168,"-")</f>
        <v>-</v>
      </c>
      <c r="F166" s="170" t="str">
        <f>IF($C166=F$1,'1- Combustivel'!$E168,"-")</f>
        <v>-</v>
      </c>
      <c r="G166" s="170" t="str">
        <f>IF(F166="-","-",'1- Combustivel'!$F168)</f>
        <v>-</v>
      </c>
      <c r="H166" s="259" t="str">
        <f t="shared" si="39"/>
        <v>-</v>
      </c>
      <c r="I166" s="259" t="str">
        <f>IF(G166="-","-",'1- Combustivel'!$G168)</f>
        <v>-</v>
      </c>
      <c r="J166" s="259" t="str">
        <f>IF($C166=J$1,'1- Combustivel'!$D168,"-")</f>
        <v>-</v>
      </c>
      <c r="K166" s="170" t="str">
        <f>IF(M166="-","-",IF($C166=J$1,'1- Combustivel'!$E168,"-"))</f>
        <v>-</v>
      </c>
      <c r="L166" s="170" t="str">
        <f>IF(J166="-","-",'1- Combustivel'!$F168)</f>
        <v>-</v>
      </c>
      <c r="M166" s="259" t="str">
        <f t="shared" si="40"/>
        <v>-</v>
      </c>
      <c r="N166" s="259" t="str">
        <f>IF(L166="-","-",'1- Combustivel'!$G168)</f>
        <v>-</v>
      </c>
      <c r="O166" s="259" t="str">
        <f>IF($C166=O$1,'1- Combustivel'!$D168,"-")</f>
        <v>-</v>
      </c>
      <c r="P166" s="170" t="str">
        <f>IF(R166="-","-",IF($C166=O$1,'1- Combustivel'!$E168,"-"))</f>
        <v>-</v>
      </c>
      <c r="Q166" s="170" t="str">
        <f>IF(O166="-","-",'1- Combustivel'!$F168)</f>
        <v>-</v>
      </c>
      <c r="R166" s="259" t="str">
        <f t="shared" si="41"/>
        <v>-</v>
      </c>
      <c r="S166" s="259" t="str">
        <f>IF(Q166="-","-",'1- Combustivel'!$G168)</f>
        <v>-</v>
      </c>
      <c r="T166" s="259" t="str">
        <f>IF($C166=T$1,'1- Combustivel'!$D168,"-")</f>
        <v>-</v>
      </c>
      <c r="U166" s="170" t="str">
        <f>IF(W166="-","-",IF($C166=T$1,'1- Combustivel'!$E168,"-"))</f>
        <v>-</v>
      </c>
      <c r="V166" s="170" t="str">
        <f>IF(T166="-","-",'1- Combustivel'!$F168)</f>
        <v>-</v>
      </c>
      <c r="W166" s="259" t="str">
        <f t="shared" si="42"/>
        <v>-</v>
      </c>
      <c r="X166" s="259" t="str">
        <f>IF(V166="-","-",'1- Combustivel'!$G168)</f>
        <v>-</v>
      </c>
      <c r="Y166" s="259" t="str">
        <f>IF($C166=Y$1,'1- Combustivel'!$D168,"-")</f>
        <v>-</v>
      </c>
      <c r="Z166" s="170" t="str">
        <f>IF(AB166="-","-",IF($C166=Y$1,'1- Combustivel'!$E168,"-"))</f>
        <v>-</v>
      </c>
      <c r="AA166" s="170" t="str">
        <f>IF(Y166="-","-",'1- Combustivel'!$F168)</f>
        <v>-</v>
      </c>
      <c r="AB166" s="259" t="str">
        <f t="shared" si="43"/>
        <v>-</v>
      </c>
      <c r="AC166" s="259" t="str">
        <f>IF(AA166="-","-",'1- Combustivel'!$G168)</f>
        <v>-</v>
      </c>
      <c r="AD166" s="259" t="str">
        <f>IF($C166=AD$1,'1- Combustivel'!$D168,"-")</f>
        <v>-</v>
      </c>
      <c r="AE166" s="170" t="str">
        <f>IF(AG166="-","-",IF($C166=AD$1,'1- Combustivel'!$E168,"-"))</f>
        <v>-</v>
      </c>
      <c r="AF166" s="170" t="str">
        <f>IF(AD166="-","-",'1- Combustivel'!$F168)</f>
        <v>-</v>
      </c>
      <c r="AG166" s="259" t="str">
        <f t="shared" si="44"/>
        <v>-</v>
      </c>
      <c r="AH166" s="259" t="str">
        <f>IF(AF166="-","-",'1- Combustivel'!$G168)</f>
        <v>-</v>
      </c>
      <c r="AI166" s="259" t="str">
        <f>IF($C166=AI$1,'1- Combustivel'!$D168,"-")</f>
        <v>-</v>
      </c>
      <c r="AJ166" s="170" t="str">
        <f>IF(AL166="-","-",IF($C166=AI$1,'1- Combustivel'!$E168,"-"))</f>
        <v>-</v>
      </c>
      <c r="AK166" s="170" t="str">
        <f>IF(AI166="-","-",'1- Combustivel'!$F168)</f>
        <v>-</v>
      </c>
      <c r="AL166" s="259" t="str">
        <f t="shared" si="45"/>
        <v>-</v>
      </c>
      <c r="AM166" s="259" t="str">
        <f>IF(AK166="-","-",'1- Combustivel'!$G168)</f>
        <v>-</v>
      </c>
      <c r="AN166" s="259" t="str">
        <f>IF($C166=AN$1,'1- Combustivel'!$D168,"-")</f>
        <v>-</v>
      </c>
      <c r="AO166" s="170" t="str">
        <f>IF(AQ166="-","-",IF($C166=AN$1,'1- Combustivel'!$E168,"-"))</f>
        <v>-</v>
      </c>
      <c r="AP166" s="170" t="str">
        <f>IF(AN166="-","-",'1- Combustivel'!$F168)</f>
        <v>-</v>
      </c>
      <c r="AQ166" s="259" t="str">
        <f t="shared" si="46"/>
        <v>-</v>
      </c>
      <c r="AR166" s="259" t="str">
        <f>IF(AP166="-","-",'1- Combustivel'!$G168)</f>
        <v>-</v>
      </c>
      <c r="AS166" s="259" t="str">
        <f>IF($C166=AS$1,'1- Combustivel'!$D168,"-")</f>
        <v>-</v>
      </c>
      <c r="AT166" s="170" t="str">
        <f>IF(AV166="-","-",IF($C166=AS$1,'1- Combustivel'!$E168,"-"))</f>
        <v>-</v>
      </c>
      <c r="AU166" s="170" t="str">
        <f>IF(AS166="-","-",'1- Combustivel'!$F168)</f>
        <v>-</v>
      </c>
      <c r="AV166" s="259" t="str">
        <f t="shared" si="47"/>
        <v>-</v>
      </c>
      <c r="AW166" s="259" t="str">
        <f>IF(AU166="-","-",'1- Combustivel'!$G168)</f>
        <v>-</v>
      </c>
      <c r="AX166" s="259" t="str">
        <f>IF($C166=AX$1,'1- Combustivel'!$D168,"-")</f>
        <v>-</v>
      </c>
      <c r="AY166" s="170" t="str">
        <f>IF(BA166="-","-",IF($C166=AX$1,'1- Combustivel'!$E168,"-"))</f>
        <v>-</v>
      </c>
      <c r="AZ166" s="170" t="str">
        <f>IF(AX166="-","-",'1- Combustivel'!$F168)</f>
        <v>-</v>
      </c>
      <c r="BA166" s="259" t="str">
        <f t="shared" si="48"/>
        <v>-</v>
      </c>
      <c r="BB166" s="259" t="str">
        <f>IF(AZ166="-","-",'1- Combustivel'!$G168)</f>
        <v>-</v>
      </c>
      <c r="BC166" s="259" t="str">
        <f>IF($C166=BC$1,'1- Combustivel'!$D168,"-")</f>
        <v>-</v>
      </c>
      <c r="BD166" s="170" t="str">
        <f>IF(BF166="-","-",IF($C166=BC$1,'1- Combustivel'!$E168,"-"))</f>
        <v>-</v>
      </c>
      <c r="BE166" s="170" t="str">
        <f>IF(BC166="-","-",'1- Combustivel'!$F168)</f>
        <v>-</v>
      </c>
      <c r="BF166" s="259" t="str">
        <f t="shared" si="49"/>
        <v>-</v>
      </c>
      <c r="BG166" s="259" t="str">
        <f>IF(BE166="-","-",'1- Combustivel'!$G168)</f>
        <v>-</v>
      </c>
      <c r="BH166" s="259" t="str">
        <f>IF($C166=BH$1,'1- Combustivel'!$D168,"-")</f>
        <v>-</v>
      </c>
      <c r="BI166" s="170" t="str">
        <f>IF(BK166="-","-",IF($C166=BH$1,'1- Combustivel'!$E168,"-"))</f>
        <v>-</v>
      </c>
      <c r="BJ166" s="170" t="str">
        <f>IF(BH166="-","-",'1- Combustivel'!$F168)</f>
        <v>-</v>
      </c>
      <c r="BK166" s="259" t="str">
        <f t="shared" si="50"/>
        <v>-</v>
      </c>
      <c r="BL166" s="259" t="str">
        <f>IF(BJ166="-","-",'1- Combustivel'!$G168)</f>
        <v>-</v>
      </c>
      <c r="BM166" s="259" t="str">
        <f>IF(YEAR('1- Combustivel'!B168)=$BM$1,$BM$1,"-")</f>
        <v>-</v>
      </c>
      <c r="BN166" s="259" t="str">
        <f>IF(BM166="-","-",MONTH('1- Combustivel'!B168))</f>
        <v>-</v>
      </c>
      <c r="BO166" s="259" t="str">
        <f>IF(BM166="-","-",DAY('1- Combustivel'!B168))</f>
        <v>-</v>
      </c>
      <c r="BP166" s="259" t="str">
        <f>IF($BN166=BQ$1,'1- Combustivel'!$D168,"-")</f>
        <v>-</v>
      </c>
      <c r="BQ166" s="170" t="str">
        <f>IF($BN166=BQ$1,'1- Combustivel'!$E168,"-")</f>
        <v>-</v>
      </c>
      <c r="BR166" s="170" t="str">
        <f>IF(BQ166="-","-",'1- Combustivel'!$F168)</f>
        <v>-</v>
      </c>
      <c r="BS166" s="259" t="str">
        <f t="shared" si="51"/>
        <v>-</v>
      </c>
      <c r="BT166" s="259" t="str">
        <f>IF(BR166="-","-",'1- Combustivel'!$G168)</f>
        <v>-</v>
      </c>
    </row>
    <row r="167" spans="1:72" x14ac:dyDescent="0.25">
      <c r="A167" s="166">
        <v>165</v>
      </c>
      <c r="B167" s="166" t="str">
        <f>IF(YEAR('1- Combustivel'!B169)=$B$1,$B$1,"-")</f>
        <v>-</v>
      </c>
      <c r="C167" s="166" t="str">
        <f>IF(B167="-","-",MONTH('1- Combustivel'!B169))</f>
        <v>-</v>
      </c>
      <c r="D167" s="218" t="str">
        <f>IF(B167="-","-",DAY('1- Combustivel'!B169))</f>
        <v>-</v>
      </c>
      <c r="E167" s="259" t="str">
        <f>IF($C167=F$1,'1- Combustivel'!$D169,"-")</f>
        <v>-</v>
      </c>
      <c r="F167" s="170" t="str">
        <f>IF($C167=F$1,'1- Combustivel'!$E169,"-")</f>
        <v>-</v>
      </c>
      <c r="G167" s="170" t="str">
        <f>IF(F167="-","-",'1- Combustivel'!$F169)</f>
        <v>-</v>
      </c>
      <c r="H167" s="259" t="str">
        <f t="shared" si="39"/>
        <v>-</v>
      </c>
      <c r="I167" s="259" t="str">
        <f>IF(G167="-","-",'1- Combustivel'!$G169)</f>
        <v>-</v>
      </c>
      <c r="J167" s="259" t="str">
        <f>IF($C167=J$1,'1- Combustivel'!$D169,"-")</f>
        <v>-</v>
      </c>
      <c r="K167" s="170" t="str">
        <f>IF(M167="-","-",IF($C167=J$1,'1- Combustivel'!$E169,"-"))</f>
        <v>-</v>
      </c>
      <c r="L167" s="170" t="str">
        <f>IF(J167="-","-",'1- Combustivel'!$F169)</f>
        <v>-</v>
      </c>
      <c r="M167" s="259" t="str">
        <f t="shared" si="40"/>
        <v>-</v>
      </c>
      <c r="N167" s="259" t="str">
        <f>IF(L167="-","-",'1- Combustivel'!$G169)</f>
        <v>-</v>
      </c>
      <c r="O167" s="259" t="str">
        <f>IF($C167=O$1,'1- Combustivel'!$D169,"-")</f>
        <v>-</v>
      </c>
      <c r="P167" s="170" t="str">
        <f>IF(R167="-","-",IF($C167=O$1,'1- Combustivel'!$E169,"-"))</f>
        <v>-</v>
      </c>
      <c r="Q167" s="170" t="str">
        <f>IF(O167="-","-",'1- Combustivel'!$F169)</f>
        <v>-</v>
      </c>
      <c r="R167" s="259" t="str">
        <f t="shared" si="41"/>
        <v>-</v>
      </c>
      <c r="S167" s="259" t="str">
        <f>IF(Q167="-","-",'1- Combustivel'!$G169)</f>
        <v>-</v>
      </c>
      <c r="T167" s="259" t="str">
        <f>IF($C167=T$1,'1- Combustivel'!$D169,"-")</f>
        <v>-</v>
      </c>
      <c r="U167" s="170" t="str">
        <f>IF(W167="-","-",IF($C167=T$1,'1- Combustivel'!$E169,"-"))</f>
        <v>-</v>
      </c>
      <c r="V167" s="170" t="str">
        <f>IF(T167="-","-",'1- Combustivel'!$F169)</f>
        <v>-</v>
      </c>
      <c r="W167" s="259" t="str">
        <f t="shared" si="42"/>
        <v>-</v>
      </c>
      <c r="X167" s="259" t="str">
        <f>IF(V167="-","-",'1- Combustivel'!$G169)</f>
        <v>-</v>
      </c>
      <c r="Y167" s="259" t="str">
        <f>IF($C167=Y$1,'1- Combustivel'!$D169,"-")</f>
        <v>-</v>
      </c>
      <c r="Z167" s="170" t="str">
        <f>IF(AB167="-","-",IF($C167=Y$1,'1- Combustivel'!$E169,"-"))</f>
        <v>-</v>
      </c>
      <c r="AA167" s="170" t="str">
        <f>IF(Y167="-","-",'1- Combustivel'!$F169)</f>
        <v>-</v>
      </c>
      <c r="AB167" s="259" t="str">
        <f t="shared" si="43"/>
        <v>-</v>
      </c>
      <c r="AC167" s="259" t="str">
        <f>IF(AA167="-","-",'1- Combustivel'!$G169)</f>
        <v>-</v>
      </c>
      <c r="AD167" s="259" t="str">
        <f>IF($C167=AD$1,'1- Combustivel'!$D169,"-")</f>
        <v>-</v>
      </c>
      <c r="AE167" s="170" t="str">
        <f>IF(AG167="-","-",IF($C167=AD$1,'1- Combustivel'!$E169,"-"))</f>
        <v>-</v>
      </c>
      <c r="AF167" s="170" t="str">
        <f>IF(AD167="-","-",'1- Combustivel'!$F169)</f>
        <v>-</v>
      </c>
      <c r="AG167" s="259" t="str">
        <f t="shared" si="44"/>
        <v>-</v>
      </c>
      <c r="AH167" s="259" t="str">
        <f>IF(AF167="-","-",'1- Combustivel'!$G169)</f>
        <v>-</v>
      </c>
      <c r="AI167" s="259" t="str">
        <f>IF($C167=AI$1,'1- Combustivel'!$D169,"-")</f>
        <v>-</v>
      </c>
      <c r="AJ167" s="170" t="str">
        <f>IF(AL167="-","-",IF($C167=AI$1,'1- Combustivel'!$E169,"-"))</f>
        <v>-</v>
      </c>
      <c r="AK167" s="170" t="str">
        <f>IF(AI167="-","-",'1- Combustivel'!$F169)</f>
        <v>-</v>
      </c>
      <c r="AL167" s="259" t="str">
        <f t="shared" si="45"/>
        <v>-</v>
      </c>
      <c r="AM167" s="259" t="str">
        <f>IF(AK167="-","-",'1- Combustivel'!$G169)</f>
        <v>-</v>
      </c>
      <c r="AN167" s="259" t="str">
        <f>IF($C167=AN$1,'1- Combustivel'!$D169,"-")</f>
        <v>-</v>
      </c>
      <c r="AO167" s="170" t="str">
        <f>IF(AQ167="-","-",IF($C167=AN$1,'1- Combustivel'!$E169,"-"))</f>
        <v>-</v>
      </c>
      <c r="AP167" s="170" t="str">
        <f>IF(AN167="-","-",'1- Combustivel'!$F169)</f>
        <v>-</v>
      </c>
      <c r="AQ167" s="259" t="str">
        <f t="shared" si="46"/>
        <v>-</v>
      </c>
      <c r="AR167" s="259" t="str">
        <f>IF(AP167="-","-",'1- Combustivel'!$G169)</f>
        <v>-</v>
      </c>
      <c r="AS167" s="259" t="str">
        <f>IF($C167=AS$1,'1- Combustivel'!$D169,"-")</f>
        <v>-</v>
      </c>
      <c r="AT167" s="170" t="str">
        <f>IF(AV167="-","-",IF($C167=AS$1,'1- Combustivel'!$E169,"-"))</f>
        <v>-</v>
      </c>
      <c r="AU167" s="170" t="str">
        <f>IF(AS167="-","-",'1- Combustivel'!$F169)</f>
        <v>-</v>
      </c>
      <c r="AV167" s="259" t="str">
        <f t="shared" si="47"/>
        <v>-</v>
      </c>
      <c r="AW167" s="259" t="str">
        <f>IF(AU167="-","-",'1- Combustivel'!$G169)</f>
        <v>-</v>
      </c>
      <c r="AX167" s="259" t="str">
        <f>IF($C167=AX$1,'1- Combustivel'!$D169,"-")</f>
        <v>-</v>
      </c>
      <c r="AY167" s="170" t="str">
        <f>IF(BA167="-","-",IF($C167=AX$1,'1- Combustivel'!$E169,"-"))</f>
        <v>-</v>
      </c>
      <c r="AZ167" s="170" t="str">
        <f>IF(AX167="-","-",'1- Combustivel'!$F169)</f>
        <v>-</v>
      </c>
      <c r="BA167" s="259" t="str">
        <f t="shared" si="48"/>
        <v>-</v>
      </c>
      <c r="BB167" s="259" t="str">
        <f>IF(AZ167="-","-",'1- Combustivel'!$G169)</f>
        <v>-</v>
      </c>
      <c r="BC167" s="259" t="str">
        <f>IF($C167=BC$1,'1- Combustivel'!$D169,"-")</f>
        <v>-</v>
      </c>
      <c r="BD167" s="170" t="str">
        <f>IF(BF167="-","-",IF($C167=BC$1,'1- Combustivel'!$E169,"-"))</f>
        <v>-</v>
      </c>
      <c r="BE167" s="170" t="str">
        <f>IF(BC167="-","-",'1- Combustivel'!$F169)</f>
        <v>-</v>
      </c>
      <c r="BF167" s="259" t="str">
        <f t="shared" si="49"/>
        <v>-</v>
      </c>
      <c r="BG167" s="259" t="str">
        <f>IF(BE167="-","-",'1- Combustivel'!$G169)</f>
        <v>-</v>
      </c>
      <c r="BH167" s="259" t="str">
        <f>IF($C167=BH$1,'1- Combustivel'!$D169,"-")</f>
        <v>-</v>
      </c>
      <c r="BI167" s="170" t="str">
        <f>IF(BK167="-","-",IF($C167=BH$1,'1- Combustivel'!$E169,"-"))</f>
        <v>-</v>
      </c>
      <c r="BJ167" s="170" t="str">
        <f>IF(BH167="-","-",'1- Combustivel'!$F169)</f>
        <v>-</v>
      </c>
      <c r="BK167" s="259" t="str">
        <f t="shared" si="50"/>
        <v>-</v>
      </c>
      <c r="BL167" s="259" t="str">
        <f>IF(BJ167="-","-",'1- Combustivel'!$G169)</f>
        <v>-</v>
      </c>
      <c r="BM167" s="259" t="str">
        <f>IF(YEAR('1- Combustivel'!B169)=$BM$1,$BM$1,"-")</f>
        <v>-</v>
      </c>
      <c r="BN167" s="259" t="str">
        <f>IF(BM167="-","-",MONTH('1- Combustivel'!B169))</f>
        <v>-</v>
      </c>
      <c r="BO167" s="259" t="str">
        <f>IF(BM167="-","-",DAY('1- Combustivel'!B169))</f>
        <v>-</v>
      </c>
      <c r="BP167" s="259" t="str">
        <f>IF($BN167=BQ$1,'1- Combustivel'!$D169,"-")</f>
        <v>-</v>
      </c>
      <c r="BQ167" s="170" t="str">
        <f>IF($BN167=BQ$1,'1- Combustivel'!$E169,"-")</f>
        <v>-</v>
      </c>
      <c r="BR167" s="170" t="str">
        <f>IF(BQ167="-","-",'1- Combustivel'!$F169)</f>
        <v>-</v>
      </c>
      <c r="BS167" s="259" t="str">
        <f t="shared" si="51"/>
        <v>-</v>
      </c>
      <c r="BT167" s="259" t="str">
        <f>IF(BR167="-","-",'1- Combustivel'!$G169)</f>
        <v>-</v>
      </c>
    </row>
    <row r="168" spans="1:72" x14ac:dyDescent="0.25">
      <c r="A168" s="166">
        <v>166</v>
      </c>
      <c r="B168" s="166" t="str">
        <f>IF(YEAR('1- Combustivel'!B170)=$B$1,$B$1,"-")</f>
        <v>-</v>
      </c>
      <c r="C168" s="166" t="str">
        <f>IF(B168="-","-",MONTH('1- Combustivel'!B170))</f>
        <v>-</v>
      </c>
      <c r="D168" s="218" t="str">
        <f>IF(B168="-","-",DAY('1- Combustivel'!B170))</f>
        <v>-</v>
      </c>
      <c r="E168" s="259" t="str">
        <f>IF($C168=F$1,'1- Combustivel'!$D170,"-")</f>
        <v>-</v>
      </c>
      <c r="F168" s="170" t="str">
        <f>IF($C168=F$1,'1- Combustivel'!$E170,"-")</f>
        <v>-</v>
      </c>
      <c r="G168" s="170" t="str">
        <f>IF(F168="-","-",'1- Combustivel'!$F170)</f>
        <v>-</v>
      </c>
      <c r="H168" s="259" t="str">
        <f t="shared" si="39"/>
        <v>-</v>
      </c>
      <c r="I168" s="259" t="str">
        <f>IF(G168="-","-",'1- Combustivel'!$G170)</f>
        <v>-</v>
      </c>
      <c r="J168" s="259" t="str">
        <f>IF($C168=J$1,'1- Combustivel'!$D170,"-")</f>
        <v>-</v>
      </c>
      <c r="K168" s="170" t="str">
        <f>IF(M168="-","-",IF($C168=J$1,'1- Combustivel'!$E170,"-"))</f>
        <v>-</v>
      </c>
      <c r="L168" s="170" t="str">
        <f>IF(J168="-","-",'1- Combustivel'!$F170)</f>
        <v>-</v>
      </c>
      <c r="M168" s="259" t="str">
        <f t="shared" si="40"/>
        <v>-</v>
      </c>
      <c r="N168" s="259" t="str">
        <f>IF(L168="-","-",'1- Combustivel'!$G170)</f>
        <v>-</v>
      </c>
      <c r="O168" s="259" t="str">
        <f>IF($C168=O$1,'1- Combustivel'!$D170,"-")</f>
        <v>-</v>
      </c>
      <c r="P168" s="170" t="str">
        <f>IF(R168="-","-",IF($C168=O$1,'1- Combustivel'!$E170,"-"))</f>
        <v>-</v>
      </c>
      <c r="Q168" s="170" t="str">
        <f>IF(O168="-","-",'1- Combustivel'!$F170)</f>
        <v>-</v>
      </c>
      <c r="R168" s="259" t="str">
        <f t="shared" si="41"/>
        <v>-</v>
      </c>
      <c r="S168" s="259" t="str">
        <f>IF(Q168="-","-",'1- Combustivel'!$G170)</f>
        <v>-</v>
      </c>
      <c r="T168" s="259" t="str">
        <f>IF($C168=T$1,'1- Combustivel'!$D170,"-")</f>
        <v>-</v>
      </c>
      <c r="U168" s="170" t="str">
        <f>IF(W168="-","-",IF($C168=T$1,'1- Combustivel'!$E170,"-"))</f>
        <v>-</v>
      </c>
      <c r="V168" s="170" t="str">
        <f>IF(T168="-","-",'1- Combustivel'!$F170)</f>
        <v>-</v>
      </c>
      <c r="W168" s="259" t="str">
        <f t="shared" si="42"/>
        <v>-</v>
      </c>
      <c r="X168" s="259" t="str">
        <f>IF(V168="-","-",'1- Combustivel'!$G170)</f>
        <v>-</v>
      </c>
      <c r="Y168" s="259" t="str">
        <f>IF($C168=Y$1,'1- Combustivel'!$D170,"-")</f>
        <v>-</v>
      </c>
      <c r="Z168" s="170" t="str">
        <f>IF(AB168="-","-",IF($C168=Y$1,'1- Combustivel'!$E170,"-"))</f>
        <v>-</v>
      </c>
      <c r="AA168" s="170" t="str">
        <f>IF(Y168="-","-",'1- Combustivel'!$F170)</f>
        <v>-</v>
      </c>
      <c r="AB168" s="259" t="str">
        <f t="shared" si="43"/>
        <v>-</v>
      </c>
      <c r="AC168" s="259" t="str">
        <f>IF(AA168="-","-",'1- Combustivel'!$G170)</f>
        <v>-</v>
      </c>
      <c r="AD168" s="259" t="str">
        <f>IF($C168=AD$1,'1- Combustivel'!$D170,"-")</f>
        <v>-</v>
      </c>
      <c r="AE168" s="170" t="str">
        <f>IF(AG168="-","-",IF($C168=AD$1,'1- Combustivel'!$E170,"-"))</f>
        <v>-</v>
      </c>
      <c r="AF168" s="170" t="str">
        <f>IF(AD168="-","-",'1- Combustivel'!$F170)</f>
        <v>-</v>
      </c>
      <c r="AG168" s="259" t="str">
        <f t="shared" si="44"/>
        <v>-</v>
      </c>
      <c r="AH168" s="259" t="str">
        <f>IF(AF168="-","-",'1- Combustivel'!$G170)</f>
        <v>-</v>
      </c>
      <c r="AI168" s="259" t="str">
        <f>IF($C168=AI$1,'1- Combustivel'!$D170,"-")</f>
        <v>-</v>
      </c>
      <c r="AJ168" s="170" t="str">
        <f>IF(AL168="-","-",IF($C168=AI$1,'1- Combustivel'!$E170,"-"))</f>
        <v>-</v>
      </c>
      <c r="AK168" s="170" t="str">
        <f>IF(AI168="-","-",'1- Combustivel'!$F170)</f>
        <v>-</v>
      </c>
      <c r="AL168" s="259" t="str">
        <f t="shared" si="45"/>
        <v>-</v>
      </c>
      <c r="AM168" s="259" t="str">
        <f>IF(AK168="-","-",'1- Combustivel'!$G170)</f>
        <v>-</v>
      </c>
      <c r="AN168" s="259" t="str">
        <f>IF($C168=AN$1,'1- Combustivel'!$D170,"-")</f>
        <v>-</v>
      </c>
      <c r="AO168" s="170" t="str">
        <f>IF(AQ168="-","-",IF($C168=AN$1,'1- Combustivel'!$E170,"-"))</f>
        <v>-</v>
      </c>
      <c r="AP168" s="170" t="str">
        <f>IF(AN168="-","-",'1- Combustivel'!$F170)</f>
        <v>-</v>
      </c>
      <c r="AQ168" s="259" t="str">
        <f t="shared" si="46"/>
        <v>-</v>
      </c>
      <c r="AR168" s="259" t="str">
        <f>IF(AP168="-","-",'1- Combustivel'!$G170)</f>
        <v>-</v>
      </c>
      <c r="AS168" s="259" t="str">
        <f>IF($C168=AS$1,'1- Combustivel'!$D170,"-")</f>
        <v>-</v>
      </c>
      <c r="AT168" s="170" t="str">
        <f>IF(AV168="-","-",IF($C168=AS$1,'1- Combustivel'!$E170,"-"))</f>
        <v>-</v>
      </c>
      <c r="AU168" s="170" t="str">
        <f>IF(AS168="-","-",'1- Combustivel'!$F170)</f>
        <v>-</v>
      </c>
      <c r="AV168" s="259" t="str">
        <f t="shared" si="47"/>
        <v>-</v>
      </c>
      <c r="AW168" s="259" t="str">
        <f>IF(AU168="-","-",'1- Combustivel'!$G170)</f>
        <v>-</v>
      </c>
      <c r="AX168" s="259" t="str">
        <f>IF($C168=AX$1,'1- Combustivel'!$D170,"-")</f>
        <v>-</v>
      </c>
      <c r="AY168" s="170" t="str">
        <f>IF(BA168="-","-",IF($C168=AX$1,'1- Combustivel'!$E170,"-"))</f>
        <v>-</v>
      </c>
      <c r="AZ168" s="170" t="str">
        <f>IF(AX168="-","-",'1- Combustivel'!$F170)</f>
        <v>-</v>
      </c>
      <c r="BA168" s="259" t="str">
        <f t="shared" si="48"/>
        <v>-</v>
      </c>
      <c r="BB168" s="259" t="str">
        <f>IF(AZ168="-","-",'1- Combustivel'!$G170)</f>
        <v>-</v>
      </c>
      <c r="BC168" s="259" t="str">
        <f>IF($C168=BC$1,'1- Combustivel'!$D170,"-")</f>
        <v>-</v>
      </c>
      <c r="BD168" s="170" t="str">
        <f>IF(BF168="-","-",IF($C168=BC$1,'1- Combustivel'!$E170,"-"))</f>
        <v>-</v>
      </c>
      <c r="BE168" s="170" t="str">
        <f>IF(BC168="-","-",'1- Combustivel'!$F170)</f>
        <v>-</v>
      </c>
      <c r="BF168" s="259" t="str">
        <f t="shared" si="49"/>
        <v>-</v>
      </c>
      <c r="BG168" s="259" t="str">
        <f>IF(BE168="-","-",'1- Combustivel'!$G170)</f>
        <v>-</v>
      </c>
      <c r="BH168" s="259" t="str">
        <f>IF($C168=BH$1,'1- Combustivel'!$D170,"-")</f>
        <v>-</v>
      </c>
      <c r="BI168" s="170" t="str">
        <f>IF(BK168="-","-",IF($C168=BH$1,'1- Combustivel'!$E170,"-"))</f>
        <v>-</v>
      </c>
      <c r="BJ168" s="170" t="str">
        <f>IF(BH168="-","-",'1- Combustivel'!$F170)</f>
        <v>-</v>
      </c>
      <c r="BK168" s="259" t="str">
        <f t="shared" si="50"/>
        <v>-</v>
      </c>
      <c r="BL168" s="259" t="str">
        <f>IF(BJ168="-","-",'1- Combustivel'!$G170)</f>
        <v>-</v>
      </c>
      <c r="BM168" s="259" t="str">
        <f>IF(YEAR('1- Combustivel'!B170)=$BM$1,$BM$1,"-")</f>
        <v>-</v>
      </c>
      <c r="BN168" s="259" t="str">
        <f>IF(BM168="-","-",MONTH('1- Combustivel'!B170))</f>
        <v>-</v>
      </c>
      <c r="BO168" s="259" t="str">
        <f>IF(BM168="-","-",DAY('1- Combustivel'!B170))</f>
        <v>-</v>
      </c>
      <c r="BP168" s="259" t="str">
        <f>IF($BN168=BQ$1,'1- Combustivel'!$D170,"-")</f>
        <v>-</v>
      </c>
      <c r="BQ168" s="170" t="str">
        <f>IF($BN168=BQ$1,'1- Combustivel'!$E170,"-")</f>
        <v>-</v>
      </c>
      <c r="BR168" s="170" t="str">
        <f>IF(BQ168="-","-",'1- Combustivel'!$F170)</f>
        <v>-</v>
      </c>
      <c r="BS168" s="259" t="str">
        <f t="shared" si="51"/>
        <v>-</v>
      </c>
      <c r="BT168" s="259" t="str">
        <f>IF(BR168="-","-",'1- Combustivel'!$G170)</f>
        <v>-</v>
      </c>
    </row>
    <row r="169" spans="1:72" x14ac:dyDescent="0.25">
      <c r="A169" s="166">
        <v>167</v>
      </c>
      <c r="B169" s="166" t="str">
        <f>IF(YEAR('1- Combustivel'!B171)=$B$1,$B$1,"-")</f>
        <v>-</v>
      </c>
      <c r="C169" s="166" t="str">
        <f>IF(B169="-","-",MONTH('1- Combustivel'!B171))</f>
        <v>-</v>
      </c>
      <c r="D169" s="218" t="str">
        <f>IF(B169="-","-",DAY('1- Combustivel'!B171))</f>
        <v>-</v>
      </c>
      <c r="E169" s="259" t="str">
        <f>IF($C169=F$1,'1- Combustivel'!$D171,"-")</f>
        <v>-</v>
      </c>
      <c r="F169" s="170" t="str">
        <f>IF($C169=F$1,'1- Combustivel'!$E171,"-")</f>
        <v>-</v>
      </c>
      <c r="G169" s="170" t="str">
        <f>IF(F169="-","-",'1- Combustivel'!$F171)</f>
        <v>-</v>
      </c>
      <c r="H169" s="259" t="str">
        <f t="shared" si="39"/>
        <v>-</v>
      </c>
      <c r="I169" s="259" t="str">
        <f>IF(G169="-","-",'1- Combustivel'!$G171)</f>
        <v>-</v>
      </c>
      <c r="J169" s="259" t="str">
        <f>IF($C169=J$1,'1- Combustivel'!$D171,"-")</f>
        <v>-</v>
      </c>
      <c r="K169" s="170" t="str">
        <f>IF(M169="-","-",IF($C169=J$1,'1- Combustivel'!$E171,"-"))</f>
        <v>-</v>
      </c>
      <c r="L169" s="170" t="str">
        <f>IF(J169="-","-",'1- Combustivel'!$F171)</f>
        <v>-</v>
      </c>
      <c r="M169" s="259" t="str">
        <f t="shared" si="40"/>
        <v>-</v>
      </c>
      <c r="N169" s="259" t="str">
        <f>IF(L169="-","-",'1- Combustivel'!$G171)</f>
        <v>-</v>
      </c>
      <c r="O169" s="259" t="str">
        <f>IF($C169=O$1,'1- Combustivel'!$D171,"-")</f>
        <v>-</v>
      </c>
      <c r="P169" s="170" t="str">
        <f>IF(R169="-","-",IF($C169=O$1,'1- Combustivel'!$E171,"-"))</f>
        <v>-</v>
      </c>
      <c r="Q169" s="170" t="str">
        <f>IF(O169="-","-",'1- Combustivel'!$F171)</f>
        <v>-</v>
      </c>
      <c r="R169" s="259" t="str">
        <f t="shared" si="41"/>
        <v>-</v>
      </c>
      <c r="S169" s="259" t="str">
        <f>IF(Q169="-","-",'1- Combustivel'!$G171)</f>
        <v>-</v>
      </c>
      <c r="T169" s="259" t="str">
        <f>IF($C169=T$1,'1- Combustivel'!$D171,"-")</f>
        <v>-</v>
      </c>
      <c r="U169" s="170" t="str">
        <f>IF(W169="-","-",IF($C169=T$1,'1- Combustivel'!$E171,"-"))</f>
        <v>-</v>
      </c>
      <c r="V169" s="170" t="str">
        <f>IF(T169="-","-",'1- Combustivel'!$F171)</f>
        <v>-</v>
      </c>
      <c r="W169" s="259" t="str">
        <f t="shared" si="42"/>
        <v>-</v>
      </c>
      <c r="X169" s="259" t="str">
        <f>IF(V169="-","-",'1- Combustivel'!$G171)</f>
        <v>-</v>
      </c>
      <c r="Y169" s="259" t="str">
        <f>IF($C169=Y$1,'1- Combustivel'!$D171,"-")</f>
        <v>-</v>
      </c>
      <c r="Z169" s="170" t="str">
        <f>IF(AB169="-","-",IF($C169=Y$1,'1- Combustivel'!$E171,"-"))</f>
        <v>-</v>
      </c>
      <c r="AA169" s="170" t="str">
        <f>IF(Y169="-","-",'1- Combustivel'!$F171)</f>
        <v>-</v>
      </c>
      <c r="AB169" s="259" t="str">
        <f t="shared" si="43"/>
        <v>-</v>
      </c>
      <c r="AC169" s="259" t="str">
        <f>IF(AA169="-","-",'1- Combustivel'!$G171)</f>
        <v>-</v>
      </c>
      <c r="AD169" s="259" t="str">
        <f>IF($C169=AD$1,'1- Combustivel'!$D171,"-")</f>
        <v>-</v>
      </c>
      <c r="AE169" s="170" t="str">
        <f>IF(AG169="-","-",IF($C169=AD$1,'1- Combustivel'!$E171,"-"))</f>
        <v>-</v>
      </c>
      <c r="AF169" s="170" t="str">
        <f>IF(AD169="-","-",'1- Combustivel'!$F171)</f>
        <v>-</v>
      </c>
      <c r="AG169" s="259" t="str">
        <f t="shared" si="44"/>
        <v>-</v>
      </c>
      <c r="AH169" s="259" t="str">
        <f>IF(AF169="-","-",'1- Combustivel'!$G171)</f>
        <v>-</v>
      </c>
      <c r="AI169" s="259" t="str">
        <f>IF($C169=AI$1,'1- Combustivel'!$D171,"-")</f>
        <v>-</v>
      </c>
      <c r="AJ169" s="170" t="str">
        <f>IF(AL169="-","-",IF($C169=AI$1,'1- Combustivel'!$E171,"-"))</f>
        <v>-</v>
      </c>
      <c r="AK169" s="170" t="str">
        <f>IF(AI169="-","-",'1- Combustivel'!$F171)</f>
        <v>-</v>
      </c>
      <c r="AL169" s="259" t="str">
        <f t="shared" si="45"/>
        <v>-</v>
      </c>
      <c r="AM169" s="259" t="str">
        <f>IF(AK169="-","-",'1- Combustivel'!$G171)</f>
        <v>-</v>
      </c>
      <c r="AN169" s="259" t="str">
        <f>IF($C169=AN$1,'1- Combustivel'!$D171,"-")</f>
        <v>-</v>
      </c>
      <c r="AO169" s="170" t="str">
        <f>IF(AQ169="-","-",IF($C169=AN$1,'1- Combustivel'!$E171,"-"))</f>
        <v>-</v>
      </c>
      <c r="AP169" s="170" t="str">
        <f>IF(AN169="-","-",'1- Combustivel'!$F171)</f>
        <v>-</v>
      </c>
      <c r="AQ169" s="259" t="str">
        <f t="shared" si="46"/>
        <v>-</v>
      </c>
      <c r="AR169" s="259" t="str">
        <f>IF(AP169="-","-",'1- Combustivel'!$G171)</f>
        <v>-</v>
      </c>
      <c r="AS169" s="259" t="str">
        <f>IF($C169=AS$1,'1- Combustivel'!$D171,"-")</f>
        <v>-</v>
      </c>
      <c r="AT169" s="170" t="str">
        <f>IF(AV169="-","-",IF($C169=AS$1,'1- Combustivel'!$E171,"-"))</f>
        <v>-</v>
      </c>
      <c r="AU169" s="170" t="str">
        <f>IF(AS169="-","-",'1- Combustivel'!$F171)</f>
        <v>-</v>
      </c>
      <c r="AV169" s="259" t="str">
        <f t="shared" si="47"/>
        <v>-</v>
      </c>
      <c r="AW169" s="259" t="str">
        <f>IF(AU169="-","-",'1- Combustivel'!$G171)</f>
        <v>-</v>
      </c>
      <c r="AX169" s="259" t="str">
        <f>IF($C169=AX$1,'1- Combustivel'!$D171,"-")</f>
        <v>-</v>
      </c>
      <c r="AY169" s="170" t="str">
        <f>IF(BA169="-","-",IF($C169=AX$1,'1- Combustivel'!$E171,"-"))</f>
        <v>-</v>
      </c>
      <c r="AZ169" s="170" t="str">
        <f>IF(AX169="-","-",'1- Combustivel'!$F171)</f>
        <v>-</v>
      </c>
      <c r="BA169" s="259" t="str">
        <f t="shared" si="48"/>
        <v>-</v>
      </c>
      <c r="BB169" s="259" t="str">
        <f>IF(AZ169="-","-",'1- Combustivel'!$G171)</f>
        <v>-</v>
      </c>
      <c r="BC169" s="259" t="str">
        <f>IF($C169=BC$1,'1- Combustivel'!$D171,"-")</f>
        <v>-</v>
      </c>
      <c r="BD169" s="170" t="str">
        <f>IF(BF169="-","-",IF($C169=BC$1,'1- Combustivel'!$E171,"-"))</f>
        <v>-</v>
      </c>
      <c r="BE169" s="170" t="str">
        <f>IF(BC169="-","-",'1- Combustivel'!$F171)</f>
        <v>-</v>
      </c>
      <c r="BF169" s="259" t="str">
        <f t="shared" si="49"/>
        <v>-</v>
      </c>
      <c r="BG169" s="259" t="str">
        <f>IF(BE169="-","-",'1- Combustivel'!$G171)</f>
        <v>-</v>
      </c>
      <c r="BH169" s="259" t="str">
        <f>IF($C169=BH$1,'1- Combustivel'!$D171,"-")</f>
        <v>-</v>
      </c>
      <c r="BI169" s="170" t="str">
        <f>IF(BK169="-","-",IF($C169=BH$1,'1- Combustivel'!$E171,"-"))</f>
        <v>-</v>
      </c>
      <c r="BJ169" s="170" t="str">
        <f>IF(BH169="-","-",'1- Combustivel'!$F171)</f>
        <v>-</v>
      </c>
      <c r="BK169" s="259" t="str">
        <f t="shared" si="50"/>
        <v>-</v>
      </c>
      <c r="BL169" s="259" t="str">
        <f>IF(BJ169="-","-",'1- Combustivel'!$G171)</f>
        <v>-</v>
      </c>
      <c r="BM169" s="259" t="str">
        <f>IF(YEAR('1- Combustivel'!B171)=$BM$1,$BM$1,"-")</f>
        <v>-</v>
      </c>
      <c r="BN169" s="259" t="str">
        <f>IF(BM169="-","-",MONTH('1- Combustivel'!B171))</f>
        <v>-</v>
      </c>
      <c r="BO169" s="259" t="str">
        <f>IF(BM169="-","-",DAY('1- Combustivel'!B171))</f>
        <v>-</v>
      </c>
      <c r="BP169" s="259" t="str">
        <f>IF($BN169=BQ$1,'1- Combustivel'!$D171,"-")</f>
        <v>-</v>
      </c>
      <c r="BQ169" s="170" t="str">
        <f>IF($BN169=BQ$1,'1- Combustivel'!$E171,"-")</f>
        <v>-</v>
      </c>
      <c r="BR169" s="170" t="str">
        <f>IF(BQ169="-","-",'1- Combustivel'!$F171)</f>
        <v>-</v>
      </c>
      <c r="BS169" s="259" t="str">
        <f t="shared" si="51"/>
        <v>-</v>
      </c>
      <c r="BT169" s="259" t="str">
        <f>IF(BR169="-","-",'1- Combustivel'!$G171)</f>
        <v>-</v>
      </c>
    </row>
    <row r="170" spans="1:72" x14ac:dyDescent="0.25">
      <c r="A170" s="166">
        <v>168</v>
      </c>
      <c r="B170" s="166" t="str">
        <f>IF(YEAR('1- Combustivel'!B172)=$B$1,$B$1,"-")</f>
        <v>-</v>
      </c>
      <c r="C170" s="166" t="str">
        <f>IF(B170="-","-",MONTH('1- Combustivel'!B172))</f>
        <v>-</v>
      </c>
      <c r="D170" s="218" t="str">
        <f>IF(B170="-","-",DAY('1- Combustivel'!B172))</f>
        <v>-</v>
      </c>
      <c r="E170" s="259" t="str">
        <f>IF($C170=F$1,'1- Combustivel'!$D172,"-")</f>
        <v>-</v>
      </c>
      <c r="F170" s="170" t="str">
        <f>IF($C170=F$1,'1- Combustivel'!$E172,"-")</f>
        <v>-</v>
      </c>
      <c r="G170" s="170" t="str">
        <f>IF(F170="-","-",'1- Combustivel'!$F172)</f>
        <v>-</v>
      </c>
      <c r="H170" s="259" t="str">
        <f t="shared" si="39"/>
        <v>-</v>
      </c>
      <c r="I170" s="259" t="str">
        <f>IF(G170="-","-",'1- Combustivel'!$G172)</f>
        <v>-</v>
      </c>
      <c r="J170" s="259" t="str">
        <f>IF($C170=J$1,'1- Combustivel'!$D172,"-")</f>
        <v>-</v>
      </c>
      <c r="K170" s="170" t="str">
        <f>IF(M170="-","-",IF($C170=J$1,'1- Combustivel'!$E172,"-"))</f>
        <v>-</v>
      </c>
      <c r="L170" s="170" t="str">
        <f>IF(J170="-","-",'1- Combustivel'!$F172)</f>
        <v>-</v>
      </c>
      <c r="M170" s="259" t="str">
        <f t="shared" si="40"/>
        <v>-</v>
      </c>
      <c r="N170" s="259" t="str">
        <f>IF(L170="-","-",'1- Combustivel'!$G172)</f>
        <v>-</v>
      </c>
      <c r="O170" s="259" t="str">
        <f>IF($C170=O$1,'1- Combustivel'!$D172,"-")</f>
        <v>-</v>
      </c>
      <c r="P170" s="170" t="str">
        <f>IF(R170="-","-",IF($C170=O$1,'1- Combustivel'!$E172,"-"))</f>
        <v>-</v>
      </c>
      <c r="Q170" s="170" t="str">
        <f>IF(O170="-","-",'1- Combustivel'!$F172)</f>
        <v>-</v>
      </c>
      <c r="R170" s="259" t="str">
        <f t="shared" si="41"/>
        <v>-</v>
      </c>
      <c r="S170" s="259" t="str">
        <f>IF(Q170="-","-",'1- Combustivel'!$G172)</f>
        <v>-</v>
      </c>
      <c r="T170" s="259" t="str">
        <f>IF($C170=T$1,'1- Combustivel'!$D172,"-")</f>
        <v>-</v>
      </c>
      <c r="U170" s="170" t="str">
        <f>IF(W170="-","-",IF($C170=T$1,'1- Combustivel'!$E172,"-"))</f>
        <v>-</v>
      </c>
      <c r="V170" s="170" t="str">
        <f>IF(T170="-","-",'1- Combustivel'!$F172)</f>
        <v>-</v>
      </c>
      <c r="W170" s="259" t="str">
        <f t="shared" si="42"/>
        <v>-</v>
      </c>
      <c r="X170" s="259" t="str">
        <f>IF(V170="-","-",'1- Combustivel'!$G172)</f>
        <v>-</v>
      </c>
      <c r="Y170" s="259" t="str">
        <f>IF($C170=Y$1,'1- Combustivel'!$D172,"-")</f>
        <v>-</v>
      </c>
      <c r="Z170" s="170" t="str">
        <f>IF(AB170="-","-",IF($C170=Y$1,'1- Combustivel'!$E172,"-"))</f>
        <v>-</v>
      </c>
      <c r="AA170" s="170" t="str">
        <f>IF(Y170="-","-",'1- Combustivel'!$F172)</f>
        <v>-</v>
      </c>
      <c r="AB170" s="259" t="str">
        <f t="shared" si="43"/>
        <v>-</v>
      </c>
      <c r="AC170" s="259" t="str">
        <f>IF(AA170="-","-",'1- Combustivel'!$G172)</f>
        <v>-</v>
      </c>
      <c r="AD170" s="259" t="str">
        <f>IF($C170=AD$1,'1- Combustivel'!$D172,"-")</f>
        <v>-</v>
      </c>
      <c r="AE170" s="170" t="str">
        <f>IF(AG170="-","-",IF($C170=AD$1,'1- Combustivel'!$E172,"-"))</f>
        <v>-</v>
      </c>
      <c r="AF170" s="170" t="str">
        <f>IF(AD170="-","-",'1- Combustivel'!$F172)</f>
        <v>-</v>
      </c>
      <c r="AG170" s="259" t="str">
        <f t="shared" si="44"/>
        <v>-</v>
      </c>
      <c r="AH170" s="259" t="str">
        <f>IF(AF170="-","-",'1- Combustivel'!$G172)</f>
        <v>-</v>
      </c>
      <c r="AI170" s="259" t="str">
        <f>IF($C170=AI$1,'1- Combustivel'!$D172,"-")</f>
        <v>-</v>
      </c>
      <c r="AJ170" s="170" t="str">
        <f>IF(AL170="-","-",IF($C170=AI$1,'1- Combustivel'!$E172,"-"))</f>
        <v>-</v>
      </c>
      <c r="AK170" s="170" t="str">
        <f>IF(AI170="-","-",'1- Combustivel'!$F172)</f>
        <v>-</v>
      </c>
      <c r="AL170" s="259" t="str">
        <f t="shared" si="45"/>
        <v>-</v>
      </c>
      <c r="AM170" s="259" t="str">
        <f>IF(AK170="-","-",'1- Combustivel'!$G172)</f>
        <v>-</v>
      </c>
      <c r="AN170" s="259" t="str">
        <f>IF($C170=AN$1,'1- Combustivel'!$D172,"-")</f>
        <v>-</v>
      </c>
      <c r="AO170" s="170" t="str">
        <f>IF(AQ170="-","-",IF($C170=AN$1,'1- Combustivel'!$E172,"-"))</f>
        <v>-</v>
      </c>
      <c r="AP170" s="170" t="str">
        <f>IF(AN170="-","-",'1- Combustivel'!$F172)</f>
        <v>-</v>
      </c>
      <c r="AQ170" s="259" t="str">
        <f t="shared" si="46"/>
        <v>-</v>
      </c>
      <c r="AR170" s="259" t="str">
        <f>IF(AP170="-","-",'1- Combustivel'!$G172)</f>
        <v>-</v>
      </c>
      <c r="AS170" s="259" t="str">
        <f>IF($C170=AS$1,'1- Combustivel'!$D172,"-")</f>
        <v>-</v>
      </c>
      <c r="AT170" s="170" t="str">
        <f>IF(AV170="-","-",IF($C170=AS$1,'1- Combustivel'!$E172,"-"))</f>
        <v>-</v>
      </c>
      <c r="AU170" s="170" t="str">
        <f>IF(AS170="-","-",'1- Combustivel'!$F172)</f>
        <v>-</v>
      </c>
      <c r="AV170" s="259" t="str">
        <f t="shared" si="47"/>
        <v>-</v>
      </c>
      <c r="AW170" s="259" t="str">
        <f>IF(AU170="-","-",'1- Combustivel'!$G172)</f>
        <v>-</v>
      </c>
      <c r="AX170" s="259" t="str">
        <f>IF($C170=AX$1,'1- Combustivel'!$D172,"-")</f>
        <v>-</v>
      </c>
      <c r="AY170" s="170" t="str">
        <f>IF(BA170="-","-",IF($C170=AX$1,'1- Combustivel'!$E172,"-"))</f>
        <v>-</v>
      </c>
      <c r="AZ170" s="170" t="str">
        <f>IF(AX170="-","-",'1- Combustivel'!$F172)</f>
        <v>-</v>
      </c>
      <c r="BA170" s="259" t="str">
        <f t="shared" si="48"/>
        <v>-</v>
      </c>
      <c r="BB170" s="259" t="str">
        <f>IF(AZ170="-","-",'1- Combustivel'!$G172)</f>
        <v>-</v>
      </c>
      <c r="BC170" s="259" t="str">
        <f>IF($C170=BC$1,'1- Combustivel'!$D172,"-")</f>
        <v>-</v>
      </c>
      <c r="BD170" s="170" t="str">
        <f>IF(BF170="-","-",IF($C170=BC$1,'1- Combustivel'!$E172,"-"))</f>
        <v>-</v>
      </c>
      <c r="BE170" s="170" t="str">
        <f>IF(BC170="-","-",'1- Combustivel'!$F172)</f>
        <v>-</v>
      </c>
      <c r="BF170" s="259" t="str">
        <f t="shared" si="49"/>
        <v>-</v>
      </c>
      <c r="BG170" s="259" t="str">
        <f>IF(BE170="-","-",'1- Combustivel'!$G172)</f>
        <v>-</v>
      </c>
      <c r="BH170" s="259" t="str">
        <f>IF($C170=BH$1,'1- Combustivel'!$D172,"-")</f>
        <v>-</v>
      </c>
      <c r="BI170" s="170" t="str">
        <f>IF(BK170="-","-",IF($C170=BH$1,'1- Combustivel'!$E172,"-"))</f>
        <v>-</v>
      </c>
      <c r="BJ170" s="170" t="str">
        <f>IF(BH170="-","-",'1- Combustivel'!$F172)</f>
        <v>-</v>
      </c>
      <c r="BK170" s="259" t="str">
        <f t="shared" si="50"/>
        <v>-</v>
      </c>
      <c r="BL170" s="259" t="str">
        <f>IF(BJ170="-","-",'1- Combustivel'!$G172)</f>
        <v>-</v>
      </c>
      <c r="BM170" s="259" t="str">
        <f>IF(YEAR('1- Combustivel'!B172)=$BM$1,$BM$1,"-")</f>
        <v>-</v>
      </c>
      <c r="BN170" s="259" t="str">
        <f>IF(BM170="-","-",MONTH('1- Combustivel'!B172))</f>
        <v>-</v>
      </c>
      <c r="BO170" s="259" t="str">
        <f>IF(BM170="-","-",DAY('1- Combustivel'!B172))</f>
        <v>-</v>
      </c>
      <c r="BP170" s="259" t="str">
        <f>IF($BN170=BQ$1,'1- Combustivel'!$D172,"-")</f>
        <v>-</v>
      </c>
      <c r="BQ170" s="170" t="str">
        <f>IF($BN170=BQ$1,'1- Combustivel'!$E172,"-")</f>
        <v>-</v>
      </c>
      <c r="BR170" s="170" t="str">
        <f>IF(BQ170="-","-",'1- Combustivel'!$F172)</f>
        <v>-</v>
      </c>
      <c r="BS170" s="259" t="str">
        <f t="shared" si="51"/>
        <v>-</v>
      </c>
      <c r="BT170" s="259" t="str">
        <f>IF(BR170="-","-",'1- Combustivel'!$G172)</f>
        <v>-</v>
      </c>
    </row>
    <row r="171" spans="1:72" x14ac:dyDescent="0.25">
      <c r="A171" s="166">
        <v>169</v>
      </c>
      <c r="B171" s="166" t="str">
        <f>IF(YEAR('1- Combustivel'!B173)=$B$1,$B$1,"-")</f>
        <v>-</v>
      </c>
      <c r="C171" s="166" t="str">
        <f>IF(B171="-","-",MONTH('1- Combustivel'!B173))</f>
        <v>-</v>
      </c>
      <c r="D171" s="218" t="str">
        <f>IF(B171="-","-",DAY('1- Combustivel'!B173))</f>
        <v>-</v>
      </c>
      <c r="E171" s="259" t="str">
        <f>IF($C171=F$1,'1- Combustivel'!$D173,"-")</f>
        <v>-</v>
      </c>
      <c r="F171" s="170" t="str">
        <f>IF($C171=F$1,'1- Combustivel'!$E173,"-")</f>
        <v>-</v>
      </c>
      <c r="G171" s="170" t="str">
        <f>IF(F171="-","-",'1- Combustivel'!$F173)</f>
        <v>-</v>
      </c>
      <c r="H171" s="259" t="str">
        <f t="shared" si="39"/>
        <v>-</v>
      </c>
      <c r="I171" s="259" t="str">
        <f>IF(G171="-","-",'1- Combustivel'!$G173)</f>
        <v>-</v>
      </c>
      <c r="J171" s="259" t="str">
        <f>IF($C171=J$1,'1- Combustivel'!$D173,"-")</f>
        <v>-</v>
      </c>
      <c r="K171" s="170" t="str">
        <f>IF(M171="-","-",IF($C171=J$1,'1- Combustivel'!$E173,"-"))</f>
        <v>-</v>
      </c>
      <c r="L171" s="170" t="str">
        <f>IF(J171="-","-",'1- Combustivel'!$F173)</f>
        <v>-</v>
      </c>
      <c r="M171" s="259" t="str">
        <f t="shared" si="40"/>
        <v>-</v>
      </c>
      <c r="N171" s="259" t="str">
        <f>IF(L171="-","-",'1- Combustivel'!$G173)</f>
        <v>-</v>
      </c>
      <c r="O171" s="259" t="str">
        <f>IF($C171=O$1,'1- Combustivel'!$D173,"-")</f>
        <v>-</v>
      </c>
      <c r="P171" s="170" t="str">
        <f>IF(R171="-","-",IF($C171=O$1,'1- Combustivel'!$E173,"-"))</f>
        <v>-</v>
      </c>
      <c r="Q171" s="170" t="str">
        <f>IF(O171="-","-",'1- Combustivel'!$F173)</f>
        <v>-</v>
      </c>
      <c r="R171" s="259" t="str">
        <f t="shared" si="41"/>
        <v>-</v>
      </c>
      <c r="S171" s="259" t="str">
        <f>IF(Q171="-","-",'1- Combustivel'!$G173)</f>
        <v>-</v>
      </c>
      <c r="T171" s="259" t="str">
        <f>IF($C171=T$1,'1- Combustivel'!$D173,"-")</f>
        <v>-</v>
      </c>
      <c r="U171" s="170" t="str">
        <f>IF(W171="-","-",IF($C171=T$1,'1- Combustivel'!$E173,"-"))</f>
        <v>-</v>
      </c>
      <c r="V171" s="170" t="str">
        <f>IF(T171="-","-",'1- Combustivel'!$F173)</f>
        <v>-</v>
      </c>
      <c r="W171" s="259" t="str">
        <f t="shared" si="42"/>
        <v>-</v>
      </c>
      <c r="X171" s="259" t="str">
        <f>IF(V171="-","-",'1- Combustivel'!$G173)</f>
        <v>-</v>
      </c>
      <c r="Y171" s="259" t="str">
        <f>IF($C171=Y$1,'1- Combustivel'!$D173,"-")</f>
        <v>-</v>
      </c>
      <c r="Z171" s="170" t="str">
        <f>IF(AB171="-","-",IF($C171=Y$1,'1- Combustivel'!$E173,"-"))</f>
        <v>-</v>
      </c>
      <c r="AA171" s="170" t="str">
        <f>IF(Y171="-","-",'1- Combustivel'!$F173)</f>
        <v>-</v>
      </c>
      <c r="AB171" s="259" t="str">
        <f t="shared" si="43"/>
        <v>-</v>
      </c>
      <c r="AC171" s="259" t="str">
        <f>IF(AA171="-","-",'1- Combustivel'!$G173)</f>
        <v>-</v>
      </c>
      <c r="AD171" s="259" t="str">
        <f>IF($C171=AD$1,'1- Combustivel'!$D173,"-")</f>
        <v>-</v>
      </c>
      <c r="AE171" s="170" t="str">
        <f>IF(AG171="-","-",IF($C171=AD$1,'1- Combustivel'!$E173,"-"))</f>
        <v>-</v>
      </c>
      <c r="AF171" s="170" t="str">
        <f>IF(AD171="-","-",'1- Combustivel'!$F173)</f>
        <v>-</v>
      </c>
      <c r="AG171" s="259" t="str">
        <f t="shared" si="44"/>
        <v>-</v>
      </c>
      <c r="AH171" s="259" t="str">
        <f>IF(AF171="-","-",'1- Combustivel'!$G173)</f>
        <v>-</v>
      </c>
      <c r="AI171" s="259" t="str">
        <f>IF($C171=AI$1,'1- Combustivel'!$D173,"-")</f>
        <v>-</v>
      </c>
      <c r="AJ171" s="170" t="str">
        <f>IF(AL171="-","-",IF($C171=AI$1,'1- Combustivel'!$E173,"-"))</f>
        <v>-</v>
      </c>
      <c r="AK171" s="170" t="str">
        <f>IF(AI171="-","-",'1- Combustivel'!$F173)</f>
        <v>-</v>
      </c>
      <c r="AL171" s="259" t="str">
        <f t="shared" si="45"/>
        <v>-</v>
      </c>
      <c r="AM171" s="259" t="str">
        <f>IF(AK171="-","-",'1- Combustivel'!$G173)</f>
        <v>-</v>
      </c>
      <c r="AN171" s="259" t="str">
        <f>IF($C171=AN$1,'1- Combustivel'!$D173,"-")</f>
        <v>-</v>
      </c>
      <c r="AO171" s="170" t="str">
        <f>IF(AQ171="-","-",IF($C171=AN$1,'1- Combustivel'!$E173,"-"))</f>
        <v>-</v>
      </c>
      <c r="AP171" s="170" t="str">
        <f>IF(AN171="-","-",'1- Combustivel'!$F173)</f>
        <v>-</v>
      </c>
      <c r="AQ171" s="259" t="str">
        <f t="shared" si="46"/>
        <v>-</v>
      </c>
      <c r="AR171" s="259" t="str">
        <f>IF(AP171="-","-",'1- Combustivel'!$G173)</f>
        <v>-</v>
      </c>
      <c r="AS171" s="259" t="str">
        <f>IF($C171=AS$1,'1- Combustivel'!$D173,"-")</f>
        <v>-</v>
      </c>
      <c r="AT171" s="170" t="str">
        <f>IF(AV171="-","-",IF($C171=AS$1,'1- Combustivel'!$E173,"-"))</f>
        <v>-</v>
      </c>
      <c r="AU171" s="170" t="str">
        <f>IF(AS171="-","-",'1- Combustivel'!$F173)</f>
        <v>-</v>
      </c>
      <c r="AV171" s="259" t="str">
        <f t="shared" si="47"/>
        <v>-</v>
      </c>
      <c r="AW171" s="259" t="str">
        <f>IF(AU171="-","-",'1- Combustivel'!$G173)</f>
        <v>-</v>
      </c>
      <c r="AX171" s="259" t="str">
        <f>IF($C171=AX$1,'1- Combustivel'!$D173,"-")</f>
        <v>-</v>
      </c>
      <c r="AY171" s="170" t="str">
        <f>IF(BA171="-","-",IF($C171=AX$1,'1- Combustivel'!$E173,"-"))</f>
        <v>-</v>
      </c>
      <c r="AZ171" s="170" t="str">
        <f>IF(AX171="-","-",'1- Combustivel'!$F173)</f>
        <v>-</v>
      </c>
      <c r="BA171" s="259" t="str">
        <f t="shared" si="48"/>
        <v>-</v>
      </c>
      <c r="BB171" s="259" t="str">
        <f>IF(AZ171="-","-",'1- Combustivel'!$G173)</f>
        <v>-</v>
      </c>
      <c r="BC171" s="259" t="str">
        <f>IF($C171=BC$1,'1- Combustivel'!$D173,"-")</f>
        <v>-</v>
      </c>
      <c r="BD171" s="170" t="str">
        <f>IF(BF171="-","-",IF($C171=BC$1,'1- Combustivel'!$E173,"-"))</f>
        <v>-</v>
      </c>
      <c r="BE171" s="170" t="str">
        <f>IF(BC171="-","-",'1- Combustivel'!$F173)</f>
        <v>-</v>
      </c>
      <c r="BF171" s="259" t="str">
        <f t="shared" si="49"/>
        <v>-</v>
      </c>
      <c r="BG171" s="259" t="str">
        <f>IF(BE171="-","-",'1- Combustivel'!$G173)</f>
        <v>-</v>
      </c>
      <c r="BH171" s="259" t="str">
        <f>IF($C171=BH$1,'1- Combustivel'!$D173,"-")</f>
        <v>-</v>
      </c>
      <c r="BI171" s="170" t="str">
        <f>IF(BK171="-","-",IF($C171=BH$1,'1- Combustivel'!$E173,"-"))</f>
        <v>-</v>
      </c>
      <c r="BJ171" s="170" t="str">
        <f>IF(BH171="-","-",'1- Combustivel'!$F173)</f>
        <v>-</v>
      </c>
      <c r="BK171" s="259" t="str">
        <f t="shared" si="50"/>
        <v>-</v>
      </c>
      <c r="BL171" s="259" t="str">
        <f>IF(BJ171="-","-",'1- Combustivel'!$G173)</f>
        <v>-</v>
      </c>
      <c r="BM171" s="259" t="str">
        <f>IF(YEAR('1- Combustivel'!B173)=$BM$1,$BM$1,"-")</f>
        <v>-</v>
      </c>
      <c r="BN171" s="259" t="str">
        <f>IF(BM171="-","-",MONTH('1- Combustivel'!B173))</f>
        <v>-</v>
      </c>
      <c r="BO171" s="259" t="str">
        <f>IF(BM171="-","-",DAY('1- Combustivel'!B173))</f>
        <v>-</v>
      </c>
      <c r="BP171" s="259" t="str">
        <f>IF($BN171=BQ$1,'1- Combustivel'!$D173,"-")</f>
        <v>-</v>
      </c>
      <c r="BQ171" s="170" t="str">
        <f>IF($BN171=BQ$1,'1- Combustivel'!$E173,"-")</f>
        <v>-</v>
      </c>
      <c r="BR171" s="170" t="str">
        <f>IF(BQ171="-","-",'1- Combustivel'!$F173)</f>
        <v>-</v>
      </c>
      <c r="BS171" s="259" t="str">
        <f t="shared" si="51"/>
        <v>-</v>
      </c>
      <c r="BT171" s="259" t="str">
        <f>IF(BR171="-","-",'1- Combustivel'!$G173)</f>
        <v>-</v>
      </c>
    </row>
    <row r="172" spans="1:72" x14ac:dyDescent="0.25">
      <c r="A172" s="166">
        <v>170</v>
      </c>
      <c r="B172" s="166" t="str">
        <f>IF(YEAR('1- Combustivel'!B174)=$B$1,$B$1,"-")</f>
        <v>-</v>
      </c>
      <c r="C172" s="166" t="str">
        <f>IF(B172="-","-",MONTH('1- Combustivel'!B174))</f>
        <v>-</v>
      </c>
      <c r="D172" s="218" t="str">
        <f>IF(B172="-","-",DAY('1- Combustivel'!B174))</f>
        <v>-</v>
      </c>
      <c r="E172" s="259" t="str">
        <f>IF($C172=F$1,'1- Combustivel'!$D174,"-")</f>
        <v>-</v>
      </c>
      <c r="F172" s="170" t="str">
        <f>IF($C172=F$1,'1- Combustivel'!$E174,"-")</f>
        <v>-</v>
      </c>
      <c r="G172" s="170" t="str">
        <f>IF(F172="-","-",'1- Combustivel'!$F174)</f>
        <v>-</v>
      </c>
      <c r="H172" s="259" t="str">
        <f t="shared" si="39"/>
        <v>-</v>
      </c>
      <c r="I172" s="259" t="str">
        <f>IF(G172="-","-",'1- Combustivel'!$G174)</f>
        <v>-</v>
      </c>
      <c r="J172" s="259" t="str">
        <f>IF($C172=J$1,'1- Combustivel'!$D174,"-")</f>
        <v>-</v>
      </c>
      <c r="K172" s="170" t="str">
        <f>IF(M172="-","-",IF($C172=J$1,'1- Combustivel'!$E174,"-"))</f>
        <v>-</v>
      </c>
      <c r="L172" s="170" t="str">
        <f>IF(J172="-","-",'1- Combustivel'!$F174)</f>
        <v>-</v>
      </c>
      <c r="M172" s="259" t="str">
        <f t="shared" si="40"/>
        <v>-</v>
      </c>
      <c r="N172" s="259" t="str">
        <f>IF(L172="-","-",'1- Combustivel'!$G174)</f>
        <v>-</v>
      </c>
      <c r="O172" s="259" t="str">
        <f>IF($C172=O$1,'1- Combustivel'!$D174,"-")</f>
        <v>-</v>
      </c>
      <c r="P172" s="170" t="str">
        <f>IF(R172="-","-",IF($C172=O$1,'1- Combustivel'!$E174,"-"))</f>
        <v>-</v>
      </c>
      <c r="Q172" s="170" t="str">
        <f>IF(O172="-","-",'1- Combustivel'!$F174)</f>
        <v>-</v>
      </c>
      <c r="R172" s="259" t="str">
        <f t="shared" si="41"/>
        <v>-</v>
      </c>
      <c r="S172" s="259" t="str">
        <f>IF(Q172="-","-",'1- Combustivel'!$G174)</f>
        <v>-</v>
      </c>
      <c r="T172" s="259" t="str">
        <f>IF($C172=T$1,'1- Combustivel'!$D174,"-")</f>
        <v>-</v>
      </c>
      <c r="U172" s="170" t="str">
        <f>IF(W172="-","-",IF($C172=T$1,'1- Combustivel'!$E174,"-"))</f>
        <v>-</v>
      </c>
      <c r="V172" s="170" t="str">
        <f>IF(T172="-","-",'1- Combustivel'!$F174)</f>
        <v>-</v>
      </c>
      <c r="W172" s="259" t="str">
        <f t="shared" si="42"/>
        <v>-</v>
      </c>
      <c r="X172" s="259" t="str">
        <f>IF(V172="-","-",'1- Combustivel'!$G174)</f>
        <v>-</v>
      </c>
      <c r="Y172" s="259" t="str">
        <f>IF($C172=Y$1,'1- Combustivel'!$D174,"-")</f>
        <v>-</v>
      </c>
      <c r="Z172" s="170" t="str">
        <f>IF(AB172="-","-",IF($C172=Y$1,'1- Combustivel'!$E174,"-"))</f>
        <v>-</v>
      </c>
      <c r="AA172" s="170" t="str">
        <f>IF(Y172="-","-",'1- Combustivel'!$F174)</f>
        <v>-</v>
      </c>
      <c r="AB172" s="259" t="str">
        <f t="shared" si="43"/>
        <v>-</v>
      </c>
      <c r="AC172" s="259" t="str">
        <f>IF(AA172="-","-",'1- Combustivel'!$G174)</f>
        <v>-</v>
      </c>
      <c r="AD172" s="259" t="str">
        <f>IF($C172=AD$1,'1- Combustivel'!$D174,"-")</f>
        <v>-</v>
      </c>
      <c r="AE172" s="170" t="str">
        <f>IF(AG172="-","-",IF($C172=AD$1,'1- Combustivel'!$E174,"-"))</f>
        <v>-</v>
      </c>
      <c r="AF172" s="170" t="str">
        <f>IF(AD172="-","-",'1- Combustivel'!$F174)</f>
        <v>-</v>
      </c>
      <c r="AG172" s="259" t="str">
        <f t="shared" si="44"/>
        <v>-</v>
      </c>
      <c r="AH172" s="259" t="str">
        <f>IF(AF172="-","-",'1- Combustivel'!$G174)</f>
        <v>-</v>
      </c>
      <c r="AI172" s="259" t="str">
        <f>IF($C172=AI$1,'1- Combustivel'!$D174,"-")</f>
        <v>-</v>
      </c>
      <c r="AJ172" s="170" t="str">
        <f>IF(AL172="-","-",IF($C172=AI$1,'1- Combustivel'!$E174,"-"))</f>
        <v>-</v>
      </c>
      <c r="AK172" s="170" t="str">
        <f>IF(AI172="-","-",'1- Combustivel'!$F174)</f>
        <v>-</v>
      </c>
      <c r="AL172" s="259" t="str">
        <f t="shared" si="45"/>
        <v>-</v>
      </c>
      <c r="AM172" s="259" t="str">
        <f>IF(AK172="-","-",'1- Combustivel'!$G174)</f>
        <v>-</v>
      </c>
      <c r="AN172" s="259" t="str">
        <f>IF($C172=AN$1,'1- Combustivel'!$D174,"-")</f>
        <v>-</v>
      </c>
      <c r="AO172" s="170" t="str">
        <f>IF(AQ172="-","-",IF($C172=AN$1,'1- Combustivel'!$E174,"-"))</f>
        <v>-</v>
      </c>
      <c r="AP172" s="170" t="str">
        <f>IF(AN172="-","-",'1- Combustivel'!$F174)</f>
        <v>-</v>
      </c>
      <c r="AQ172" s="259" t="str">
        <f t="shared" si="46"/>
        <v>-</v>
      </c>
      <c r="AR172" s="259" t="str">
        <f>IF(AP172="-","-",'1- Combustivel'!$G174)</f>
        <v>-</v>
      </c>
      <c r="AS172" s="259" t="str">
        <f>IF($C172=AS$1,'1- Combustivel'!$D174,"-")</f>
        <v>-</v>
      </c>
      <c r="AT172" s="170" t="str">
        <f>IF(AV172="-","-",IF($C172=AS$1,'1- Combustivel'!$E174,"-"))</f>
        <v>-</v>
      </c>
      <c r="AU172" s="170" t="str">
        <f>IF(AS172="-","-",'1- Combustivel'!$F174)</f>
        <v>-</v>
      </c>
      <c r="AV172" s="259" t="str">
        <f t="shared" si="47"/>
        <v>-</v>
      </c>
      <c r="AW172" s="259" t="str">
        <f>IF(AU172="-","-",'1- Combustivel'!$G174)</f>
        <v>-</v>
      </c>
      <c r="AX172" s="259" t="str">
        <f>IF($C172=AX$1,'1- Combustivel'!$D174,"-")</f>
        <v>-</v>
      </c>
      <c r="AY172" s="170" t="str">
        <f>IF(BA172="-","-",IF($C172=AX$1,'1- Combustivel'!$E174,"-"))</f>
        <v>-</v>
      </c>
      <c r="AZ172" s="170" t="str">
        <f>IF(AX172="-","-",'1- Combustivel'!$F174)</f>
        <v>-</v>
      </c>
      <c r="BA172" s="259" t="str">
        <f t="shared" si="48"/>
        <v>-</v>
      </c>
      <c r="BB172" s="259" t="str">
        <f>IF(AZ172="-","-",'1- Combustivel'!$G174)</f>
        <v>-</v>
      </c>
      <c r="BC172" s="259" t="str">
        <f>IF($C172=BC$1,'1- Combustivel'!$D174,"-")</f>
        <v>-</v>
      </c>
      <c r="BD172" s="170" t="str">
        <f>IF(BF172="-","-",IF($C172=BC$1,'1- Combustivel'!$E174,"-"))</f>
        <v>-</v>
      </c>
      <c r="BE172" s="170" t="str">
        <f>IF(BC172="-","-",'1- Combustivel'!$F174)</f>
        <v>-</v>
      </c>
      <c r="BF172" s="259" t="str">
        <f t="shared" si="49"/>
        <v>-</v>
      </c>
      <c r="BG172" s="259" t="str">
        <f>IF(BE172="-","-",'1- Combustivel'!$G174)</f>
        <v>-</v>
      </c>
      <c r="BH172" s="259" t="str">
        <f>IF($C172=BH$1,'1- Combustivel'!$D174,"-")</f>
        <v>-</v>
      </c>
      <c r="BI172" s="170" t="str">
        <f>IF(BK172="-","-",IF($C172=BH$1,'1- Combustivel'!$E174,"-"))</f>
        <v>-</v>
      </c>
      <c r="BJ172" s="170" t="str">
        <f>IF(BH172="-","-",'1- Combustivel'!$F174)</f>
        <v>-</v>
      </c>
      <c r="BK172" s="259" t="str">
        <f t="shared" si="50"/>
        <v>-</v>
      </c>
      <c r="BL172" s="259" t="str">
        <f>IF(BJ172="-","-",'1- Combustivel'!$G174)</f>
        <v>-</v>
      </c>
      <c r="BM172" s="259" t="str">
        <f>IF(YEAR('1- Combustivel'!B174)=$BM$1,$BM$1,"-")</f>
        <v>-</v>
      </c>
      <c r="BN172" s="259" t="str">
        <f>IF(BM172="-","-",MONTH('1- Combustivel'!B174))</f>
        <v>-</v>
      </c>
      <c r="BO172" s="259" t="str">
        <f>IF(BM172="-","-",DAY('1- Combustivel'!B174))</f>
        <v>-</v>
      </c>
      <c r="BP172" s="259" t="str">
        <f>IF($BN172=BQ$1,'1- Combustivel'!$D174,"-")</f>
        <v>-</v>
      </c>
      <c r="BQ172" s="170" t="str">
        <f>IF($BN172=BQ$1,'1- Combustivel'!$E174,"-")</f>
        <v>-</v>
      </c>
      <c r="BR172" s="170" t="str">
        <f>IF(BQ172="-","-",'1- Combustivel'!$F174)</f>
        <v>-</v>
      </c>
      <c r="BS172" s="259" t="str">
        <f t="shared" si="51"/>
        <v>-</v>
      </c>
      <c r="BT172" s="259" t="str">
        <f>IF(BR172="-","-",'1- Combustivel'!$G174)</f>
        <v>-</v>
      </c>
    </row>
    <row r="173" spans="1:72" x14ac:dyDescent="0.25">
      <c r="A173" s="166">
        <v>171</v>
      </c>
      <c r="B173" s="166" t="str">
        <f>IF(YEAR('1- Combustivel'!B175)=$B$1,$B$1,"-")</f>
        <v>-</v>
      </c>
      <c r="C173" s="166" t="str">
        <f>IF(B173="-","-",MONTH('1- Combustivel'!B175))</f>
        <v>-</v>
      </c>
      <c r="D173" s="218" t="str">
        <f>IF(B173="-","-",DAY('1- Combustivel'!B175))</f>
        <v>-</v>
      </c>
      <c r="E173" s="259" t="str">
        <f>IF($C173=F$1,'1- Combustivel'!$D175,"-")</f>
        <v>-</v>
      </c>
      <c r="F173" s="170" t="str">
        <f>IF($C173=F$1,'1- Combustivel'!$E175,"-")</f>
        <v>-</v>
      </c>
      <c r="G173" s="170" t="str">
        <f>IF(F173="-","-",'1- Combustivel'!$F175)</f>
        <v>-</v>
      </c>
      <c r="H173" s="259" t="str">
        <f t="shared" si="39"/>
        <v>-</v>
      </c>
      <c r="I173" s="259" t="str">
        <f>IF(G173="-","-",'1- Combustivel'!$G175)</f>
        <v>-</v>
      </c>
      <c r="J173" s="259" t="str">
        <f>IF($C173=J$1,'1- Combustivel'!$D175,"-")</f>
        <v>-</v>
      </c>
      <c r="K173" s="170" t="str">
        <f>IF(M173="-","-",IF($C173=J$1,'1- Combustivel'!$E175,"-"))</f>
        <v>-</v>
      </c>
      <c r="L173" s="170" t="str">
        <f>IF(J173="-","-",'1- Combustivel'!$F175)</f>
        <v>-</v>
      </c>
      <c r="M173" s="259" t="str">
        <f t="shared" si="40"/>
        <v>-</v>
      </c>
      <c r="N173" s="259" t="str">
        <f>IF(L173="-","-",'1- Combustivel'!$G175)</f>
        <v>-</v>
      </c>
      <c r="O173" s="259" t="str">
        <f>IF($C173=O$1,'1- Combustivel'!$D175,"-")</f>
        <v>-</v>
      </c>
      <c r="P173" s="170" t="str">
        <f>IF(R173="-","-",IF($C173=O$1,'1- Combustivel'!$E175,"-"))</f>
        <v>-</v>
      </c>
      <c r="Q173" s="170" t="str">
        <f>IF(O173="-","-",'1- Combustivel'!$F175)</f>
        <v>-</v>
      </c>
      <c r="R173" s="259" t="str">
        <f t="shared" si="41"/>
        <v>-</v>
      </c>
      <c r="S173" s="259" t="str">
        <f>IF(Q173="-","-",'1- Combustivel'!$G175)</f>
        <v>-</v>
      </c>
      <c r="T173" s="259" t="str">
        <f>IF($C173=T$1,'1- Combustivel'!$D175,"-")</f>
        <v>-</v>
      </c>
      <c r="U173" s="170" t="str">
        <f>IF(W173="-","-",IF($C173=T$1,'1- Combustivel'!$E175,"-"))</f>
        <v>-</v>
      </c>
      <c r="V173" s="170" t="str">
        <f>IF(T173="-","-",'1- Combustivel'!$F175)</f>
        <v>-</v>
      </c>
      <c r="W173" s="259" t="str">
        <f t="shared" si="42"/>
        <v>-</v>
      </c>
      <c r="X173" s="259" t="str">
        <f>IF(V173="-","-",'1- Combustivel'!$G175)</f>
        <v>-</v>
      </c>
      <c r="Y173" s="259" t="str">
        <f>IF($C173=Y$1,'1- Combustivel'!$D175,"-")</f>
        <v>-</v>
      </c>
      <c r="Z173" s="170" t="str">
        <f>IF(AB173="-","-",IF($C173=Y$1,'1- Combustivel'!$E175,"-"))</f>
        <v>-</v>
      </c>
      <c r="AA173" s="170" t="str">
        <f>IF(Y173="-","-",'1- Combustivel'!$F175)</f>
        <v>-</v>
      </c>
      <c r="AB173" s="259" t="str">
        <f t="shared" si="43"/>
        <v>-</v>
      </c>
      <c r="AC173" s="259" t="str">
        <f>IF(AA173="-","-",'1- Combustivel'!$G175)</f>
        <v>-</v>
      </c>
      <c r="AD173" s="259" t="str">
        <f>IF($C173=AD$1,'1- Combustivel'!$D175,"-")</f>
        <v>-</v>
      </c>
      <c r="AE173" s="170" t="str">
        <f>IF(AG173="-","-",IF($C173=AD$1,'1- Combustivel'!$E175,"-"))</f>
        <v>-</v>
      </c>
      <c r="AF173" s="170" t="str">
        <f>IF(AD173="-","-",'1- Combustivel'!$F175)</f>
        <v>-</v>
      </c>
      <c r="AG173" s="259" t="str">
        <f t="shared" si="44"/>
        <v>-</v>
      </c>
      <c r="AH173" s="259" t="str">
        <f>IF(AF173="-","-",'1- Combustivel'!$G175)</f>
        <v>-</v>
      </c>
      <c r="AI173" s="259" t="str">
        <f>IF($C173=AI$1,'1- Combustivel'!$D175,"-")</f>
        <v>-</v>
      </c>
      <c r="AJ173" s="170" t="str">
        <f>IF(AL173="-","-",IF($C173=AI$1,'1- Combustivel'!$E175,"-"))</f>
        <v>-</v>
      </c>
      <c r="AK173" s="170" t="str">
        <f>IF(AI173="-","-",'1- Combustivel'!$F175)</f>
        <v>-</v>
      </c>
      <c r="AL173" s="259" t="str">
        <f t="shared" si="45"/>
        <v>-</v>
      </c>
      <c r="AM173" s="259" t="str">
        <f>IF(AK173="-","-",'1- Combustivel'!$G175)</f>
        <v>-</v>
      </c>
      <c r="AN173" s="259" t="str">
        <f>IF($C173=AN$1,'1- Combustivel'!$D175,"-")</f>
        <v>-</v>
      </c>
      <c r="AO173" s="170" t="str">
        <f>IF(AQ173="-","-",IF($C173=AN$1,'1- Combustivel'!$E175,"-"))</f>
        <v>-</v>
      </c>
      <c r="AP173" s="170" t="str">
        <f>IF(AN173="-","-",'1- Combustivel'!$F175)</f>
        <v>-</v>
      </c>
      <c r="AQ173" s="259" t="str">
        <f t="shared" si="46"/>
        <v>-</v>
      </c>
      <c r="AR173" s="259" t="str">
        <f>IF(AP173="-","-",'1- Combustivel'!$G175)</f>
        <v>-</v>
      </c>
      <c r="AS173" s="259" t="str">
        <f>IF($C173=AS$1,'1- Combustivel'!$D175,"-")</f>
        <v>-</v>
      </c>
      <c r="AT173" s="170" t="str">
        <f>IF(AV173="-","-",IF($C173=AS$1,'1- Combustivel'!$E175,"-"))</f>
        <v>-</v>
      </c>
      <c r="AU173" s="170" t="str">
        <f>IF(AS173="-","-",'1- Combustivel'!$F175)</f>
        <v>-</v>
      </c>
      <c r="AV173" s="259" t="str">
        <f t="shared" si="47"/>
        <v>-</v>
      </c>
      <c r="AW173" s="259" t="str">
        <f>IF(AU173="-","-",'1- Combustivel'!$G175)</f>
        <v>-</v>
      </c>
      <c r="AX173" s="259" t="str">
        <f>IF($C173=AX$1,'1- Combustivel'!$D175,"-")</f>
        <v>-</v>
      </c>
      <c r="AY173" s="170" t="str">
        <f>IF(BA173="-","-",IF($C173=AX$1,'1- Combustivel'!$E175,"-"))</f>
        <v>-</v>
      </c>
      <c r="AZ173" s="170" t="str">
        <f>IF(AX173="-","-",'1- Combustivel'!$F175)</f>
        <v>-</v>
      </c>
      <c r="BA173" s="259" t="str">
        <f t="shared" si="48"/>
        <v>-</v>
      </c>
      <c r="BB173" s="259" t="str">
        <f>IF(AZ173="-","-",'1- Combustivel'!$G175)</f>
        <v>-</v>
      </c>
      <c r="BC173" s="259" t="str">
        <f>IF($C173=BC$1,'1- Combustivel'!$D175,"-")</f>
        <v>-</v>
      </c>
      <c r="BD173" s="170" t="str">
        <f>IF(BF173="-","-",IF($C173=BC$1,'1- Combustivel'!$E175,"-"))</f>
        <v>-</v>
      </c>
      <c r="BE173" s="170" t="str">
        <f>IF(BC173="-","-",'1- Combustivel'!$F175)</f>
        <v>-</v>
      </c>
      <c r="BF173" s="259" t="str">
        <f t="shared" si="49"/>
        <v>-</v>
      </c>
      <c r="BG173" s="259" t="str">
        <f>IF(BE173="-","-",'1- Combustivel'!$G175)</f>
        <v>-</v>
      </c>
      <c r="BH173" s="259" t="str">
        <f>IF($C173=BH$1,'1- Combustivel'!$D175,"-")</f>
        <v>-</v>
      </c>
      <c r="BI173" s="170" t="str">
        <f>IF(BK173="-","-",IF($C173=BH$1,'1- Combustivel'!$E175,"-"))</f>
        <v>-</v>
      </c>
      <c r="BJ173" s="170" t="str">
        <f>IF(BH173="-","-",'1- Combustivel'!$F175)</f>
        <v>-</v>
      </c>
      <c r="BK173" s="259" t="str">
        <f t="shared" si="50"/>
        <v>-</v>
      </c>
      <c r="BL173" s="259" t="str">
        <f>IF(BJ173="-","-",'1- Combustivel'!$G175)</f>
        <v>-</v>
      </c>
      <c r="BM173" s="259" t="str">
        <f>IF(YEAR('1- Combustivel'!B175)=$BM$1,$BM$1,"-")</f>
        <v>-</v>
      </c>
      <c r="BN173" s="259" t="str">
        <f>IF(BM173="-","-",MONTH('1- Combustivel'!B175))</f>
        <v>-</v>
      </c>
      <c r="BO173" s="259" t="str">
        <f>IF(BM173="-","-",DAY('1- Combustivel'!B175))</f>
        <v>-</v>
      </c>
      <c r="BP173" s="259" t="str">
        <f>IF($BN173=BQ$1,'1- Combustivel'!$D175,"-")</f>
        <v>-</v>
      </c>
      <c r="BQ173" s="170" t="str">
        <f>IF($BN173=BQ$1,'1- Combustivel'!$E175,"-")</f>
        <v>-</v>
      </c>
      <c r="BR173" s="170" t="str">
        <f>IF(BQ173="-","-",'1- Combustivel'!$F175)</f>
        <v>-</v>
      </c>
      <c r="BS173" s="259" t="str">
        <f t="shared" si="51"/>
        <v>-</v>
      </c>
      <c r="BT173" s="259" t="str">
        <f>IF(BR173="-","-",'1- Combustivel'!$G175)</f>
        <v>-</v>
      </c>
    </row>
    <row r="174" spans="1:72" x14ac:dyDescent="0.25">
      <c r="A174" s="166">
        <v>172</v>
      </c>
      <c r="B174" s="166" t="str">
        <f>IF(YEAR('1- Combustivel'!B176)=$B$1,$B$1,"-")</f>
        <v>-</v>
      </c>
      <c r="C174" s="166" t="str">
        <f>IF(B174="-","-",MONTH('1- Combustivel'!B176))</f>
        <v>-</v>
      </c>
      <c r="D174" s="218" t="str">
        <f>IF(B174="-","-",DAY('1- Combustivel'!B176))</f>
        <v>-</v>
      </c>
      <c r="E174" s="259" t="str">
        <f>IF($C174=F$1,'1- Combustivel'!$D176,"-")</f>
        <v>-</v>
      </c>
      <c r="F174" s="170" t="str">
        <f>IF($C174=F$1,'1- Combustivel'!$E176,"-")</f>
        <v>-</v>
      </c>
      <c r="G174" s="170" t="str">
        <f>IF(F174="-","-",'1- Combustivel'!$F176)</f>
        <v>-</v>
      </c>
      <c r="H174" s="259" t="str">
        <f t="shared" si="39"/>
        <v>-</v>
      </c>
      <c r="I174" s="259" t="str">
        <f>IF(G174="-","-",'1- Combustivel'!$G176)</f>
        <v>-</v>
      </c>
      <c r="J174" s="259" t="str">
        <f>IF($C174=J$1,'1- Combustivel'!$D176,"-")</f>
        <v>-</v>
      </c>
      <c r="K174" s="170" t="str">
        <f>IF(M174="-","-",IF($C174=J$1,'1- Combustivel'!$E176,"-"))</f>
        <v>-</v>
      </c>
      <c r="L174" s="170" t="str">
        <f>IF(J174="-","-",'1- Combustivel'!$F176)</f>
        <v>-</v>
      </c>
      <c r="M174" s="259" t="str">
        <f t="shared" si="40"/>
        <v>-</v>
      </c>
      <c r="N174" s="259" t="str">
        <f>IF(L174="-","-",'1- Combustivel'!$G176)</f>
        <v>-</v>
      </c>
      <c r="O174" s="259" t="str">
        <f>IF($C174=O$1,'1- Combustivel'!$D176,"-")</f>
        <v>-</v>
      </c>
      <c r="P174" s="170" t="str">
        <f>IF(R174="-","-",IF($C174=O$1,'1- Combustivel'!$E176,"-"))</f>
        <v>-</v>
      </c>
      <c r="Q174" s="170" t="str">
        <f>IF(O174="-","-",'1- Combustivel'!$F176)</f>
        <v>-</v>
      </c>
      <c r="R174" s="259" t="str">
        <f t="shared" si="41"/>
        <v>-</v>
      </c>
      <c r="S174" s="259" t="str">
        <f>IF(Q174="-","-",'1- Combustivel'!$G176)</f>
        <v>-</v>
      </c>
      <c r="T174" s="259" t="str">
        <f>IF($C174=T$1,'1- Combustivel'!$D176,"-")</f>
        <v>-</v>
      </c>
      <c r="U174" s="170" t="str">
        <f>IF(W174="-","-",IF($C174=T$1,'1- Combustivel'!$E176,"-"))</f>
        <v>-</v>
      </c>
      <c r="V174" s="170" t="str">
        <f>IF(T174="-","-",'1- Combustivel'!$F176)</f>
        <v>-</v>
      </c>
      <c r="W174" s="259" t="str">
        <f t="shared" si="42"/>
        <v>-</v>
      </c>
      <c r="X174" s="259" t="str">
        <f>IF(V174="-","-",'1- Combustivel'!$G176)</f>
        <v>-</v>
      </c>
      <c r="Y174" s="259" t="str">
        <f>IF($C174=Y$1,'1- Combustivel'!$D176,"-")</f>
        <v>-</v>
      </c>
      <c r="Z174" s="170" t="str">
        <f>IF(AB174="-","-",IF($C174=Y$1,'1- Combustivel'!$E176,"-"))</f>
        <v>-</v>
      </c>
      <c r="AA174" s="170" t="str">
        <f>IF(Y174="-","-",'1- Combustivel'!$F176)</f>
        <v>-</v>
      </c>
      <c r="AB174" s="259" t="str">
        <f t="shared" si="43"/>
        <v>-</v>
      </c>
      <c r="AC174" s="259" t="str">
        <f>IF(AA174="-","-",'1- Combustivel'!$G176)</f>
        <v>-</v>
      </c>
      <c r="AD174" s="259" t="str">
        <f>IF($C174=AD$1,'1- Combustivel'!$D176,"-")</f>
        <v>-</v>
      </c>
      <c r="AE174" s="170" t="str">
        <f>IF(AG174="-","-",IF($C174=AD$1,'1- Combustivel'!$E176,"-"))</f>
        <v>-</v>
      </c>
      <c r="AF174" s="170" t="str">
        <f>IF(AD174="-","-",'1- Combustivel'!$F176)</f>
        <v>-</v>
      </c>
      <c r="AG174" s="259" t="str">
        <f t="shared" si="44"/>
        <v>-</v>
      </c>
      <c r="AH174" s="259" t="str">
        <f>IF(AF174="-","-",'1- Combustivel'!$G176)</f>
        <v>-</v>
      </c>
      <c r="AI174" s="259" t="str">
        <f>IF($C174=AI$1,'1- Combustivel'!$D176,"-")</f>
        <v>-</v>
      </c>
      <c r="AJ174" s="170" t="str">
        <f>IF(AL174="-","-",IF($C174=AI$1,'1- Combustivel'!$E176,"-"))</f>
        <v>-</v>
      </c>
      <c r="AK174" s="170" t="str">
        <f>IF(AI174="-","-",'1- Combustivel'!$F176)</f>
        <v>-</v>
      </c>
      <c r="AL174" s="259" t="str">
        <f t="shared" si="45"/>
        <v>-</v>
      </c>
      <c r="AM174" s="259" t="str">
        <f>IF(AK174="-","-",'1- Combustivel'!$G176)</f>
        <v>-</v>
      </c>
      <c r="AN174" s="259" t="str">
        <f>IF($C174=AN$1,'1- Combustivel'!$D176,"-")</f>
        <v>-</v>
      </c>
      <c r="AO174" s="170" t="str">
        <f>IF(AQ174="-","-",IF($C174=AN$1,'1- Combustivel'!$E176,"-"))</f>
        <v>-</v>
      </c>
      <c r="AP174" s="170" t="str">
        <f>IF(AN174="-","-",'1- Combustivel'!$F176)</f>
        <v>-</v>
      </c>
      <c r="AQ174" s="259" t="str">
        <f t="shared" si="46"/>
        <v>-</v>
      </c>
      <c r="AR174" s="259" t="str">
        <f>IF(AP174="-","-",'1- Combustivel'!$G176)</f>
        <v>-</v>
      </c>
      <c r="AS174" s="259" t="str">
        <f>IF($C174=AS$1,'1- Combustivel'!$D176,"-")</f>
        <v>-</v>
      </c>
      <c r="AT174" s="170" t="str">
        <f>IF(AV174="-","-",IF($C174=AS$1,'1- Combustivel'!$E176,"-"))</f>
        <v>-</v>
      </c>
      <c r="AU174" s="170" t="str">
        <f>IF(AS174="-","-",'1- Combustivel'!$F176)</f>
        <v>-</v>
      </c>
      <c r="AV174" s="259" t="str">
        <f t="shared" si="47"/>
        <v>-</v>
      </c>
      <c r="AW174" s="259" t="str">
        <f>IF(AU174="-","-",'1- Combustivel'!$G176)</f>
        <v>-</v>
      </c>
      <c r="AX174" s="259" t="str">
        <f>IF($C174=AX$1,'1- Combustivel'!$D176,"-")</f>
        <v>-</v>
      </c>
      <c r="AY174" s="170" t="str">
        <f>IF(BA174="-","-",IF($C174=AX$1,'1- Combustivel'!$E176,"-"))</f>
        <v>-</v>
      </c>
      <c r="AZ174" s="170" t="str">
        <f>IF(AX174="-","-",'1- Combustivel'!$F176)</f>
        <v>-</v>
      </c>
      <c r="BA174" s="259" t="str">
        <f t="shared" si="48"/>
        <v>-</v>
      </c>
      <c r="BB174" s="259" t="str">
        <f>IF(AZ174="-","-",'1- Combustivel'!$G176)</f>
        <v>-</v>
      </c>
      <c r="BC174" s="259" t="str">
        <f>IF($C174=BC$1,'1- Combustivel'!$D176,"-")</f>
        <v>-</v>
      </c>
      <c r="BD174" s="170" t="str">
        <f>IF(BF174="-","-",IF($C174=BC$1,'1- Combustivel'!$E176,"-"))</f>
        <v>-</v>
      </c>
      <c r="BE174" s="170" t="str">
        <f>IF(BC174="-","-",'1- Combustivel'!$F176)</f>
        <v>-</v>
      </c>
      <c r="BF174" s="259" t="str">
        <f t="shared" si="49"/>
        <v>-</v>
      </c>
      <c r="BG174" s="259" t="str">
        <f>IF(BE174="-","-",'1- Combustivel'!$G176)</f>
        <v>-</v>
      </c>
      <c r="BH174" s="259" t="str">
        <f>IF($C174=BH$1,'1- Combustivel'!$D176,"-")</f>
        <v>-</v>
      </c>
      <c r="BI174" s="170" t="str">
        <f>IF(BK174="-","-",IF($C174=BH$1,'1- Combustivel'!$E176,"-"))</f>
        <v>-</v>
      </c>
      <c r="BJ174" s="170" t="str">
        <f>IF(BH174="-","-",'1- Combustivel'!$F176)</f>
        <v>-</v>
      </c>
      <c r="BK174" s="259" t="str">
        <f t="shared" si="50"/>
        <v>-</v>
      </c>
      <c r="BL174" s="259" t="str">
        <f>IF(BJ174="-","-",'1- Combustivel'!$G176)</f>
        <v>-</v>
      </c>
      <c r="BM174" s="259" t="str">
        <f>IF(YEAR('1- Combustivel'!B176)=$BM$1,$BM$1,"-")</f>
        <v>-</v>
      </c>
      <c r="BN174" s="259" t="str">
        <f>IF(BM174="-","-",MONTH('1- Combustivel'!B176))</f>
        <v>-</v>
      </c>
      <c r="BO174" s="259" t="str">
        <f>IF(BM174="-","-",DAY('1- Combustivel'!B176))</f>
        <v>-</v>
      </c>
      <c r="BP174" s="259" t="str">
        <f>IF($BN174=BQ$1,'1- Combustivel'!$D176,"-")</f>
        <v>-</v>
      </c>
      <c r="BQ174" s="170" t="str">
        <f>IF($BN174=BQ$1,'1- Combustivel'!$E176,"-")</f>
        <v>-</v>
      </c>
      <c r="BR174" s="170" t="str">
        <f>IF(BQ174="-","-",'1- Combustivel'!$F176)</f>
        <v>-</v>
      </c>
      <c r="BS174" s="259" t="str">
        <f t="shared" si="51"/>
        <v>-</v>
      </c>
      <c r="BT174" s="259" t="str">
        <f>IF(BR174="-","-",'1- Combustivel'!$G176)</f>
        <v>-</v>
      </c>
    </row>
    <row r="175" spans="1:72" x14ac:dyDescent="0.25">
      <c r="A175" s="166">
        <v>173</v>
      </c>
      <c r="B175" s="166" t="str">
        <f>IF(YEAR('1- Combustivel'!B177)=$B$1,$B$1,"-")</f>
        <v>-</v>
      </c>
      <c r="C175" s="166" t="str">
        <f>IF(B175="-","-",MONTH('1- Combustivel'!B177))</f>
        <v>-</v>
      </c>
      <c r="D175" s="218" t="str">
        <f>IF(B175="-","-",DAY('1- Combustivel'!B177))</f>
        <v>-</v>
      </c>
      <c r="E175" s="259" t="str">
        <f>IF($C175=F$1,'1- Combustivel'!$D177,"-")</f>
        <v>-</v>
      </c>
      <c r="F175" s="170" t="str">
        <f>IF($C175=F$1,'1- Combustivel'!$E177,"-")</f>
        <v>-</v>
      </c>
      <c r="G175" s="170" t="str">
        <f>IF(F175="-","-",'1- Combustivel'!$F177)</f>
        <v>-</v>
      </c>
      <c r="H175" s="259" t="str">
        <f t="shared" si="39"/>
        <v>-</v>
      </c>
      <c r="I175" s="259" t="str">
        <f>IF(G175="-","-",'1- Combustivel'!$G177)</f>
        <v>-</v>
      </c>
      <c r="J175" s="259" t="str">
        <f>IF($C175=J$1,'1- Combustivel'!$D177,"-")</f>
        <v>-</v>
      </c>
      <c r="K175" s="170" t="str">
        <f>IF(M175="-","-",IF($C175=J$1,'1- Combustivel'!$E177,"-"))</f>
        <v>-</v>
      </c>
      <c r="L175" s="170" t="str">
        <f>IF(J175="-","-",'1- Combustivel'!$F177)</f>
        <v>-</v>
      </c>
      <c r="M175" s="259" t="str">
        <f t="shared" si="40"/>
        <v>-</v>
      </c>
      <c r="N175" s="259" t="str">
        <f>IF(L175="-","-",'1- Combustivel'!$G177)</f>
        <v>-</v>
      </c>
      <c r="O175" s="259" t="str">
        <f>IF($C175=O$1,'1- Combustivel'!$D177,"-")</f>
        <v>-</v>
      </c>
      <c r="P175" s="170" t="str">
        <f>IF(R175="-","-",IF($C175=O$1,'1- Combustivel'!$E177,"-"))</f>
        <v>-</v>
      </c>
      <c r="Q175" s="170" t="str">
        <f>IF(O175="-","-",'1- Combustivel'!$F177)</f>
        <v>-</v>
      </c>
      <c r="R175" s="259" t="str">
        <f t="shared" si="41"/>
        <v>-</v>
      </c>
      <c r="S175" s="259" t="str">
        <f>IF(Q175="-","-",'1- Combustivel'!$G177)</f>
        <v>-</v>
      </c>
      <c r="T175" s="259" t="str">
        <f>IF($C175=T$1,'1- Combustivel'!$D177,"-")</f>
        <v>-</v>
      </c>
      <c r="U175" s="170" t="str">
        <f>IF(W175="-","-",IF($C175=T$1,'1- Combustivel'!$E177,"-"))</f>
        <v>-</v>
      </c>
      <c r="V175" s="170" t="str">
        <f>IF(T175="-","-",'1- Combustivel'!$F177)</f>
        <v>-</v>
      </c>
      <c r="W175" s="259" t="str">
        <f t="shared" si="42"/>
        <v>-</v>
      </c>
      <c r="X175" s="259" t="str">
        <f>IF(V175="-","-",'1- Combustivel'!$G177)</f>
        <v>-</v>
      </c>
      <c r="Y175" s="259" t="str">
        <f>IF($C175=Y$1,'1- Combustivel'!$D177,"-")</f>
        <v>-</v>
      </c>
      <c r="Z175" s="170" t="str">
        <f>IF(AB175="-","-",IF($C175=Y$1,'1- Combustivel'!$E177,"-"))</f>
        <v>-</v>
      </c>
      <c r="AA175" s="170" t="str">
        <f>IF(Y175="-","-",'1- Combustivel'!$F177)</f>
        <v>-</v>
      </c>
      <c r="AB175" s="259" t="str">
        <f t="shared" si="43"/>
        <v>-</v>
      </c>
      <c r="AC175" s="259" t="str">
        <f>IF(AA175="-","-",'1- Combustivel'!$G177)</f>
        <v>-</v>
      </c>
      <c r="AD175" s="259" t="str">
        <f>IF($C175=AD$1,'1- Combustivel'!$D177,"-")</f>
        <v>-</v>
      </c>
      <c r="AE175" s="170" t="str">
        <f>IF(AG175="-","-",IF($C175=AD$1,'1- Combustivel'!$E177,"-"))</f>
        <v>-</v>
      </c>
      <c r="AF175" s="170" t="str">
        <f>IF(AD175="-","-",'1- Combustivel'!$F177)</f>
        <v>-</v>
      </c>
      <c r="AG175" s="259" t="str">
        <f t="shared" si="44"/>
        <v>-</v>
      </c>
      <c r="AH175" s="259" t="str">
        <f>IF(AF175="-","-",'1- Combustivel'!$G177)</f>
        <v>-</v>
      </c>
      <c r="AI175" s="259" t="str">
        <f>IF($C175=AI$1,'1- Combustivel'!$D177,"-")</f>
        <v>-</v>
      </c>
      <c r="AJ175" s="170" t="str">
        <f>IF(AL175="-","-",IF($C175=AI$1,'1- Combustivel'!$E177,"-"))</f>
        <v>-</v>
      </c>
      <c r="AK175" s="170" t="str">
        <f>IF(AI175="-","-",'1- Combustivel'!$F177)</f>
        <v>-</v>
      </c>
      <c r="AL175" s="259" t="str">
        <f t="shared" si="45"/>
        <v>-</v>
      </c>
      <c r="AM175" s="259" t="str">
        <f>IF(AK175="-","-",'1- Combustivel'!$G177)</f>
        <v>-</v>
      </c>
      <c r="AN175" s="259" t="str">
        <f>IF($C175=AN$1,'1- Combustivel'!$D177,"-")</f>
        <v>-</v>
      </c>
      <c r="AO175" s="170" t="str">
        <f>IF(AQ175="-","-",IF($C175=AN$1,'1- Combustivel'!$E177,"-"))</f>
        <v>-</v>
      </c>
      <c r="AP175" s="170" t="str">
        <f>IF(AN175="-","-",'1- Combustivel'!$F177)</f>
        <v>-</v>
      </c>
      <c r="AQ175" s="259" t="str">
        <f t="shared" si="46"/>
        <v>-</v>
      </c>
      <c r="AR175" s="259" t="str">
        <f>IF(AP175="-","-",'1- Combustivel'!$G177)</f>
        <v>-</v>
      </c>
      <c r="AS175" s="259" t="str">
        <f>IF($C175=AS$1,'1- Combustivel'!$D177,"-")</f>
        <v>-</v>
      </c>
      <c r="AT175" s="170" t="str">
        <f>IF(AV175="-","-",IF($C175=AS$1,'1- Combustivel'!$E177,"-"))</f>
        <v>-</v>
      </c>
      <c r="AU175" s="170" t="str">
        <f>IF(AS175="-","-",'1- Combustivel'!$F177)</f>
        <v>-</v>
      </c>
      <c r="AV175" s="259" t="str">
        <f t="shared" si="47"/>
        <v>-</v>
      </c>
      <c r="AW175" s="259" t="str">
        <f>IF(AU175="-","-",'1- Combustivel'!$G177)</f>
        <v>-</v>
      </c>
      <c r="AX175" s="259" t="str">
        <f>IF($C175=AX$1,'1- Combustivel'!$D177,"-")</f>
        <v>-</v>
      </c>
      <c r="AY175" s="170" t="str">
        <f>IF(BA175="-","-",IF($C175=AX$1,'1- Combustivel'!$E177,"-"))</f>
        <v>-</v>
      </c>
      <c r="AZ175" s="170" t="str">
        <f>IF(AX175="-","-",'1- Combustivel'!$F177)</f>
        <v>-</v>
      </c>
      <c r="BA175" s="259" t="str">
        <f t="shared" si="48"/>
        <v>-</v>
      </c>
      <c r="BB175" s="259" t="str">
        <f>IF(AZ175="-","-",'1- Combustivel'!$G177)</f>
        <v>-</v>
      </c>
      <c r="BC175" s="259" t="str">
        <f>IF($C175=BC$1,'1- Combustivel'!$D177,"-")</f>
        <v>-</v>
      </c>
      <c r="BD175" s="170" t="str">
        <f>IF(BF175="-","-",IF($C175=BC$1,'1- Combustivel'!$E177,"-"))</f>
        <v>-</v>
      </c>
      <c r="BE175" s="170" t="str">
        <f>IF(BC175="-","-",'1- Combustivel'!$F177)</f>
        <v>-</v>
      </c>
      <c r="BF175" s="259" t="str">
        <f t="shared" si="49"/>
        <v>-</v>
      </c>
      <c r="BG175" s="259" t="str">
        <f>IF(BE175="-","-",'1- Combustivel'!$G177)</f>
        <v>-</v>
      </c>
      <c r="BH175" s="259" t="str">
        <f>IF($C175=BH$1,'1- Combustivel'!$D177,"-")</f>
        <v>-</v>
      </c>
      <c r="BI175" s="170" t="str">
        <f>IF(BK175="-","-",IF($C175=BH$1,'1- Combustivel'!$E177,"-"))</f>
        <v>-</v>
      </c>
      <c r="BJ175" s="170" t="str">
        <f>IF(BH175="-","-",'1- Combustivel'!$F177)</f>
        <v>-</v>
      </c>
      <c r="BK175" s="259" t="str">
        <f t="shared" si="50"/>
        <v>-</v>
      </c>
      <c r="BL175" s="259" t="str">
        <f>IF(BJ175="-","-",'1- Combustivel'!$G177)</f>
        <v>-</v>
      </c>
      <c r="BM175" s="259" t="str">
        <f>IF(YEAR('1- Combustivel'!B177)=$BM$1,$BM$1,"-")</f>
        <v>-</v>
      </c>
      <c r="BN175" s="259" t="str">
        <f>IF(BM175="-","-",MONTH('1- Combustivel'!B177))</f>
        <v>-</v>
      </c>
      <c r="BO175" s="259" t="str">
        <f>IF(BM175="-","-",DAY('1- Combustivel'!B177))</f>
        <v>-</v>
      </c>
      <c r="BP175" s="259" t="str">
        <f>IF($BN175=BQ$1,'1- Combustivel'!$D177,"-")</f>
        <v>-</v>
      </c>
      <c r="BQ175" s="170" t="str">
        <f>IF($BN175=BQ$1,'1- Combustivel'!$E177,"-")</f>
        <v>-</v>
      </c>
      <c r="BR175" s="170" t="str">
        <f>IF(BQ175="-","-",'1- Combustivel'!$F177)</f>
        <v>-</v>
      </c>
      <c r="BS175" s="259" t="str">
        <f t="shared" si="51"/>
        <v>-</v>
      </c>
      <c r="BT175" s="259" t="str">
        <f>IF(BR175="-","-",'1- Combustivel'!$G177)</f>
        <v>-</v>
      </c>
    </row>
    <row r="176" spans="1:72" x14ac:dyDescent="0.25">
      <c r="A176" s="166">
        <v>174</v>
      </c>
      <c r="B176" s="166" t="str">
        <f>IF(YEAR('1- Combustivel'!B178)=$B$1,$B$1,"-")</f>
        <v>-</v>
      </c>
      <c r="C176" s="166" t="str">
        <f>IF(B176="-","-",MONTH('1- Combustivel'!B178))</f>
        <v>-</v>
      </c>
      <c r="D176" s="218" t="str">
        <f>IF(B176="-","-",DAY('1- Combustivel'!B178))</f>
        <v>-</v>
      </c>
      <c r="E176" s="259" t="str">
        <f>IF($C176=F$1,'1- Combustivel'!$D178,"-")</f>
        <v>-</v>
      </c>
      <c r="F176" s="170" t="str">
        <f>IF($C176=F$1,'1- Combustivel'!$E178,"-")</f>
        <v>-</v>
      </c>
      <c r="G176" s="170" t="str">
        <f>IF(F176="-","-",'1- Combustivel'!$F178)</f>
        <v>-</v>
      </c>
      <c r="H176" s="259" t="str">
        <f t="shared" si="39"/>
        <v>-</v>
      </c>
      <c r="I176" s="259" t="str">
        <f>IF(G176="-","-",'1- Combustivel'!$G178)</f>
        <v>-</v>
      </c>
      <c r="J176" s="259" t="str">
        <f>IF($C176=J$1,'1- Combustivel'!$D178,"-")</f>
        <v>-</v>
      </c>
      <c r="K176" s="170" t="str">
        <f>IF(M176="-","-",IF($C176=J$1,'1- Combustivel'!$E178,"-"))</f>
        <v>-</v>
      </c>
      <c r="L176" s="170" t="str">
        <f>IF(J176="-","-",'1- Combustivel'!$F178)</f>
        <v>-</v>
      </c>
      <c r="M176" s="259" t="str">
        <f t="shared" si="40"/>
        <v>-</v>
      </c>
      <c r="N176" s="259" t="str">
        <f>IF(L176="-","-",'1- Combustivel'!$G178)</f>
        <v>-</v>
      </c>
      <c r="O176" s="259" t="str">
        <f>IF($C176=O$1,'1- Combustivel'!$D178,"-")</f>
        <v>-</v>
      </c>
      <c r="P176" s="170" t="str">
        <f>IF(R176="-","-",IF($C176=O$1,'1- Combustivel'!$E178,"-"))</f>
        <v>-</v>
      </c>
      <c r="Q176" s="170" t="str">
        <f>IF(O176="-","-",'1- Combustivel'!$F178)</f>
        <v>-</v>
      </c>
      <c r="R176" s="259" t="str">
        <f t="shared" si="41"/>
        <v>-</v>
      </c>
      <c r="S176" s="259" t="str">
        <f>IF(Q176="-","-",'1- Combustivel'!$G178)</f>
        <v>-</v>
      </c>
      <c r="T176" s="259" t="str">
        <f>IF($C176=T$1,'1- Combustivel'!$D178,"-")</f>
        <v>-</v>
      </c>
      <c r="U176" s="170" t="str">
        <f>IF(W176="-","-",IF($C176=T$1,'1- Combustivel'!$E178,"-"))</f>
        <v>-</v>
      </c>
      <c r="V176" s="170" t="str">
        <f>IF(T176="-","-",'1- Combustivel'!$F178)</f>
        <v>-</v>
      </c>
      <c r="W176" s="259" t="str">
        <f t="shared" si="42"/>
        <v>-</v>
      </c>
      <c r="X176" s="259" t="str">
        <f>IF(V176="-","-",'1- Combustivel'!$G178)</f>
        <v>-</v>
      </c>
      <c r="Y176" s="259" t="str">
        <f>IF($C176=Y$1,'1- Combustivel'!$D178,"-")</f>
        <v>-</v>
      </c>
      <c r="Z176" s="170" t="str">
        <f>IF(AB176="-","-",IF($C176=Y$1,'1- Combustivel'!$E178,"-"))</f>
        <v>-</v>
      </c>
      <c r="AA176" s="170" t="str">
        <f>IF(Y176="-","-",'1- Combustivel'!$F178)</f>
        <v>-</v>
      </c>
      <c r="AB176" s="259" t="str">
        <f t="shared" si="43"/>
        <v>-</v>
      </c>
      <c r="AC176" s="259" t="str">
        <f>IF(AA176="-","-",'1- Combustivel'!$G178)</f>
        <v>-</v>
      </c>
      <c r="AD176" s="259" t="str">
        <f>IF($C176=AD$1,'1- Combustivel'!$D178,"-")</f>
        <v>-</v>
      </c>
      <c r="AE176" s="170" t="str">
        <f>IF(AG176="-","-",IF($C176=AD$1,'1- Combustivel'!$E178,"-"))</f>
        <v>-</v>
      </c>
      <c r="AF176" s="170" t="str">
        <f>IF(AD176="-","-",'1- Combustivel'!$F178)</f>
        <v>-</v>
      </c>
      <c r="AG176" s="259" t="str">
        <f t="shared" si="44"/>
        <v>-</v>
      </c>
      <c r="AH176" s="259" t="str">
        <f>IF(AF176="-","-",'1- Combustivel'!$G178)</f>
        <v>-</v>
      </c>
      <c r="AI176" s="259" t="str">
        <f>IF($C176=AI$1,'1- Combustivel'!$D178,"-")</f>
        <v>-</v>
      </c>
      <c r="AJ176" s="170" t="str">
        <f>IF(AL176="-","-",IF($C176=AI$1,'1- Combustivel'!$E178,"-"))</f>
        <v>-</v>
      </c>
      <c r="AK176" s="170" t="str">
        <f>IF(AI176="-","-",'1- Combustivel'!$F178)</f>
        <v>-</v>
      </c>
      <c r="AL176" s="259" t="str">
        <f t="shared" si="45"/>
        <v>-</v>
      </c>
      <c r="AM176" s="259" t="str">
        <f>IF(AK176="-","-",'1- Combustivel'!$G178)</f>
        <v>-</v>
      </c>
      <c r="AN176" s="259" t="str">
        <f>IF($C176=AN$1,'1- Combustivel'!$D178,"-")</f>
        <v>-</v>
      </c>
      <c r="AO176" s="170" t="str">
        <f>IF(AQ176="-","-",IF($C176=AN$1,'1- Combustivel'!$E178,"-"))</f>
        <v>-</v>
      </c>
      <c r="AP176" s="170" t="str">
        <f>IF(AN176="-","-",'1- Combustivel'!$F178)</f>
        <v>-</v>
      </c>
      <c r="AQ176" s="259" t="str">
        <f t="shared" si="46"/>
        <v>-</v>
      </c>
      <c r="AR176" s="259" t="str">
        <f>IF(AP176="-","-",'1- Combustivel'!$G178)</f>
        <v>-</v>
      </c>
      <c r="AS176" s="259" t="str">
        <f>IF($C176=AS$1,'1- Combustivel'!$D178,"-")</f>
        <v>-</v>
      </c>
      <c r="AT176" s="170" t="str">
        <f>IF(AV176="-","-",IF($C176=AS$1,'1- Combustivel'!$E178,"-"))</f>
        <v>-</v>
      </c>
      <c r="AU176" s="170" t="str">
        <f>IF(AS176="-","-",'1- Combustivel'!$F178)</f>
        <v>-</v>
      </c>
      <c r="AV176" s="259" t="str">
        <f t="shared" si="47"/>
        <v>-</v>
      </c>
      <c r="AW176" s="259" t="str">
        <f>IF(AU176="-","-",'1- Combustivel'!$G178)</f>
        <v>-</v>
      </c>
      <c r="AX176" s="259" t="str">
        <f>IF($C176=AX$1,'1- Combustivel'!$D178,"-")</f>
        <v>-</v>
      </c>
      <c r="AY176" s="170" t="str">
        <f>IF(BA176="-","-",IF($C176=AX$1,'1- Combustivel'!$E178,"-"))</f>
        <v>-</v>
      </c>
      <c r="AZ176" s="170" t="str">
        <f>IF(AX176="-","-",'1- Combustivel'!$F178)</f>
        <v>-</v>
      </c>
      <c r="BA176" s="259" t="str">
        <f t="shared" si="48"/>
        <v>-</v>
      </c>
      <c r="BB176" s="259" t="str">
        <f>IF(AZ176="-","-",'1- Combustivel'!$G178)</f>
        <v>-</v>
      </c>
      <c r="BC176" s="259" t="str">
        <f>IF($C176=BC$1,'1- Combustivel'!$D178,"-")</f>
        <v>-</v>
      </c>
      <c r="BD176" s="170" t="str">
        <f>IF(BF176="-","-",IF($C176=BC$1,'1- Combustivel'!$E178,"-"))</f>
        <v>-</v>
      </c>
      <c r="BE176" s="170" t="str">
        <f>IF(BC176="-","-",'1- Combustivel'!$F178)</f>
        <v>-</v>
      </c>
      <c r="BF176" s="259" t="str">
        <f t="shared" si="49"/>
        <v>-</v>
      </c>
      <c r="BG176" s="259" t="str">
        <f>IF(BE176="-","-",'1- Combustivel'!$G178)</f>
        <v>-</v>
      </c>
      <c r="BH176" s="259" t="str">
        <f>IF($C176=BH$1,'1- Combustivel'!$D178,"-")</f>
        <v>-</v>
      </c>
      <c r="BI176" s="170" t="str">
        <f>IF(BK176="-","-",IF($C176=BH$1,'1- Combustivel'!$E178,"-"))</f>
        <v>-</v>
      </c>
      <c r="BJ176" s="170" t="str">
        <f>IF(BH176="-","-",'1- Combustivel'!$F178)</f>
        <v>-</v>
      </c>
      <c r="BK176" s="259" t="str">
        <f t="shared" si="50"/>
        <v>-</v>
      </c>
      <c r="BL176" s="259" t="str">
        <f>IF(BJ176="-","-",'1- Combustivel'!$G178)</f>
        <v>-</v>
      </c>
      <c r="BM176" s="259" t="str">
        <f>IF(YEAR('1- Combustivel'!B178)=$BM$1,$BM$1,"-")</f>
        <v>-</v>
      </c>
      <c r="BN176" s="259" t="str">
        <f>IF(BM176="-","-",MONTH('1- Combustivel'!B178))</f>
        <v>-</v>
      </c>
      <c r="BO176" s="259" t="str">
        <f>IF(BM176="-","-",DAY('1- Combustivel'!B178))</f>
        <v>-</v>
      </c>
      <c r="BP176" s="259" t="str">
        <f>IF($BN176=BQ$1,'1- Combustivel'!$D178,"-")</f>
        <v>-</v>
      </c>
      <c r="BQ176" s="170" t="str">
        <f>IF($BN176=BQ$1,'1- Combustivel'!$E178,"-")</f>
        <v>-</v>
      </c>
      <c r="BR176" s="170" t="str">
        <f>IF(BQ176="-","-",'1- Combustivel'!$F178)</f>
        <v>-</v>
      </c>
      <c r="BS176" s="259" t="str">
        <f t="shared" si="51"/>
        <v>-</v>
      </c>
      <c r="BT176" s="259" t="str">
        <f>IF(BR176="-","-",'1- Combustivel'!$G178)</f>
        <v>-</v>
      </c>
    </row>
    <row r="177" spans="1:72" x14ac:dyDescent="0.25">
      <c r="A177" s="166">
        <v>175</v>
      </c>
      <c r="B177" s="166" t="str">
        <f>IF(YEAR('1- Combustivel'!B179)=$B$1,$B$1,"-")</f>
        <v>-</v>
      </c>
      <c r="C177" s="166" t="str">
        <f>IF(B177="-","-",MONTH('1- Combustivel'!B179))</f>
        <v>-</v>
      </c>
      <c r="D177" s="218" t="str">
        <f>IF(B177="-","-",DAY('1- Combustivel'!B179))</f>
        <v>-</v>
      </c>
      <c r="E177" s="259" t="str">
        <f>IF($C177=F$1,'1- Combustivel'!$D179,"-")</f>
        <v>-</v>
      </c>
      <c r="F177" s="170" t="str">
        <f>IF($C177=F$1,'1- Combustivel'!$E179,"-")</f>
        <v>-</v>
      </c>
      <c r="G177" s="170" t="str">
        <f>IF(F177="-","-",'1- Combustivel'!$F179)</f>
        <v>-</v>
      </c>
      <c r="H177" s="259" t="str">
        <f t="shared" si="39"/>
        <v>-</v>
      </c>
      <c r="I177" s="259" t="str">
        <f>IF(G177="-","-",'1- Combustivel'!$G179)</f>
        <v>-</v>
      </c>
      <c r="J177" s="259" t="str">
        <f>IF($C177=J$1,'1- Combustivel'!$D179,"-")</f>
        <v>-</v>
      </c>
      <c r="K177" s="170" t="str">
        <f>IF(M177="-","-",IF($C177=J$1,'1- Combustivel'!$E179,"-"))</f>
        <v>-</v>
      </c>
      <c r="L177" s="170" t="str">
        <f>IF(J177="-","-",'1- Combustivel'!$F179)</f>
        <v>-</v>
      </c>
      <c r="M177" s="259" t="str">
        <f t="shared" si="40"/>
        <v>-</v>
      </c>
      <c r="N177" s="259" t="str">
        <f>IF(L177="-","-",'1- Combustivel'!$G179)</f>
        <v>-</v>
      </c>
      <c r="O177" s="259" t="str">
        <f>IF($C177=O$1,'1- Combustivel'!$D179,"-")</f>
        <v>-</v>
      </c>
      <c r="P177" s="170" t="str">
        <f>IF(R177="-","-",IF($C177=O$1,'1- Combustivel'!$E179,"-"))</f>
        <v>-</v>
      </c>
      <c r="Q177" s="170" t="str">
        <f>IF(O177="-","-",'1- Combustivel'!$F179)</f>
        <v>-</v>
      </c>
      <c r="R177" s="259" t="str">
        <f t="shared" si="41"/>
        <v>-</v>
      </c>
      <c r="S177" s="259" t="str">
        <f>IF(Q177="-","-",'1- Combustivel'!$G179)</f>
        <v>-</v>
      </c>
      <c r="T177" s="259" t="str">
        <f>IF($C177=T$1,'1- Combustivel'!$D179,"-")</f>
        <v>-</v>
      </c>
      <c r="U177" s="170" t="str">
        <f>IF(W177="-","-",IF($C177=T$1,'1- Combustivel'!$E179,"-"))</f>
        <v>-</v>
      </c>
      <c r="V177" s="170" t="str">
        <f>IF(T177="-","-",'1- Combustivel'!$F179)</f>
        <v>-</v>
      </c>
      <c r="W177" s="259" t="str">
        <f t="shared" si="42"/>
        <v>-</v>
      </c>
      <c r="X177" s="259" t="str">
        <f>IF(V177="-","-",'1- Combustivel'!$G179)</f>
        <v>-</v>
      </c>
      <c r="Y177" s="259" t="str">
        <f>IF($C177=Y$1,'1- Combustivel'!$D179,"-")</f>
        <v>-</v>
      </c>
      <c r="Z177" s="170" t="str">
        <f>IF(AB177="-","-",IF($C177=Y$1,'1- Combustivel'!$E179,"-"))</f>
        <v>-</v>
      </c>
      <c r="AA177" s="170" t="str">
        <f>IF(Y177="-","-",'1- Combustivel'!$F179)</f>
        <v>-</v>
      </c>
      <c r="AB177" s="259" t="str">
        <f t="shared" si="43"/>
        <v>-</v>
      </c>
      <c r="AC177" s="259" t="str">
        <f>IF(AA177="-","-",'1- Combustivel'!$G179)</f>
        <v>-</v>
      </c>
      <c r="AD177" s="259" t="str">
        <f>IF($C177=AD$1,'1- Combustivel'!$D179,"-")</f>
        <v>-</v>
      </c>
      <c r="AE177" s="170" t="str">
        <f>IF(AG177="-","-",IF($C177=AD$1,'1- Combustivel'!$E179,"-"))</f>
        <v>-</v>
      </c>
      <c r="AF177" s="170" t="str">
        <f>IF(AD177="-","-",'1- Combustivel'!$F179)</f>
        <v>-</v>
      </c>
      <c r="AG177" s="259" t="str">
        <f t="shared" si="44"/>
        <v>-</v>
      </c>
      <c r="AH177" s="259" t="str">
        <f>IF(AF177="-","-",'1- Combustivel'!$G179)</f>
        <v>-</v>
      </c>
      <c r="AI177" s="259" t="str">
        <f>IF($C177=AI$1,'1- Combustivel'!$D179,"-")</f>
        <v>-</v>
      </c>
      <c r="AJ177" s="170" t="str">
        <f>IF(AL177="-","-",IF($C177=AI$1,'1- Combustivel'!$E179,"-"))</f>
        <v>-</v>
      </c>
      <c r="AK177" s="170" t="str">
        <f>IF(AI177="-","-",'1- Combustivel'!$F179)</f>
        <v>-</v>
      </c>
      <c r="AL177" s="259" t="str">
        <f t="shared" si="45"/>
        <v>-</v>
      </c>
      <c r="AM177" s="259" t="str">
        <f>IF(AK177="-","-",'1- Combustivel'!$G179)</f>
        <v>-</v>
      </c>
      <c r="AN177" s="259" t="str">
        <f>IF($C177=AN$1,'1- Combustivel'!$D179,"-")</f>
        <v>-</v>
      </c>
      <c r="AO177" s="170" t="str">
        <f>IF(AQ177="-","-",IF($C177=AN$1,'1- Combustivel'!$E179,"-"))</f>
        <v>-</v>
      </c>
      <c r="AP177" s="170" t="str">
        <f>IF(AN177="-","-",'1- Combustivel'!$F179)</f>
        <v>-</v>
      </c>
      <c r="AQ177" s="259" t="str">
        <f t="shared" si="46"/>
        <v>-</v>
      </c>
      <c r="AR177" s="259" t="str">
        <f>IF(AP177="-","-",'1- Combustivel'!$G179)</f>
        <v>-</v>
      </c>
      <c r="AS177" s="259" t="str">
        <f>IF($C177=AS$1,'1- Combustivel'!$D179,"-")</f>
        <v>-</v>
      </c>
      <c r="AT177" s="170" t="str">
        <f>IF(AV177="-","-",IF($C177=AS$1,'1- Combustivel'!$E179,"-"))</f>
        <v>-</v>
      </c>
      <c r="AU177" s="170" t="str">
        <f>IF(AS177="-","-",'1- Combustivel'!$F179)</f>
        <v>-</v>
      </c>
      <c r="AV177" s="259" t="str">
        <f t="shared" si="47"/>
        <v>-</v>
      </c>
      <c r="AW177" s="259" t="str">
        <f>IF(AU177="-","-",'1- Combustivel'!$G179)</f>
        <v>-</v>
      </c>
      <c r="AX177" s="259" t="str">
        <f>IF($C177=AX$1,'1- Combustivel'!$D179,"-")</f>
        <v>-</v>
      </c>
      <c r="AY177" s="170" t="str">
        <f>IF(BA177="-","-",IF($C177=AX$1,'1- Combustivel'!$E179,"-"))</f>
        <v>-</v>
      </c>
      <c r="AZ177" s="170" t="str">
        <f>IF(AX177="-","-",'1- Combustivel'!$F179)</f>
        <v>-</v>
      </c>
      <c r="BA177" s="259" t="str">
        <f t="shared" si="48"/>
        <v>-</v>
      </c>
      <c r="BB177" s="259" t="str">
        <f>IF(AZ177="-","-",'1- Combustivel'!$G179)</f>
        <v>-</v>
      </c>
      <c r="BC177" s="259" t="str">
        <f>IF($C177=BC$1,'1- Combustivel'!$D179,"-")</f>
        <v>-</v>
      </c>
      <c r="BD177" s="170" t="str">
        <f>IF(BF177="-","-",IF($C177=BC$1,'1- Combustivel'!$E179,"-"))</f>
        <v>-</v>
      </c>
      <c r="BE177" s="170" t="str">
        <f>IF(BC177="-","-",'1- Combustivel'!$F179)</f>
        <v>-</v>
      </c>
      <c r="BF177" s="259" t="str">
        <f t="shared" si="49"/>
        <v>-</v>
      </c>
      <c r="BG177" s="259" t="str">
        <f>IF(BE177="-","-",'1- Combustivel'!$G179)</f>
        <v>-</v>
      </c>
      <c r="BH177" s="259" t="str">
        <f>IF($C177=BH$1,'1- Combustivel'!$D179,"-")</f>
        <v>-</v>
      </c>
      <c r="BI177" s="170" t="str">
        <f>IF(BK177="-","-",IF($C177=BH$1,'1- Combustivel'!$E179,"-"))</f>
        <v>-</v>
      </c>
      <c r="BJ177" s="170" t="str">
        <f>IF(BH177="-","-",'1- Combustivel'!$F179)</f>
        <v>-</v>
      </c>
      <c r="BK177" s="259" t="str">
        <f t="shared" si="50"/>
        <v>-</v>
      </c>
      <c r="BL177" s="259" t="str">
        <f>IF(BJ177="-","-",'1- Combustivel'!$G179)</f>
        <v>-</v>
      </c>
      <c r="BM177" s="259" t="str">
        <f>IF(YEAR('1- Combustivel'!B179)=$BM$1,$BM$1,"-")</f>
        <v>-</v>
      </c>
      <c r="BN177" s="259" t="str">
        <f>IF(BM177="-","-",MONTH('1- Combustivel'!B179))</f>
        <v>-</v>
      </c>
      <c r="BO177" s="259" t="str">
        <f>IF(BM177="-","-",DAY('1- Combustivel'!B179))</f>
        <v>-</v>
      </c>
      <c r="BP177" s="259" t="str">
        <f>IF($BN177=BQ$1,'1- Combustivel'!$D179,"-")</f>
        <v>-</v>
      </c>
      <c r="BQ177" s="170" t="str">
        <f>IF($BN177=BQ$1,'1- Combustivel'!$E179,"-")</f>
        <v>-</v>
      </c>
      <c r="BR177" s="170" t="str">
        <f>IF(BQ177="-","-",'1- Combustivel'!$F179)</f>
        <v>-</v>
      </c>
      <c r="BS177" s="259" t="str">
        <f t="shared" si="51"/>
        <v>-</v>
      </c>
      <c r="BT177" s="259" t="str">
        <f>IF(BR177="-","-",'1- Combustivel'!$G179)</f>
        <v>-</v>
      </c>
    </row>
    <row r="178" spans="1:72" x14ac:dyDescent="0.25">
      <c r="A178" s="166">
        <v>176</v>
      </c>
      <c r="B178" s="166" t="str">
        <f>IF(YEAR('1- Combustivel'!B180)=$B$1,$B$1,"-")</f>
        <v>-</v>
      </c>
      <c r="C178" s="166" t="str">
        <f>IF(B178="-","-",MONTH('1- Combustivel'!B180))</f>
        <v>-</v>
      </c>
      <c r="D178" s="218" t="str">
        <f>IF(B178="-","-",DAY('1- Combustivel'!B180))</f>
        <v>-</v>
      </c>
      <c r="E178" s="259" t="str">
        <f>IF($C178=F$1,'1- Combustivel'!$D180,"-")</f>
        <v>-</v>
      </c>
      <c r="F178" s="170" t="str">
        <f>IF($C178=F$1,'1- Combustivel'!$E180,"-")</f>
        <v>-</v>
      </c>
      <c r="G178" s="170" t="str">
        <f>IF(F178="-","-",'1- Combustivel'!$F180)</f>
        <v>-</v>
      </c>
      <c r="H178" s="259" t="str">
        <f t="shared" si="39"/>
        <v>-</v>
      </c>
      <c r="I178" s="259" t="str">
        <f>IF(G178="-","-",'1- Combustivel'!$G180)</f>
        <v>-</v>
      </c>
      <c r="J178" s="259" t="str">
        <f>IF($C178=J$1,'1- Combustivel'!$D180,"-")</f>
        <v>-</v>
      </c>
      <c r="K178" s="170" t="str">
        <f>IF(M178="-","-",IF($C178=J$1,'1- Combustivel'!$E180,"-"))</f>
        <v>-</v>
      </c>
      <c r="L178" s="170" t="str">
        <f>IF(J178="-","-",'1- Combustivel'!$F180)</f>
        <v>-</v>
      </c>
      <c r="M178" s="259" t="str">
        <f t="shared" si="40"/>
        <v>-</v>
      </c>
      <c r="N178" s="259" t="str">
        <f>IF(L178="-","-",'1- Combustivel'!$G180)</f>
        <v>-</v>
      </c>
      <c r="O178" s="259" t="str">
        <f>IF($C178=O$1,'1- Combustivel'!$D180,"-")</f>
        <v>-</v>
      </c>
      <c r="P178" s="170" t="str">
        <f>IF(R178="-","-",IF($C178=O$1,'1- Combustivel'!$E180,"-"))</f>
        <v>-</v>
      </c>
      <c r="Q178" s="170" t="str">
        <f>IF(O178="-","-",'1- Combustivel'!$F180)</f>
        <v>-</v>
      </c>
      <c r="R178" s="259" t="str">
        <f t="shared" si="41"/>
        <v>-</v>
      </c>
      <c r="S178" s="259" t="str">
        <f>IF(Q178="-","-",'1- Combustivel'!$G180)</f>
        <v>-</v>
      </c>
      <c r="T178" s="259" t="str">
        <f>IF($C178=T$1,'1- Combustivel'!$D180,"-")</f>
        <v>-</v>
      </c>
      <c r="U178" s="170" t="str">
        <f>IF(W178="-","-",IF($C178=T$1,'1- Combustivel'!$E180,"-"))</f>
        <v>-</v>
      </c>
      <c r="V178" s="170" t="str">
        <f>IF(T178="-","-",'1- Combustivel'!$F180)</f>
        <v>-</v>
      </c>
      <c r="W178" s="259" t="str">
        <f t="shared" si="42"/>
        <v>-</v>
      </c>
      <c r="X178" s="259" t="str">
        <f>IF(V178="-","-",'1- Combustivel'!$G180)</f>
        <v>-</v>
      </c>
      <c r="Y178" s="259" t="str">
        <f>IF($C178=Y$1,'1- Combustivel'!$D180,"-")</f>
        <v>-</v>
      </c>
      <c r="Z178" s="170" t="str">
        <f>IF(AB178="-","-",IF($C178=Y$1,'1- Combustivel'!$E180,"-"))</f>
        <v>-</v>
      </c>
      <c r="AA178" s="170" t="str">
        <f>IF(Y178="-","-",'1- Combustivel'!$F180)</f>
        <v>-</v>
      </c>
      <c r="AB178" s="259" t="str">
        <f t="shared" si="43"/>
        <v>-</v>
      </c>
      <c r="AC178" s="259" t="str">
        <f>IF(AA178="-","-",'1- Combustivel'!$G180)</f>
        <v>-</v>
      </c>
      <c r="AD178" s="259" t="str">
        <f>IF($C178=AD$1,'1- Combustivel'!$D180,"-")</f>
        <v>-</v>
      </c>
      <c r="AE178" s="170" t="str">
        <f>IF(AG178="-","-",IF($C178=AD$1,'1- Combustivel'!$E180,"-"))</f>
        <v>-</v>
      </c>
      <c r="AF178" s="170" t="str">
        <f>IF(AD178="-","-",'1- Combustivel'!$F180)</f>
        <v>-</v>
      </c>
      <c r="AG178" s="259" t="str">
        <f t="shared" si="44"/>
        <v>-</v>
      </c>
      <c r="AH178" s="259" t="str">
        <f>IF(AF178="-","-",'1- Combustivel'!$G180)</f>
        <v>-</v>
      </c>
      <c r="AI178" s="259" t="str">
        <f>IF($C178=AI$1,'1- Combustivel'!$D180,"-")</f>
        <v>-</v>
      </c>
      <c r="AJ178" s="170" t="str">
        <f>IF(AL178="-","-",IF($C178=AI$1,'1- Combustivel'!$E180,"-"))</f>
        <v>-</v>
      </c>
      <c r="AK178" s="170" t="str">
        <f>IF(AI178="-","-",'1- Combustivel'!$F180)</f>
        <v>-</v>
      </c>
      <c r="AL178" s="259" t="str">
        <f t="shared" si="45"/>
        <v>-</v>
      </c>
      <c r="AM178" s="259" t="str">
        <f>IF(AK178="-","-",'1- Combustivel'!$G180)</f>
        <v>-</v>
      </c>
      <c r="AN178" s="259" t="str">
        <f>IF($C178=AN$1,'1- Combustivel'!$D180,"-")</f>
        <v>-</v>
      </c>
      <c r="AO178" s="170" t="str">
        <f>IF(AQ178="-","-",IF($C178=AN$1,'1- Combustivel'!$E180,"-"))</f>
        <v>-</v>
      </c>
      <c r="AP178" s="170" t="str">
        <f>IF(AN178="-","-",'1- Combustivel'!$F180)</f>
        <v>-</v>
      </c>
      <c r="AQ178" s="259" t="str">
        <f t="shared" si="46"/>
        <v>-</v>
      </c>
      <c r="AR178" s="259" t="str">
        <f>IF(AP178="-","-",'1- Combustivel'!$G180)</f>
        <v>-</v>
      </c>
      <c r="AS178" s="259" t="str">
        <f>IF($C178=AS$1,'1- Combustivel'!$D180,"-")</f>
        <v>-</v>
      </c>
      <c r="AT178" s="170" t="str">
        <f>IF(AV178="-","-",IF($C178=AS$1,'1- Combustivel'!$E180,"-"))</f>
        <v>-</v>
      </c>
      <c r="AU178" s="170" t="str">
        <f>IF(AS178="-","-",'1- Combustivel'!$F180)</f>
        <v>-</v>
      </c>
      <c r="AV178" s="259" t="str">
        <f t="shared" si="47"/>
        <v>-</v>
      </c>
      <c r="AW178" s="259" t="str">
        <f>IF(AU178="-","-",'1- Combustivel'!$G180)</f>
        <v>-</v>
      </c>
      <c r="AX178" s="259" t="str">
        <f>IF($C178=AX$1,'1- Combustivel'!$D180,"-")</f>
        <v>-</v>
      </c>
      <c r="AY178" s="170" t="str">
        <f>IF(BA178="-","-",IF($C178=AX$1,'1- Combustivel'!$E180,"-"))</f>
        <v>-</v>
      </c>
      <c r="AZ178" s="170" t="str">
        <f>IF(AX178="-","-",'1- Combustivel'!$F180)</f>
        <v>-</v>
      </c>
      <c r="BA178" s="259" t="str">
        <f t="shared" si="48"/>
        <v>-</v>
      </c>
      <c r="BB178" s="259" t="str">
        <f>IF(AZ178="-","-",'1- Combustivel'!$G180)</f>
        <v>-</v>
      </c>
      <c r="BC178" s="259" t="str">
        <f>IF($C178=BC$1,'1- Combustivel'!$D180,"-")</f>
        <v>-</v>
      </c>
      <c r="BD178" s="170" t="str">
        <f>IF(BF178="-","-",IF($C178=BC$1,'1- Combustivel'!$E180,"-"))</f>
        <v>-</v>
      </c>
      <c r="BE178" s="170" t="str">
        <f>IF(BC178="-","-",'1- Combustivel'!$F180)</f>
        <v>-</v>
      </c>
      <c r="BF178" s="259" t="str">
        <f t="shared" si="49"/>
        <v>-</v>
      </c>
      <c r="BG178" s="259" t="str">
        <f>IF(BE178="-","-",'1- Combustivel'!$G180)</f>
        <v>-</v>
      </c>
      <c r="BH178" s="259" t="str">
        <f>IF($C178=BH$1,'1- Combustivel'!$D180,"-")</f>
        <v>-</v>
      </c>
      <c r="BI178" s="170" t="str">
        <f>IF(BK178="-","-",IF($C178=BH$1,'1- Combustivel'!$E180,"-"))</f>
        <v>-</v>
      </c>
      <c r="BJ178" s="170" t="str">
        <f>IF(BH178="-","-",'1- Combustivel'!$F180)</f>
        <v>-</v>
      </c>
      <c r="BK178" s="259" t="str">
        <f t="shared" si="50"/>
        <v>-</v>
      </c>
      <c r="BL178" s="259" t="str">
        <f>IF(BJ178="-","-",'1- Combustivel'!$G180)</f>
        <v>-</v>
      </c>
      <c r="BM178" s="259" t="str">
        <f>IF(YEAR('1- Combustivel'!B180)=$BM$1,$BM$1,"-")</f>
        <v>-</v>
      </c>
      <c r="BN178" s="259" t="str">
        <f>IF(BM178="-","-",MONTH('1- Combustivel'!B180))</f>
        <v>-</v>
      </c>
      <c r="BO178" s="259" t="str">
        <f>IF(BM178="-","-",DAY('1- Combustivel'!B180))</f>
        <v>-</v>
      </c>
      <c r="BP178" s="259" t="str">
        <f>IF($BN178=BQ$1,'1- Combustivel'!$D180,"-")</f>
        <v>-</v>
      </c>
      <c r="BQ178" s="170" t="str">
        <f>IF($BN178=BQ$1,'1- Combustivel'!$E180,"-")</f>
        <v>-</v>
      </c>
      <c r="BR178" s="170" t="str">
        <f>IF(BQ178="-","-",'1- Combustivel'!$F180)</f>
        <v>-</v>
      </c>
      <c r="BS178" s="259" t="str">
        <f t="shared" si="51"/>
        <v>-</v>
      </c>
      <c r="BT178" s="259" t="str">
        <f>IF(BR178="-","-",'1- Combustivel'!$G180)</f>
        <v>-</v>
      </c>
    </row>
    <row r="179" spans="1:72" x14ac:dyDescent="0.25">
      <c r="A179" s="166">
        <v>177</v>
      </c>
      <c r="B179" s="166" t="str">
        <f>IF(YEAR('1- Combustivel'!B181)=$B$1,$B$1,"-")</f>
        <v>-</v>
      </c>
      <c r="C179" s="166" t="str">
        <f>IF(B179="-","-",MONTH('1- Combustivel'!B181))</f>
        <v>-</v>
      </c>
      <c r="D179" s="218" t="str">
        <f>IF(B179="-","-",DAY('1- Combustivel'!B181))</f>
        <v>-</v>
      </c>
      <c r="E179" s="259" t="str">
        <f>IF($C179=F$1,'1- Combustivel'!$D181,"-")</f>
        <v>-</v>
      </c>
      <c r="F179" s="170" t="str">
        <f>IF($C179=F$1,'1- Combustivel'!$E181,"-")</f>
        <v>-</v>
      </c>
      <c r="G179" s="170" t="str">
        <f>IF(F179="-","-",'1- Combustivel'!$F181)</f>
        <v>-</v>
      </c>
      <c r="H179" s="259" t="str">
        <f t="shared" si="39"/>
        <v>-</v>
      </c>
      <c r="I179" s="259" t="str">
        <f>IF(G179="-","-",'1- Combustivel'!$G181)</f>
        <v>-</v>
      </c>
      <c r="J179" s="259" t="str">
        <f>IF($C179=J$1,'1- Combustivel'!$D181,"-")</f>
        <v>-</v>
      </c>
      <c r="K179" s="170" t="str">
        <f>IF(M179="-","-",IF($C179=J$1,'1- Combustivel'!$E181,"-"))</f>
        <v>-</v>
      </c>
      <c r="L179" s="170" t="str">
        <f>IF(J179="-","-",'1- Combustivel'!$F181)</f>
        <v>-</v>
      </c>
      <c r="M179" s="259" t="str">
        <f t="shared" si="40"/>
        <v>-</v>
      </c>
      <c r="N179" s="259" t="str">
        <f>IF(L179="-","-",'1- Combustivel'!$G181)</f>
        <v>-</v>
      </c>
      <c r="O179" s="259" t="str">
        <f>IF($C179=O$1,'1- Combustivel'!$D181,"-")</f>
        <v>-</v>
      </c>
      <c r="P179" s="170" t="str">
        <f>IF(R179="-","-",IF($C179=O$1,'1- Combustivel'!$E181,"-"))</f>
        <v>-</v>
      </c>
      <c r="Q179" s="170" t="str">
        <f>IF(O179="-","-",'1- Combustivel'!$F181)</f>
        <v>-</v>
      </c>
      <c r="R179" s="259" t="str">
        <f t="shared" si="41"/>
        <v>-</v>
      </c>
      <c r="S179" s="259" t="str">
        <f>IF(Q179="-","-",'1- Combustivel'!$G181)</f>
        <v>-</v>
      </c>
      <c r="T179" s="259" t="str">
        <f>IF($C179=T$1,'1- Combustivel'!$D181,"-")</f>
        <v>-</v>
      </c>
      <c r="U179" s="170" t="str">
        <f>IF(W179="-","-",IF($C179=T$1,'1- Combustivel'!$E181,"-"))</f>
        <v>-</v>
      </c>
      <c r="V179" s="170" t="str">
        <f>IF(T179="-","-",'1- Combustivel'!$F181)</f>
        <v>-</v>
      </c>
      <c r="W179" s="259" t="str">
        <f t="shared" si="42"/>
        <v>-</v>
      </c>
      <c r="X179" s="259" t="str">
        <f>IF(V179="-","-",'1- Combustivel'!$G181)</f>
        <v>-</v>
      </c>
      <c r="Y179" s="259" t="str">
        <f>IF($C179=Y$1,'1- Combustivel'!$D181,"-")</f>
        <v>-</v>
      </c>
      <c r="Z179" s="170" t="str">
        <f>IF(AB179="-","-",IF($C179=Y$1,'1- Combustivel'!$E181,"-"))</f>
        <v>-</v>
      </c>
      <c r="AA179" s="170" t="str">
        <f>IF(Y179="-","-",'1- Combustivel'!$F181)</f>
        <v>-</v>
      </c>
      <c r="AB179" s="259" t="str">
        <f t="shared" si="43"/>
        <v>-</v>
      </c>
      <c r="AC179" s="259" t="str">
        <f>IF(AA179="-","-",'1- Combustivel'!$G181)</f>
        <v>-</v>
      </c>
      <c r="AD179" s="259" t="str">
        <f>IF($C179=AD$1,'1- Combustivel'!$D181,"-")</f>
        <v>-</v>
      </c>
      <c r="AE179" s="170" t="str">
        <f>IF(AG179="-","-",IF($C179=AD$1,'1- Combustivel'!$E181,"-"))</f>
        <v>-</v>
      </c>
      <c r="AF179" s="170" t="str">
        <f>IF(AD179="-","-",'1- Combustivel'!$F181)</f>
        <v>-</v>
      </c>
      <c r="AG179" s="259" t="str">
        <f t="shared" si="44"/>
        <v>-</v>
      </c>
      <c r="AH179" s="259" t="str">
        <f>IF(AF179="-","-",'1- Combustivel'!$G181)</f>
        <v>-</v>
      </c>
      <c r="AI179" s="259" t="str">
        <f>IF($C179=AI$1,'1- Combustivel'!$D181,"-")</f>
        <v>-</v>
      </c>
      <c r="AJ179" s="170" t="str">
        <f>IF(AL179="-","-",IF($C179=AI$1,'1- Combustivel'!$E181,"-"))</f>
        <v>-</v>
      </c>
      <c r="AK179" s="170" t="str">
        <f>IF(AI179="-","-",'1- Combustivel'!$F181)</f>
        <v>-</v>
      </c>
      <c r="AL179" s="259" t="str">
        <f t="shared" si="45"/>
        <v>-</v>
      </c>
      <c r="AM179" s="259" t="str">
        <f>IF(AK179="-","-",'1- Combustivel'!$G181)</f>
        <v>-</v>
      </c>
      <c r="AN179" s="259" t="str">
        <f>IF($C179=AN$1,'1- Combustivel'!$D181,"-")</f>
        <v>-</v>
      </c>
      <c r="AO179" s="170" t="str">
        <f>IF(AQ179="-","-",IF($C179=AN$1,'1- Combustivel'!$E181,"-"))</f>
        <v>-</v>
      </c>
      <c r="AP179" s="170" t="str">
        <f>IF(AN179="-","-",'1- Combustivel'!$F181)</f>
        <v>-</v>
      </c>
      <c r="AQ179" s="259" t="str">
        <f t="shared" si="46"/>
        <v>-</v>
      </c>
      <c r="AR179" s="259" t="str">
        <f>IF(AP179="-","-",'1- Combustivel'!$G181)</f>
        <v>-</v>
      </c>
      <c r="AS179" s="259" t="str">
        <f>IF($C179=AS$1,'1- Combustivel'!$D181,"-")</f>
        <v>-</v>
      </c>
      <c r="AT179" s="170" t="str">
        <f>IF(AV179="-","-",IF($C179=AS$1,'1- Combustivel'!$E181,"-"))</f>
        <v>-</v>
      </c>
      <c r="AU179" s="170" t="str">
        <f>IF(AS179="-","-",'1- Combustivel'!$F181)</f>
        <v>-</v>
      </c>
      <c r="AV179" s="259" t="str">
        <f t="shared" si="47"/>
        <v>-</v>
      </c>
      <c r="AW179" s="259" t="str">
        <f>IF(AU179="-","-",'1- Combustivel'!$G181)</f>
        <v>-</v>
      </c>
      <c r="AX179" s="259" t="str">
        <f>IF($C179=AX$1,'1- Combustivel'!$D181,"-")</f>
        <v>-</v>
      </c>
      <c r="AY179" s="170" t="str">
        <f>IF(BA179="-","-",IF($C179=AX$1,'1- Combustivel'!$E181,"-"))</f>
        <v>-</v>
      </c>
      <c r="AZ179" s="170" t="str">
        <f>IF(AX179="-","-",'1- Combustivel'!$F181)</f>
        <v>-</v>
      </c>
      <c r="BA179" s="259" t="str">
        <f t="shared" si="48"/>
        <v>-</v>
      </c>
      <c r="BB179" s="259" t="str">
        <f>IF(AZ179="-","-",'1- Combustivel'!$G181)</f>
        <v>-</v>
      </c>
      <c r="BC179" s="259" t="str">
        <f>IF($C179=BC$1,'1- Combustivel'!$D181,"-")</f>
        <v>-</v>
      </c>
      <c r="BD179" s="170" t="str">
        <f>IF(BF179="-","-",IF($C179=BC$1,'1- Combustivel'!$E181,"-"))</f>
        <v>-</v>
      </c>
      <c r="BE179" s="170" t="str">
        <f>IF(BC179="-","-",'1- Combustivel'!$F181)</f>
        <v>-</v>
      </c>
      <c r="BF179" s="259" t="str">
        <f t="shared" si="49"/>
        <v>-</v>
      </c>
      <c r="BG179" s="259" t="str">
        <f>IF(BE179="-","-",'1- Combustivel'!$G181)</f>
        <v>-</v>
      </c>
      <c r="BH179" s="259" t="str">
        <f>IF($C179=BH$1,'1- Combustivel'!$D181,"-")</f>
        <v>-</v>
      </c>
      <c r="BI179" s="170" t="str">
        <f>IF(BK179="-","-",IF($C179=BH$1,'1- Combustivel'!$E181,"-"))</f>
        <v>-</v>
      </c>
      <c r="BJ179" s="170" t="str">
        <f>IF(BH179="-","-",'1- Combustivel'!$F181)</f>
        <v>-</v>
      </c>
      <c r="BK179" s="259" t="str">
        <f t="shared" si="50"/>
        <v>-</v>
      </c>
      <c r="BL179" s="259" t="str">
        <f>IF(BJ179="-","-",'1- Combustivel'!$G181)</f>
        <v>-</v>
      </c>
      <c r="BM179" s="259" t="str">
        <f>IF(YEAR('1- Combustivel'!B181)=$BM$1,$BM$1,"-")</f>
        <v>-</v>
      </c>
      <c r="BN179" s="259" t="str">
        <f>IF(BM179="-","-",MONTH('1- Combustivel'!B181))</f>
        <v>-</v>
      </c>
      <c r="BO179" s="259" t="str">
        <f>IF(BM179="-","-",DAY('1- Combustivel'!B181))</f>
        <v>-</v>
      </c>
      <c r="BP179" s="259" t="str">
        <f>IF($BN179=BQ$1,'1- Combustivel'!$D181,"-")</f>
        <v>-</v>
      </c>
      <c r="BQ179" s="170" t="str">
        <f>IF($BN179=BQ$1,'1- Combustivel'!$E181,"-")</f>
        <v>-</v>
      </c>
      <c r="BR179" s="170" t="str">
        <f>IF(BQ179="-","-",'1- Combustivel'!$F181)</f>
        <v>-</v>
      </c>
      <c r="BS179" s="259" t="str">
        <f t="shared" si="51"/>
        <v>-</v>
      </c>
      <c r="BT179" s="259" t="str">
        <f>IF(BR179="-","-",'1- Combustivel'!$G181)</f>
        <v>-</v>
      </c>
    </row>
    <row r="180" spans="1:72" x14ac:dyDescent="0.25">
      <c r="A180" s="166">
        <v>178</v>
      </c>
      <c r="B180" s="166" t="str">
        <f>IF(YEAR('1- Combustivel'!B182)=$B$1,$B$1,"-")</f>
        <v>-</v>
      </c>
      <c r="C180" s="166" t="str">
        <f>IF(B180="-","-",MONTH('1- Combustivel'!B182))</f>
        <v>-</v>
      </c>
      <c r="D180" s="218" t="str">
        <f>IF(B180="-","-",DAY('1- Combustivel'!B182))</f>
        <v>-</v>
      </c>
      <c r="E180" s="259" t="str">
        <f>IF($C180=F$1,'1- Combustivel'!$D182,"-")</f>
        <v>-</v>
      </c>
      <c r="F180" s="170" t="str">
        <f>IF($C180=F$1,'1- Combustivel'!$E182,"-")</f>
        <v>-</v>
      </c>
      <c r="G180" s="170" t="str">
        <f>IF(F180="-","-",'1- Combustivel'!$F182)</f>
        <v>-</v>
      </c>
      <c r="H180" s="259" t="str">
        <f t="shared" si="39"/>
        <v>-</v>
      </c>
      <c r="I180" s="259" t="str">
        <f>IF(G180="-","-",'1- Combustivel'!$G182)</f>
        <v>-</v>
      </c>
      <c r="J180" s="259" t="str">
        <f>IF($C180=J$1,'1- Combustivel'!$D182,"-")</f>
        <v>-</v>
      </c>
      <c r="K180" s="170" t="str">
        <f>IF(M180="-","-",IF($C180=J$1,'1- Combustivel'!$E182,"-"))</f>
        <v>-</v>
      </c>
      <c r="L180" s="170" t="str">
        <f>IF(J180="-","-",'1- Combustivel'!$F182)</f>
        <v>-</v>
      </c>
      <c r="M180" s="259" t="str">
        <f t="shared" si="40"/>
        <v>-</v>
      </c>
      <c r="N180" s="259" t="str">
        <f>IF(L180="-","-",'1- Combustivel'!$G182)</f>
        <v>-</v>
      </c>
      <c r="O180" s="259" t="str">
        <f>IF($C180=O$1,'1- Combustivel'!$D182,"-")</f>
        <v>-</v>
      </c>
      <c r="P180" s="170" t="str">
        <f>IF(R180="-","-",IF($C180=O$1,'1- Combustivel'!$E182,"-"))</f>
        <v>-</v>
      </c>
      <c r="Q180" s="170" t="str">
        <f>IF(O180="-","-",'1- Combustivel'!$F182)</f>
        <v>-</v>
      </c>
      <c r="R180" s="259" t="str">
        <f t="shared" si="41"/>
        <v>-</v>
      </c>
      <c r="S180" s="259" t="str">
        <f>IF(Q180="-","-",'1- Combustivel'!$G182)</f>
        <v>-</v>
      </c>
      <c r="T180" s="259" t="str">
        <f>IF($C180=T$1,'1- Combustivel'!$D182,"-")</f>
        <v>-</v>
      </c>
      <c r="U180" s="170" t="str">
        <f>IF(W180="-","-",IF($C180=T$1,'1- Combustivel'!$E182,"-"))</f>
        <v>-</v>
      </c>
      <c r="V180" s="170" t="str">
        <f>IF(T180="-","-",'1- Combustivel'!$F182)</f>
        <v>-</v>
      </c>
      <c r="W180" s="259" t="str">
        <f t="shared" si="42"/>
        <v>-</v>
      </c>
      <c r="X180" s="259" t="str">
        <f>IF(V180="-","-",'1- Combustivel'!$G182)</f>
        <v>-</v>
      </c>
      <c r="Y180" s="259" t="str">
        <f>IF($C180=Y$1,'1- Combustivel'!$D182,"-")</f>
        <v>-</v>
      </c>
      <c r="Z180" s="170" t="str">
        <f>IF(AB180="-","-",IF($C180=Y$1,'1- Combustivel'!$E182,"-"))</f>
        <v>-</v>
      </c>
      <c r="AA180" s="170" t="str">
        <f>IF(Y180="-","-",'1- Combustivel'!$F182)</f>
        <v>-</v>
      </c>
      <c r="AB180" s="259" t="str">
        <f t="shared" si="43"/>
        <v>-</v>
      </c>
      <c r="AC180" s="259" t="str">
        <f>IF(AA180="-","-",'1- Combustivel'!$G182)</f>
        <v>-</v>
      </c>
      <c r="AD180" s="259" t="str">
        <f>IF($C180=AD$1,'1- Combustivel'!$D182,"-")</f>
        <v>-</v>
      </c>
      <c r="AE180" s="170" t="str">
        <f>IF(AG180="-","-",IF($C180=AD$1,'1- Combustivel'!$E182,"-"))</f>
        <v>-</v>
      </c>
      <c r="AF180" s="170" t="str">
        <f>IF(AD180="-","-",'1- Combustivel'!$F182)</f>
        <v>-</v>
      </c>
      <c r="AG180" s="259" t="str">
        <f t="shared" si="44"/>
        <v>-</v>
      </c>
      <c r="AH180" s="259" t="str">
        <f>IF(AF180="-","-",'1- Combustivel'!$G182)</f>
        <v>-</v>
      </c>
      <c r="AI180" s="259" t="str">
        <f>IF($C180=AI$1,'1- Combustivel'!$D182,"-")</f>
        <v>-</v>
      </c>
      <c r="AJ180" s="170" t="str">
        <f>IF(AL180="-","-",IF($C180=AI$1,'1- Combustivel'!$E182,"-"))</f>
        <v>-</v>
      </c>
      <c r="AK180" s="170" t="str">
        <f>IF(AI180="-","-",'1- Combustivel'!$F182)</f>
        <v>-</v>
      </c>
      <c r="AL180" s="259" t="str">
        <f t="shared" si="45"/>
        <v>-</v>
      </c>
      <c r="AM180" s="259" t="str">
        <f>IF(AK180="-","-",'1- Combustivel'!$G182)</f>
        <v>-</v>
      </c>
      <c r="AN180" s="259" t="str">
        <f>IF($C180=AN$1,'1- Combustivel'!$D182,"-")</f>
        <v>-</v>
      </c>
      <c r="AO180" s="170" t="str">
        <f>IF(AQ180="-","-",IF($C180=AN$1,'1- Combustivel'!$E182,"-"))</f>
        <v>-</v>
      </c>
      <c r="AP180" s="170" t="str">
        <f>IF(AN180="-","-",'1- Combustivel'!$F182)</f>
        <v>-</v>
      </c>
      <c r="AQ180" s="259" t="str">
        <f t="shared" si="46"/>
        <v>-</v>
      </c>
      <c r="AR180" s="259" t="str">
        <f>IF(AP180="-","-",'1- Combustivel'!$G182)</f>
        <v>-</v>
      </c>
      <c r="AS180" s="259" t="str">
        <f>IF($C180=AS$1,'1- Combustivel'!$D182,"-")</f>
        <v>-</v>
      </c>
      <c r="AT180" s="170" t="str">
        <f>IF(AV180="-","-",IF($C180=AS$1,'1- Combustivel'!$E182,"-"))</f>
        <v>-</v>
      </c>
      <c r="AU180" s="170" t="str">
        <f>IF(AS180="-","-",'1- Combustivel'!$F182)</f>
        <v>-</v>
      </c>
      <c r="AV180" s="259" t="str">
        <f t="shared" si="47"/>
        <v>-</v>
      </c>
      <c r="AW180" s="259" t="str">
        <f>IF(AU180="-","-",'1- Combustivel'!$G182)</f>
        <v>-</v>
      </c>
      <c r="AX180" s="259" t="str">
        <f>IF($C180=AX$1,'1- Combustivel'!$D182,"-")</f>
        <v>-</v>
      </c>
      <c r="AY180" s="170" t="str">
        <f>IF(BA180="-","-",IF($C180=AX$1,'1- Combustivel'!$E182,"-"))</f>
        <v>-</v>
      </c>
      <c r="AZ180" s="170" t="str">
        <f>IF(AX180="-","-",'1- Combustivel'!$F182)</f>
        <v>-</v>
      </c>
      <c r="BA180" s="259" t="str">
        <f t="shared" si="48"/>
        <v>-</v>
      </c>
      <c r="BB180" s="259" t="str">
        <f>IF(AZ180="-","-",'1- Combustivel'!$G182)</f>
        <v>-</v>
      </c>
      <c r="BC180" s="259" t="str">
        <f>IF($C180=BC$1,'1- Combustivel'!$D182,"-")</f>
        <v>-</v>
      </c>
      <c r="BD180" s="170" t="str">
        <f>IF(BF180="-","-",IF($C180=BC$1,'1- Combustivel'!$E182,"-"))</f>
        <v>-</v>
      </c>
      <c r="BE180" s="170" t="str">
        <f>IF(BC180="-","-",'1- Combustivel'!$F182)</f>
        <v>-</v>
      </c>
      <c r="BF180" s="259" t="str">
        <f t="shared" si="49"/>
        <v>-</v>
      </c>
      <c r="BG180" s="259" t="str">
        <f>IF(BE180="-","-",'1- Combustivel'!$G182)</f>
        <v>-</v>
      </c>
      <c r="BH180" s="259" t="str">
        <f>IF($C180=BH$1,'1- Combustivel'!$D182,"-")</f>
        <v>-</v>
      </c>
      <c r="BI180" s="170" t="str">
        <f>IF(BK180="-","-",IF($C180=BH$1,'1- Combustivel'!$E182,"-"))</f>
        <v>-</v>
      </c>
      <c r="BJ180" s="170" t="str">
        <f>IF(BH180="-","-",'1- Combustivel'!$F182)</f>
        <v>-</v>
      </c>
      <c r="BK180" s="259" t="str">
        <f t="shared" si="50"/>
        <v>-</v>
      </c>
      <c r="BL180" s="259" t="str">
        <f>IF(BJ180="-","-",'1- Combustivel'!$G182)</f>
        <v>-</v>
      </c>
      <c r="BM180" s="259" t="str">
        <f>IF(YEAR('1- Combustivel'!B182)=$BM$1,$BM$1,"-")</f>
        <v>-</v>
      </c>
      <c r="BN180" s="259" t="str">
        <f>IF(BM180="-","-",MONTH('1- Combustivel'!B182))</f>
        <v>-</v>
      </c>
      <c r="BO180" s="259" t="str">
        <f>IF(BM180="-","-",DAY('1- Combustivel'!B182))</f>
        <v>-</v>
      </c>
      <c r="BP180" s="259" t="str">
        <f>IF($BN180=BQ$1,'1- Combustivel'!$D182,"-")</f>
        <v>-</v>
      </c>
      <c r="BQ180" s="170" t="str">
        <f>IF($BN180=BQ$1,'1- Combustivel'!$E182,"-")</f>
        <v>-</v>
      </c>
      <c r="BR180" s="170" t="str">
        <f>IF(BQ180="-","-",'1- Combustivel'!$F182)</f>
        <v>-</v>
      </c>
      <c r="BS180" s="259" t="str">
        <f t="shared" si="51"/>
        <v>-</v>
      </c>
      <c r="BT180" s="259" t="str">
        <f>IF(BR180="-","-",'1- Combustivel'!$G182)</f>
        <v>-</v>
      </c>
    </row>
    <row r="181" spans="1:72" x14ac:dyDescent="0.25">
      <c r="A181" s="166">
        <v>179</v>
      </c>
      <c r="B181" s="166" t="str">
        <f>IF(YEAR('1- Combustivel'!B183)=$B$1,$B$1,"-")</f>
        <v>-</v>
      </c>
      <c r="C181" s="166" t="str">
        <f>IF(B181="-","-",MONTH('1- Combustivel'!B183))</f>
        <v>-</v>
      </c>
      <c r="D181" s="218" t="str">
        <f>IF(B181="-","-",DAY('1- Combustivel'!B183))</f>
        <v>-</v>
      </c>
      <c r="E181" s="259" t="str">
        <f>IF($C181=F$1,'1- Combustivel'!$D183,"-")</f>
        <v>-</v>
      </c>
      <c r="F181" s="170" t="str">
        <f>IF($C181=F$1,'1- Combustivel'!$E183,"-")</f>
        <v>-</v>
      </c>
      <c r="G181" s="170" t="str">
        <f>IF(F181="-","-",'1- Combustivel'!$F183)</f>
        <v>-</v>
      </c>
      <c r="H181" s="259" t="str">
        <f t="shared" si="39"/>
        <v>-</v>
      </c>
      <c r="I181" s="259" t="str">
        <f>IF(G181="-","-",'1- Combustivel'!$G183)</f>
        <v>-</v>
      </c>
      <c r="J181" s="259" t="str">
        <f>IF($C181=J$1,'1- Combustivel'!$D183,"-")</f>
        <v>-</v>
      </c>
      <c r="K181" s="170" t="str">
        <f>IF(M181="-","-",IF($C181=J$1,'1- Combustivel'!$E183,"-"))</f>
        <v>-</v>
      </c>
      <c r="L181" s="170" t="str">
        <f>IF(J181="-","-",'1- Combustivel'!$F183)</f>
        <v>-</v>
      </c>
      <c r="M181" s="259" t="str">
        <f t="shared" si="40"/>
        <v>-</v>
      </c>
      <c r="N181" s="259" t="str">
        <f>IF(L181="-","-",'1- Combustivel'!$G183)</f>
        <v>-</v>
      </c>
      <c r="O181" s="259" t="str">
        <f>IF($C181=O$1,'1- Combustivel'!$D183,"-")</f>
        <v>-</v>
      </c>
      <c r="P181" s="170" t="str">
        <f>IF(R181="-","-",IF($C181=O$1,'1- Combustivel'!$E183,"-"))</f>
        <v>-</v>
      </c>
      <c r="Q181" s="170" t="str">
        <f>IF(O181="-","-",'1- Combustivel'!$F183)</f>
        <v>-</v>
      </c>
      <c r="R181" s="259" t="str">
        <f t="shared" si="41"/>
        <v>-</v>
      </c>
      <c r="S181" s="259" t="str">
        <f>IF(Q181="-","-",'1- Combustivel'!$G183)</f>
        <v>-</v>
      </c>
      <c r="T181" s="259" t="str">
        <f>IF($C181=T$1,'1- Combustivel'!$D183,"-")</f>
        <v>-</v>
      </c>
      <c r="U181" s="170" t="str">
        <f>IF(W181="-","-",IF($C181=T$1,'1- Combustivel'!$E183,"-"))</f>
        <v>-</v>
      </c>
      <c r="V181" s="170" t="str">
        <f>IF(T181="-","-",'1- Combustivel'!$F183)</f>
        <v>-</v>
      </c>
      <c r="W181" s="259" t="str">
        <f t="shared" si="42"/>
        <v>-</v>
      </c>
      <c r="X181" s="259" t="str">
        <f>IF(V181="-","-",'1- Combustivel'!$G183)</f>
        <v>-</v>
      </c>
      <c r="Y181" s="259" t="str">
        <f>IF($C181=Y$1,'1- Combustivel'!$D183,"-")</f>
        <v>-</v>
      </c>
      <c r="Z181" s="170" t="str">
        <f>IF(AB181="-","-",IF($C181=Y$1,'1- Combustivel'!$E183,"-"))</f>
        <v>-</v>
      </c>
      <c r="AA181" s="170" t="str">
        <f>IF(Y181="-","-",'1- Combustivel'!$F183)</f>
        <v>-</v>
      </c>
      <c r="AB181" s="259" t="str">
        <f t="shared" si="43"/>
        <v>-</v>
      </c>
      <c r="AC181" s="259" t="str">
        <f>IF(AA181="-","-",'1- Combustivel'!$G183)</f>
        <v>-</v>
      </c>
      <c r="AD181" s="259" t="str">
        <f>IF($C181=AD$1,'1- Combustivel'!$D183,"-")</f>
        <v>-</v>
      </c>
      <c r="AE181" s="170" t="str">
        <f>IF(AG181="-","-",IF($C181=AD$1,'1- Combustivel'!$E183,"-"))</f>
        <v>-</v>
      </c>
      <c r="AF181" s="170" t="str">
        <f>IF(AD181="-","-",'1- Combustivel'!$F183)</f>
        <v>-</v>
      </c>
      <c r="AG181" s="259" t="str">
        <f t="shared" si="44"/>
        <v>-</v>
      </c>
      <c r="AH181" s="259" t="str">
        <f>IF(AF181="-","-",'1- Combustivel'!$G183)</f>
        <v>-</v>
      </c>
      <c r="AI181" s="259" t="str">
        <f>IF($C181=AI$1,'1- Combustivel'!$D183,"-")</f>
        <v>-</v>
      </c>
      <c r="AJ181" s="170" t="str">
        <f>IF(AL181="-","-",IF($C181=AI$1,'1- Combustivel'!$E183,"-"))</f>
        <v>-</v>
      </c>
      <c r="AK181" s="170" t="str">
        <f>IF(AI181="-","-",'1- Combustivel'!$F183)</f>
        <v>-</v>
      </c>
      <c r="AL181" s="259" t="str">
        <f t="shared" si="45"/>
        <v>-</v>
      </c>
      <c r="AM181" s="259" t="str">
        <f>IF(AK181="-","-",'1- Combustivel'!$G183)</f>
        <v>-</v>
      </c>
      <c r="AN181" s="259" t="str">
        <f>IF($C181=AN$1,'1- Combustivel'!$D183,"-")</f>
        <v>-</v>
      </c>
      <c r="AO181" s="170" t="str">
        <f>IF(AQ181="-","-",IF($C181=AN$1,'1- Combustivel'!$E183,"-"))</f>
        <v>-</v>
      </c>
      <c r="AP181" s="170" t="str">
        <f>IF(AN181="-","-",'1- Combustivel'!$F183)</f>
        <v>-</v>
      </c>
      <c r="AQ181" s="259" t="str">
        <f t="shared" si="46"/>
        <v>-</v>
      </c>
      <c r="AR181" s="259" t="str">
        <f>IF(AP181="-","-",'1- Combustivel'!$G183)</f>
        <v>-</v>
      </c>
      <c r="AS181" s="259" t="str">
        <f>IF($C181=AS$1,'1- Combustivel'!$D183,"-")</f>
        <v>-</v>
      </c>
      <c r="AT181" s="170" t="str">
        <f>IF(AV181="-","-",IF($C181=AS$1,'1- Combustivel'!$E183,"-"))</f>
        <v>-</v>
      </c>
      <c r="AU181" s="170" t="str">
        <f>IF(AS181="-","-",'1- Combustivel'!$F183)</f>
        <v>-</v>
      </c>
      <c r="AV181" s="259" t="str">
        <f t="shared" si="47"/>
        <v>-</v>
      </c>
      <c r="AW181" s="259" t="str">
        <f>IF(AU181="-","-",'1- Combustivel'!$G183)</f>
        <v>-</v>
      </c>
      <c r="AX181" s="259" t="str">
        <f>IF($C181=AX$1,'1- Combustivel'!$D183,"-")</f>
        <v>-</v>
      </c>
      <c r="AY181" s="170" t="str">
        <f>IF(BA181="-","-",IF($C181=AX$1,'1- Combustivel'!$E183,"-"))</f>
        <v>-</v>
      </c>
      <c r="AZ181" s="170" t="str">
        <f>IF(AX181="-","-",'1- Combustivel'!$F183)</f>
        <v>-</v>
      </c>
      <c r="BA181" s="259" t="str">
        <f t="shared" si="48"/>
        <v>-</v>
      </c>
      <c r="BB181" s="259" t="str">
        <f>IF(AZ181="-","-",'1- Combustivel'!$G183)</f>
        <v>-</v>
      </c>
      <c r="BC181" s="259" t="str">
        <f>IF($C181=BC$1,'1- Combustivel'!$D183,"-")</f>
        <v>-</v>
      </c>
      <c r="BD181" s="170" t="str">
        <f>IF(BF181="-","-",IF($C181=BC$1,'1- Combustivel'!$E183,"-"))</f>
        <v>-</v>
      </c>
      <c r="BE181" s="170" t="str">
        <f>IF(BC181="-","-",'1- Combustivel'!$F183)</f>
        <v>-</v>
      </c>
      <c r="BF181" s="259" t="str">
        <f t="shared" si="49"/>
        <v>-</v>
      </c>
      <c r="BG181" s="259" t="str">
        <f>IF(BE181="-","-",'1- Combustivel'!$G183)</f>
        <v>-</v>
      </c>
      <c r="BH181" s="259" t="str">
        <f>IF($C181=BH$1,'1- Combustivel'!$D183,"-")</f>
        <v>-</v>
      </c>
      <c r="BI181" s="170" t="str">
        <f>IF(BK181="-","-",IF($C181=BH$1,'1- Combustivel'!$E183,"-"))</f>
        <v>-</v>
      </c>
      <c r="BJ181" s="170" t="str">
        <f>IF(BH181="-","-",'1- Combustivel'!$F183)</f>
        <v>-</v>
      </c>
      <c r="BK181" s="259" t="str">
        <f t="shared" si="50"/>
        <v>-</v>
      </c>
      <c r="BL181" s="259" t="str">
        <f>IF(BJ181="-","-",'1- Combustivel'!$G183)</f>
        <v>-</v>
      </c>
      <c r="BM181" s="259" t="str">
        <f>IF(YEAR('1- Combustivel'!B183)=$BM$1,$BM$1,"-")</f>
        <v>-</v>
      </c>
      <c r="BN181" s="259" t="str">
        <f>IF(BM181="-","-",MONTH('1- Combustivel'!B183))</f>
        <v>-</v>
      </c>
      <c r="BO181" s="259" t="str">
        <f>IF(BM181="-","-",DAY('1- Combustivel'!B183))</f>
        <v>-</v>
      </c>
      <c r="BP181" s="259" t="str">
        <f>IF($BN181=BQ$1,'1- Combustivel'!$D183,"-")</f>
        <v>-</v>
      </c>
      <c r="BQ181" s="170" t="str">
        <f>IF($BN181=BQ$1,'1- Combustivel'!$E183,"-")</f>
        <v>-</v>
      </c>
      <c r="BR181" s="170" t="str">
        <f>IF(BQ181="-","-",'1- Combustivel'!$F183)</f>
        <v>-</v>
      </c>
      <c r="BS181" s="259" t="str">
        <f t="shared" si="51"/>
        <v>-</v>
      </c>
      <c r="BT181" s="259" t="str">
        <f>IF(BR181="-","-",'1- Combustivel'!$G183)</f>
        <v>-</v>
      </c>
    </row>
    <row r="182" spans="1:72" x14ac:dyDescent="0.25">
      <c r="A182" s="166">
        <v>180</v>
      </c>
      <c r="B182" s="166" t="str">
        <f>IF(YEAR('1- Combustivel'!B184)=$B$1,$B$1,"-")</f>
        <v>-</v>
      </c>
      <c r="C182" s="166" t="str">
        <f>IF(B182="-","-",MONTH('1- Combustivel'!B184))</f>
        <v>-</v>
      </c>
      <c r="D182" s="218" t="str">
        <f>IF(B182="-","-",DAY('1- Combustivel'!B184))</f>
        <v>-</v>
      </c>
      <c r="E182" s="259" t="str">
        <f>IF($C182=F$1,'1- Combustivel'!$D184,"-")</f>
        <v>-</v>
      </c>
      <c r="F182" s="170" t="str">
        <f>IF($C182=F$1,'1- Combustivel'!$E184,"-")</f>
        <v>-</v>
      </c>
      <c r="G182" s="170" t="str">
        <f>IF(F182="-","-",'1- Combustivel'!$F184)</f>
        <v>-</v>
      </c>
      <c r="H182" s="259" t="str">
        <f t="shared" si="39"/>
        <v>-</v>
      </c>
      <c r="I182" s="259" t="str">
        <f>IF(G182="-","-",'1- Combustivel'!$G184)</f>
        <v>-</v>
      </c>
      <c r="J182" s="259" t="str">
        <f>IF($C182=J$1,'1- Combustivel'!$D184,"-")</f>
        <v>-</v>
      </c>
      <c r="K182" s="170" t="str">
        <f>IF(M182="-","-",IF($C182=J$1,'1- Combustivel'!$E184,"-"))</f>
        <v>-</v>
      </c>
      <c r="L182" s="170" t="str">
        <f>IF(J182="-","-",'1- Combustivel'!$F184)</f>
        <v>-</v>
      </c>
      <c r="M182" s="259" t="str">
        <f t="shared" si="40"/>
        <v>-</v>
      </c>
      <c r="N182" s="259" t="str">
        <f>IF(L182="-","-",'1- Combustivel'!$G184)</f>
        <v>-</v>
      </c>
      <c r="O182" s="259" t="str">
        <f>IF($C182=O$1,'1- Combustivel'!$D184,"-")</f>
        <v>-</v>
      </c>
      <c r="P182" s="170" t="str">
        <f>IF(R182="-","-",IF($C182=O$1,'1- Combustivel'!$E184,"-"))</f>
        <v>-</v>
      </c>
      <c r="Q182" s="170" t="str">
        <f>IF(O182="-","-",'1- Combustivel'!$F184)</f>
        <v>-</v>
      </c>
      <c r="R182" s="259" t="str">
        <f t="shared" si="41"/>
        <v>-</v>
      </c>
      <c r="S182" s="259" t="str">
        <f>IF(Q182="-","-",'1- Combustivel'!$G184)</f>
        <v>-</v>
      </c>
      <c r="T182" s="259" t="str">
        <f>IF($C182=T$1,'1- Combustivel'!$D184,"-")</f>
        <v>-</v>
      </c>
      <c r="U182" s="170" t="str">
        <f>IF(W182="-","-",IF($C182=T$1,'1- Combustivel'!$E184,"-"))</f>
        <v>-</v>
      </c>
      <c r="V182" s="170" t="str">
        <f>IF(T182="-","-",'1- Combustivel'!$F184)</f>
        <v>-</v>
      </c>
      <c r="W182" s="259" t="str">
        <f t="shared" si="42"/>
        <v>-</v>
      </c>
      <c r="X182" s="259" t="str">
        <f>IF(V182="-","-",'1- Combustivel'!$G184)</f>
        <v>-</v>
      </c>
      <c r="Y182" s="259" t="str">
        <f>IF($C182=Y$1,'1- Combustivel'!$D184,"-")</f>
        <v>-</v>
      </c>
      <c r="Z182" s="170" t="str">
        <f>IF(AB182="-","-",IF($C182=Y$1,'1- Combustivel'!$E184,"-"))</f>
        <v>-</v>
      </c>
      <c r="AA182" s="170" t="str">
        <f>IF(Y182="-","-",'1- Combustivel'!$F184)</f>
        <v>-</v>
      </c>
      <c r="AB182" s="259" t="str">
        <f t="shared" si="43"/>
        <v>-</v>
      </c>
      <c r="AC182" s="259" t="str">
        <f>IF(AA182="-","-",'1- Combustivel'!$G184)</f>
        <v>-</v>
      </c>
      <c r="AD182" s="259" t="str">
        <f>IF($C182=AD$1,'1- Combustivel'!$D184,"-")</f>
        <v>-</v>
      </c>
      <c r="AE182" s="170" t="str">
        <f>IF(AG182="-","-",IF($C182=AD$1,'1- Combustivel'!$E184,"-"))</f>
        <v>-</v>
      </c>
      <c r="AF182" s="170" t="str">
        <f>IF(AD182="-","-",'1- Combustivel'!$F184)</f>
        <v>-</v>
      </c>
      <c r="AG182" s="259" t="str">
        <f t="shared" si="44"/>
        <v>-</v>
      </c>
      <c r="AH182" s="259" t="str">
        <f>IF(AF182="-","-",'1- Combustivel'!$G184)</f>
        <v>-</v>
      </c>
      <c r="AI182" s="259" t="str">
        <f>IF($C182=AI$1,'1- Combustivel'!$D184,"-")</f>
        <v>-</v>
      </c>
      <c r="AJ182" s="170" t="str">
        <f>IF(AL182="-","-",IF($C182=AI$1,'1- Combustivel'!$E184,"-"))</f>
        <v>-</v>
      </c>
      <c r="AK182" s="170" t="str">
        <f>IF(AI182="-","-",'1- Combustivel'!$F184)</f>
        <v>-</v>
      </c>
      <c r="AL182" s="259" t="str">
        <f t="shared" si="45"/>
        <v>-</v>
      </c>
      <c r="AM182" s="259" t="str">
        <f>IF(AK182="-","-",'1- Combustivel'!$G184)</f>
        <v>-</v>
      </c>
      <c r="AN182" s="259" t="str">
        <f>IF($C182=AN$1,'1- Combustivel'!$D184,"-")</f>
        <v>-</v>
      </c>
      <c r="AO182" s="170" t="str">
        <f>IF(AQ182="-","-",IF($C182=AN$1,'1- Combustivel'!$E184,"-"))</f>
        <v>-</v>
      </c>
      <c r="AP182" s="170" t="str">
        <f>IF(AN182="-","-",'1- Combustivel'!$F184)</f>
        <v>-</v>
      </c>
      <c r="AQ182" s="259" t="str">
        <f t="shared" si="46"/>
        <v>-</v>
      </c>
      <c r="AR182" s="259" t="str">
        <f>IF(AP182="-","-",'1- Combustivel'!$G184)</f>
        <v>-</v>
      </c>
      <c r="AS182" s="259" t="str">
        <f>IF($C182=AS$1,'1- Combustivel'!$D184,"-")</f>
        <v>-</v>
      </c>
      <c r="AT182" s="170" t="str">
        <f>IF(AV182="-","-",IF($C182=AS$1,'1- Combustivel'!$E184,"-"))</f>
        <v>-</v>
      </c>
      <c r="AU182" s="170" t="str">
        <f>IF(AS182="-","-",'1- Combustivel'!$F184)</f>
        <v>-</v>
      </c>
      <c r="AV182" s="259" t="str">
        <f t="shared" si="47"/>
        <v>-</v>
      </c>
      <c r="AW182" s="259" t="str">
        <f>IF(AU182="-","-",'1- Combustivel'!$G184)</f>
        <v>-</v>
      </c>
      <c r="AX182" s="259" t="str">
        <f>IF($C182=AX$1,'1- Combustivel'!$D184,"-")</f>
        <v>-</v>
      </c>
      <c r="AY182" s="170" t="str">
        <f>IF(BA182="-","-",IF($C182=AX$1,'1- Combustivel'!$E184,"-"))</f>
        <v>-</v>
      </c>
      <c r="AZ182" s="170" t="str">
        <f>IF(AX182="-","-",'1- Combustivel'!$F184)</f>
        <v>-</v>
      </c>
      <c r="BA182" s="259" t="str">
        <f t="shared" si="48"/>
        <v>-</v>
      </c>
      <c r="BB182" s="259" t="str">
        <f>IF(AZ182="-","-",'1- Combustivel'!$G184)</f>
        <v>-</v>
      </c>
      <c r="BC182" s="259" t="str">
        <f>IF($C182=BC$1,'1- Combustivel'!$D184,"-")</f>
        <v>-</v>
      </c>
      <c r="BD182" s="170" t="str">
        <f>IF(BF182="-","-",IF($C182=BC$1,'1- Combustivel'!$E184,"-"))</f>
        <v>-</v>
      </c>
      <c r="BE182" s="170" t="str">
        <f>IF(BC182="-","-",'1- Combustivel'!$F184)</f>
        <v>-</v>
      </c>
      <c r="BF182" s="259" t="str">
        <f t="shared" si="49"/>
        <v>-</v>
      </c>
      <c r="BG182" s="259" t="str">
        <f>IF(BE182="-","-",'1- Combustivel'!$G184)</f>
        <v>-</v>
      </c>
      <c r="BH182" s="259" t="str">
        <f>IF($C182=BH$1,'1- Combustivel'!$D184,"-")</f>
        <v>-</v>
      </c>
      <c r="BI182" s="170" t="str">
        <f>IF(BK182="-","-",IF($C182=BH$1,'1- Combustivel'!$E184,"-"))</f>
        <v>-</v>
      </c>
      <c r="BJ182" s="170" t="str">
        <f>IF(BH182="-","-",'1- Combustivel'!$F184)</f>
        <v>-</v>
      </c>
      <c r="BK182" s="259" t="str">
        <f t="shared" si="50"/>
        <v>-</v>
      </c>
      <c r="BL182" s="259" t="str">
        <f>IF(BJ182="-","-",'1- Combustivel'!$G184)</f>
        <v>-</v>
      </c>
      <c r="BM182" s="259" t="str">
        <f>IF(YEAR('1- Combustivel'!B184)=$BM$1,$BM$1,"-")</f>
        <v>-</v>
      </c>
      <c r="BN182" s="259" t="str">
        <f>IF(BM182="-","-",MONTH('1- Combustivel'!B184))</f>
        <v>-</v>
      </c>
      <c r="BO182" s="259" t="str">
        <f>IF(BM182="-","-",DAY('1- Combustivel'!B184))</f>
        <v>-</v>
      </c>
      <c r="BP182" s="259" t="str">
        <f>IF($BN182=BQ$1,'1- Combustivel'!$D184,"-")</f>
        <v>-</v>
      </c>
      <c r="BQ182" s="170" t="str">
        <f>IF($BN182=BQ$1,'1- Combustivel'!$E184,"-")</f>
        <v>-</v>
      </c>
      <c r="BR182" s="170" t="str">
        <f>IF(BQ182="-","-",'1- Combustivel'!$F184)</f>
        <v>-</v>
      </c>
      <c r="BS182" s="259" t="str">
        <f t="shared" si="51"/>
        <v>-</v>
      </c>
      <c r="BT182" s="259" t="str">
        <f>IF(BR182="-","-",'1- Combustivel'!$G184)</f>
        <v>-</v>
      </c>
    </row>
    <row r="183" spans="1:72" x14ac:dyDescent="0.25">
      <c r="A183" s="166">
        <v>181</v>
      </c>
      <c r="B183" s="166" t="str">
        <f>IF(YEAR('1- Combustivel'!B185)=$B$1,$B$1,"-")</f>
        <v>-</v>
      </c>
      <c r="C183" s="166" t="str">
        <f>IF(B183="-","-",MONTH('1- Combustivel'!B185))</f>
        <v>-</v>
      </c>
      <c r="D183" s="218" t="str">
        <f>IF(B183="-","-",DAY('1- Combustivel'!B185))</f>
        <v>-</v>
      </c>
      <c r="E183" s="259" t="str">
        <f>IF($C183=F$1,'1- Combustivel'!$D185,"-")</f>
        <v>-</v>
      </c>
      <c r="F183" s="170" t="str">
        <f>IF($C183=F$1,'1- Combustivel'!$E185,"-")</f>
        <v>-</v>
      </c>
      <c r="G183" s="170" t="str">
        <f>IF(F183="-","-",'1- Combustivel'!$F185)</f>
        <v>-</v>
      </c>
      <c r="H183" s="259" t="str">
        <f t="shared" si="39"/>
        <v>-</v>
      </c>
      <c r="I183" s="259" t="str">
        <f>IF(G183="-","-",'1- Combustivel'!$G185)</f>
        <v>-</v>
      </c>
      <c r="J183" s="259" t="str">
        <f>IF($C183=J$1,'1- Combustivel'!$D185,"-")</f>
        <v>-</v>
      </c>
      <c r="K183" s="170" t="str">
        <f>IF(M183="-","-",IF($C183=J$1,'1- Combustivel'!$E185,"-"))</f>
        <v>-</v>
      </c>
      <c r="L183" s="170" t="str">
        <f>IF(J183="-","-",'1- Combustivel'!$F185)</f>
        <v>-</v>
      </c>
      <c r="M183" s="259" t="str">
        <f t="shared" si="40"/>
        <v>-</v>
      </c>
      <c r="N183" s="259" t="str">
        <f>IF(L183="-","-",'1- Combustivel'!$G185)</f>
        <v>-</v>
      </c>
      <c r="O183" s="259" t="str">
        <f>IF($C183=O$1,'1- Combustivel'!$D185,"-")</f>
        <v>-</v>
      </c>
      <c r="P183" s="170" t="str">
        <f>IF(R183="-","-",IF($C183=O$1,'1- Combustivel'!$E185,"-"))</f>
        <v>-</v>
      </c>
      <c r="Q183" s="170" t="str">
        <f>IF(O183="-","-",'1- Combustivel'!$F185)</f>
        <v>-</v>
      </c>
      <c r="R183" s="259" t="str">
        <f t="shared" si="41"/>
        <v>-</v>
      </c>
      <c r="S183" s="259" t="str">
        <f>IF(Q183="-","-",'1- Combustivel'!$G185)</f>
        <v>-</v>
      </c>
      <c r="T183" s="259" t="str">
        <f>IF($C183=T$1,'1- Combustivel'!$D185,"-")</f>
        <v>-</v>
      </c>
      <c r="U183" s="170" t="str">
        <f>IF(W183="-","-",IF($C183=T$1,'1- Combustivel'!$E185,"-"))</f>
        <v>-</v>
      </c>
      <c r="V183" s="170" t="str">
        <f>IF(T183="-","-",'1- Combustivel'!$F185)</f>
        <v>-</v>
      </c>
      <c r="W183" s="259" t="str">
        <f t="shared" si="42"/>
        <v>-</v>
      </c>
      <c r="X183" s="259" t="str">
        <f>IF(V183="-","-",'1- Combustivel'!$G185)</f>
        <v>-</v>
      </c>
      <c r="Y183" s="259" t="str">
        <f>IF($C183=Y$1,'1- Combustivel'!$D185,"-")</f>
        <v>-</v>
      </c>
      <c r="Z183" s="170" t="str">
        <f>IF(AB183="-","-",IF($C183=Y$1,'1- Combustivel'!$E185,"-"))</f>
        <v>-</v>
      </c>
      <c r="AA183" s="170" t="str">
        <f>IF(Y183="-","-",'1- Combustivel'!$F185)</f>
        <v>-</v>
      </c>
      <c r="AB183" s="259" t="str">
        <f t="shared" si="43"/>
        <v>-</v>
      </c>
      <c r="AC183" s="259" t="str">
        <f>IF(AA183="-","-",'1- Combustivel'!$G185)</f>
        <v>-</v>
      </c>
      <c r="AD183" s="259" t="str">
        <f>IF($C183=AD$1,'1- Combustivel'!$D185,"-")</f>
        <v>-</v>
      </c>
      <c r="AE183" s="170" t="str">
        <f>IF(AG183="-","-",IF($C183=AD$1,'1- Combustivel'!$E185,"-"))</f>
        <v>-</v>
      </c>
      <c r="AF183" s="170" t="str">
        <f>IF(AD183="-","-",'1- Combustivel'!$F185)</f>
        <v>-</v>
      </c>
      <c r="AG183" s="259" t="str">
        <f t="shared" si="44"/>
        <v>-</v>
      </c>
      <c r="AH183" s="259" t="str">
        <f>IF(AF183="-","-",'1- Combustivel'!$G185)</f>
        <v>-</v>
      </c>
      <c r="AI183" s="259" t="str">
        <f>IF($C183=AI$1,'1- Combustivel'!$D185,"-")</f>
        <v>-</v>
      </c>
      <c r="AJ183" s="170" t="str">
        <f>IF(AL183="-","-",IF($C183=AI$1,'1- Combustivel'!$E185,"-"))</f>
        <v>-</v>
      </c>
      <c r="AK183" s="170" t="str">
        <f>IF(AI183="-","-",'1- Combustivel'!$F185)</f>
        <v>-</v>
      </c>
      <c r="AL183" s="259" t="str">
        <f t="shared" si="45"/>
        <v>-</v>
      </c>
      <c r="AM183" s="259" t="str">
        <f>IF(AK183="-","-",'1- Combustivel'!$G185)</f>
        <v>-</v>
      </c>
      <c r="AN183" s="259" t="str">
        <f>IF($C183=AN$1,'1- Combustivel'!$D185,"-")</f>
        <v>-</v>
      </c>
      <c r="AO183" s="170" t="str">
        <f>IF(AQ183="-","-",IF($C183=AN$1,'1- Combustivel'!$E185,"-"))</f>
        <v>-</v>
      </c>
      <c r="AP183" s="170" t="str">
        <f>IF(AN183="-","-",'1- Combustivel'!$F185)</f>
        <v>-</v>
      </c>
      <c r="AQ183" s="259" t="str">
        <f t="shared" si="46"/>
        <v>-</v>
      </c>
      <c r="AR183" s="259" t="str">
        <f>IF(AP183="-","-",'1- Combustivel'!$G185)</f>
        <v>-</v>
      </c>
      <c r="AS183" s="259" t="str">
        <f>IF($C183=AS$1,'1- Combustivel'!$D185,"-")</f>
        <v>-</v>
      </c>
      <c r="AT183" s="170" t="str">
        <f>IF(AV183="-","-",IF($C183=AS$1,'1- Combustivel'!$E185,"-"))</f>
        <v>-</v>
      </c>
      <c r="AU183" s="170" t="str">
        <f>IF(AS183="-","-",'1- Combustivel'!$F185)</f>
        <v>-</v>
      </c>
      <c r="AV183" s="259" t="str">
        <f t="shared" si="47"/>
        <v>-</v>
      </c>
      <c r="AW183" s="259" t="str">
        <f>IF(AU183="-","-",'1- Combustivel'!$G185)</f>
        <v>-</v>
      </c>
      <c r="AX183" s="259" t="str">
        <f>IF($C183=AX$1,'1- Combustivel'!$D185,"-")</f>
        <v>-</v>
      </c>
      <c r="AY183" s="170" t="str">
        <f>IF(BA183="-","-",IF($C183=AX$1,'1- Combustivel'!$E185,"-"))</f>
        <v>-</v>
      </c>
      <c r="AZ183" s="170" t="str">
        <f>IF(AX183="-","-",'1- Combustivel'!$F185)</f>
        <v>-</v>
      </c>
      <c r="BA183" s="259" t="str">
        <f t="shared" si="48"/>
        <v>-</v>
      </c>
      <c r="BB183" s="259" t="str">
        <f>IF(AZ183="-","-",'1- Combustivel'!$G185)</f>
        <v>-</v>
      </c>
      <c r="BC183" s="259" t="str">
        <f>IF($C183=BC$1,'1- Combustivel'!$D185,"-")</f>
        <v>-</v>
      </c>
      <c r="BD183" s="170" t="str">
        <f>IF(BF183="-","-",IF($C183=BC$1,'1- Combustivel'!$E185,"-"))</f>
        <v>-</v>
      </c>
      <c r="BE183" s="170" t="str">
        <f>IF(BC183="-","-",'1- Combustivel'!$F185)</f>
        <v>-</v>
      </c>
      <c r="BF183" s="259" t="str">
        <f t="shared" si="49"/>
        <v>-</v>
      </c>
      <c r="BG183" s="259" t="str">
        <f>IF(BE183="-","-",'1- Combustivel'!$G185)</f>
        <v>-</v>
      </c>
      <c r="BH183" s="259" t="str">
        <f>IF($C183=BH$1,'1- Combustivel'!$D185,"-")</f>
        <v>-</v>
      </c>
      <c r="BI183" s="170" t="str">
        <f>IF(BK183="-","-",IF($C183=BH$1,'1- Combustivel'!$E185,"-"))</f>
        <v>-</v>
      </c>
      <c r="BJ183" s="170" t="str">
        <f>IF(BH183="-","-",'1- Combustivel'!$F185)</f>
        <v>-</v>
      </c>
      <c r="BK183" s="259" t="str">
        <f t="shared" si="50"/>
        <v>-</v>
      </c>
      <c r="BL183" s="259" t="str">
        <f>IF(BJ183="-","-",'1- Combustivel'!$G185)</f>
        <v>-</v>
      </c>
      <c r="BM183" s="259" t="str">
        <f>IF(YEAR('1- Combustivel'!B185)=$BM$1,$BM$1,"-")</f>
        <v>-</v>
      </c>
      <c r="BN183" s="259" t="str">
        <f>IF(BM183="-","-",MONTH('1- Combustivel'!B185))</f>
        <v>-</v>
      </c>
      <c r="BO183" s="259" t="str">
        <f>IF(BM183="-","-",DAY('1- Combustivel'!B185))</f>
        <v>-</v>
      </c>
      <c r="BP183" s="259" t="str">
        <f>IF($BN183=BQ$1,'1- Combustivel'!$D185,"-")</f>
        <v>-</v>
      </c>
      <c r="BQ183" s="170" t="str">
        <f>IF($BN183=BQ$1,'1- Combustivel'!$E185,"-")</f>
        <v>-</v>
      </c>
      <c r="BR183" s="170" t="str">
        <f>IF(BQ183="-","-",'1- Combustivel'!$F185)</f>
        <v>-</v>
      </c>
      <c r="BS183" s="259" t="str">
        <f t="shared" si="51"/>
        <v>-</v>
      </c>
      <c r="BT183" s="259" t="str">
        <f>IF(BR183="-","-",'1- Combustivel'!$G185)</f>
        <v>-</v>
      </c>
    </row>
    <row r="184" spans="1:72" x14ac:dyDescent="0.25">
      <c r="A184" s="166">
        <v>182</v>
      </c>
      <c r="B184" s="166" t="str">
        <f>IF(YEAR('1- Combustivel'!B186)=$B$1,$B$1,"-")</f>
        <v>-</v>
      </c>
      <c r="C184" s="166" t="str">
        <f>IF(B184="-","-",MONTH('1- Combustivel'!B186))</f>
        <v>-</v>
      </c>
      <c r="D184" s="218" t="str">
        <f>IF(B184="-","-",DAY('1- Combustivel'!B186))</f>
        <v>-</v>
      </c>
      <c r="E184" s="259" t="str">
        <f>IF($C184=F$1,'1- Combustivel'!$D186,"-")</f>
        <v>-</v>
      </c>
      <c r="F184" s="170" t="str">
        <f>IF($C184=F$1,'1- Combustivel'!$E186,"-")</f>
        <v>-</v>
      </c>
      <c r="G184" s="170" t="str">
        <f>IF(F184="-","-",'1- Combustivel'!$F186)</f>
        <v>-</v>
      </c>
      <c r="H184" s="259" t="str">
        <f t="shared" si="39"/>
        <v>-</v>
      </c>
      <c r="I184" s="259" t="str">
        <f>IF(G184="-","-",'1- Combustivel'!$G186)</f>
        <v>-</v>
      </c>
      <c r="J184" s="259" t="str">
        <f>IF($C184=J$1,'1- Combustivel'!$D186,"-")</f>
        <v>-</v>
      </c>
      <c r="K184" s="170" t="str">
        <f>IF(M184="-","-",IF($C184=J$1,'1- Combustivel'!$E186,"-"))</f>
        <v>-</v>
      </c>
      <c r="L184" s="170" t="str">
        <f>IF(J184="-","-",'1- Combustivel'!$F186)</f>
        <v>-</v>
      </c>
      <c r="M184" s="259" t="str">
        <f t="shared" si="40"/>
        <v>-</v>
      </c>
      <c r="N184" s="259" t="str">
        <f>IF(L184="-","-",'1- Combustivel'!$G186)</f>
        <v>-</v>
      </c>
      <c r="O184" s="259" t="str">
        <f>IF($C184=O$1,'1- Combustivel'!$D186,"-")</f>
        <v>-</v>
      </c>
      <c r="P184" s="170" t="str">
        <f>IF(R184="-","-",IF($C184=O$1,'1- Combustivel'!$E186,"-"))</f>
        <v>-</v>
      </c>
      <c r="Q184" s="170" t="str">
        <f>IF(O184="-","-",'1- Combustivel'!$F186)</f>
        <v>-</v>
      </c>
      <c r="R184" s="259" t="str">
        <f t="shared" si="41"/>
        <v>-</v>
      </c>
      <c r="S184" s="259" t="str">
        <f>IF(Q184="-","-",'1- Combustivel'!$G186)</f>
        <v>-</v>
      </c>
      <c r="T184" s="259" t="str">
        <f>IF($C184=T$1,'1- Combustivel'!$D186,"-")</f>
        <v>-</v>
      </c>
      <c r="U184" s="170" t="str">
        <f>IF(W184="-","-",IF($C184=T$1,'1- Combustivel'!$E186,"-"))</f>
        <v>-</v>
      </c>
      <c r="V184" s="170" t="str">
        <f>IF(T184="-","-",'1- Combustivel'!$F186)</f>
        <v>-</v>
      </c>
      <c r="W184" s="259" t="str">
        <f t="shared" si="42"/>
        <v>-</v>
      </c>
      <c r="X184" s="259" t="str">
        <f>IF(V184="-","-",'1- Combustivel'!$G186)</f>
        <v>-</v>
      </c>
      <c r="Y184" s="259" t="str">
        <f>IF($C184=Y$1,'1- Combustivel'!$D186,"-")</f>
        <v>-</v>
      </c>
      <c r="Z184" s="170" t="str">
        <f>IF(AB184="-","-",IF($C184=Y$1,'1- Combustivel'!$E186,"-"))</f>
        <v>-</v>
      </c>
      <c r="AA184" s="170" t="str">
        <f>IF(Y184="-","-",'1- Combustivel'!$F186)</f>
        <v>-</v>
      </c>
      <c r="AB184" s="259" t="str">
        <f t="shared" si="43"/>
        <v>-</v>
      </c>
      <c r="AC184" s="259" t="str">
        <f>IF(AA184="-","-",'1- Combustivel'!$G186)</f>
        <v>-</v>
      </c>
      <c r="AD184" s="259" t="str">
        <f>IF($C184=AD$1,'1- Combustivel'!$D186,"-")</f>
        <v>-</v>
      </c>
      <c r="AE184" s="170" t="str">
        <f>IF(AG184="-","-",IF($C184=AD$1,'1- Combustivel'!$E186,"-"))</f>
        <v>-</v>
      </c>
      <c r="AF184" s="170" t="str">
        <f>IF(AD184="-","-",'1- Combustivel'!$F186)</f>
        <v>-</v>
      </c>
      <c r="AG184" s="259" t="str">
        <f t="shared" si="44"/>
        <v>-</v>
      </c>
      <c r="AH184" s="259" t="str">
        <f>IF(AF184="-","-",'1- Combustivel'!$G186)</f>
        <v>-</v>
      </c>
      <c r="AI184" s="259" t="str">
        <f>IF($C184=AI$1,'1- Combustivel'!$D186,"-")</f>
        <v>-</v>
      </c>
      <c r="AJ184" s="170" t="str">
        <f>IF(AL184="-","-",IF($C184=AI$1,'1- Combustivel'!$E186,"-"))</f>
        <v>-</v>
      </c>
      <c r="AK184" s="170" t="str">
        <f>IF(AI184="-","-",'1- Combustivel'!$F186)</f>
        <v>-</v>
      </c>
      <c r="AL184" s="259" t="str">
        <f t="shared" si="45"/>
        <v>-</v>
      </c>
      <c r="AM184" s="259" t="str">
        <f>IF(AK184="-","-",'1- Combustivel'!$G186)</f>
        <v>-</v>
      </c>
      <c r="AN184" s="259" t="str">
        <f>IF($C184=AN$1,'1- Combustivel'!$D186,"-")</f>
        <v>-</v>
      </c>
      <c r="AO184" s="170" t="str">
        <f>IF(AQ184="-","-",IF($C184=AN$1,'1- Combustivel'!$E186,"-"))</f>
        <v>-</v>
      </c>
      <c r="AP184" s="170" t="str">
        <f>IF(AN184="-","-",'1- Combustivel'!$F186)</f>
        <v>-</v>
      </c>
      <c r="AQ184" s="259" t="str">
        <f t="shared" si="46"/>
        <v>-</v>
      </c>
      <c r="AR184" s="259" t="str">
        <f>IF(AP184="-","-",'1- Combustivel'!$G186)</f>
        <v>-</v>
      </c>
      <c r="AS184" s="259" t="str">
        <f>IF($C184=AS$1,'1- Combustivel'!$D186,"-")</f>
        <v>-</v>
      </c>
      <c r="AT184" s="170" t="str">
        <f>IF(AV184="-","-",IF($C184=AS$1,'1- Combustivel'!$E186,"-"))</f>
        <v>-</v>
      </c>
      <c r="AU184" s="170" t="str">
        <f>IF(AS184="-","-",'1- Combustivel'!$F186)</f>
        <v>-</v>
      </c>
      <c r="AV184" s="259" t="str">
        <f t="shared" si="47"/>
        <v>-</v>
      </c>
      <c r="AW184" s="259" t="str">
        <f>IF(AU184="-","-",'1- Combustivel'!$G186)</f>
        <v>-</v>
      </c>
      <c r="AX184" s="259" t="str">
        <f>IF($C184=AX$1,'1- Combustivel'!$D186,"-")</f>
        <v>-</v>
      </c>
      <c r="AY184" s="170" t="str">
        <f>IF(BA184="-","-",IF($C184=AX$1,'1- Combustivel'!$E186,"-"))</f>
        <v>-</v>
      </c>
      <c r="AZ184" s="170" t="str">
        <f>IF(AX184="-","-",'1- Combustivel'!$F186)</f>
        <v>-</v>
      </c>
      <c r="BA184" s="259" t="str">
        <f t="shared" si="48"/>
        <v>-</v>
      </c>
      <c r="BB184" s="259" t="str">
        <f>IF(AZ184="-","-",'1- Combustivel'!$G186)</f>
        <v>-</v>
      </c>
      <c r="BC184" s="259" t="str">
        <f>IF($C184=BC$1,'1- Combustivel'!$D186,"-")</f>
        <v>-</v>
      </c>
      <c r="BD184" s="170" t="str">
        <f>IF(BF184="-","-",IF($C184=BC$1,'1- Combustivel'!$E186,"-"))</f>
        <v>-</v>
      </c>
      <c r="BE184" s="170" t="str">
        <f>IF(BC184="-","-",'1- Combustivel'!$F186)</f>
        <v>-</v>
      </c>
      <c r="BF184" s="259" t="str">
        <f t="shared" si="49"/>
        <v>-</v>
      </c>
      <c r="BG184" s="259" t="str">
        <f>IF(BE184="-","-",'1- Combustivel'!$G186)</f>
        <v>-</v>
      </c>
      <c r="BH184" s="259" t="str">
        <f>IF($C184=BH$1,'1- Combustivel'!$D186,"-")</f>
        <v>-</v>
      </c>
      <c r="BI184" s="170" t="str">
        <f>IF(BK184="-","-",IF($C184=BH$1,'1- Combustivel'!$E186,"-"))</f>
        <v>-</v>
      </c>
      <c r="BJ184" s="170" t="str">
        <f>IF(BH184="-","-",'1- Combustivel'!$F186)</f>
        <v>-</v>
      </c>
      <c r="BK184" s="259" t="str">
        <f t="shared" si="50"/>
        <v>-</v>
      </c>
      <c r="BL184" s="259" t="str">
        <f>IF(BJ184="-","-",'1- Combustivel'!$G186)</f>
        <v>-</v>
      </c>
      <c r="BM184" s="259" t="str">
        <f>IF(YEAR('1- Combustivel'!B186)=$BM$1,$BM$1,"-")</f>
        <v>-</v>
      </c>
      <c r="BN184" s="259" t="str">
        <f>IF(BM184="-","-",MONTH('1- Combustivel'!B186))</f>
        <v>-</v>
      </c>
      <c r="BO184" s="259" t="str">
        <f>IF(BM184="-","-",DAY('1- Combustivel'!B186))</f>
        <v>-</v>
      </c>
      <c r="BP184" s="259" t="str">
        <f>IF($BN184=BQ$1,'1- Combustivel'!$D186,"-")</f>
        <v>-</v>
      </c>
      <c r="BQ184" s="170" t="str">
        <f>IF($BN184=BQ$1,'1- Combustivel'!$E186,"-")</f>
        <v>-</v>
      </c>
      <c r="BR184" s="170" t="str">
        <f>IF(BQ184="-","-",'1- Combustivel'!$F186)</f>
        <v>-</v>
      </c>
      <c r="BS184" s="259" t="str">
        <f t="shared" si="51"/>
        <v>-</v>
      </c>
      <c r="BT184" s="259" t="str">
        <f>IF(BR184="-","-",'1- Combustivel'!$G186)</f>
        <v>-</v>
      </c>
    </row>
    <row r="185" spans="1:72" x14ac:dyDescent="0.25">
      <c r="A185" s="166">
        <v>183</v>
      </c>
      <c r="B185" s="166" t="str">
        <f>IF(YEAR('1- Combustivel'!B187)=$B$1,$B$1,"-")</f>
        <v>-</v>
      </c>
      <c r="C185" s="166" t="str">
        <f>IF(B185="-","-",MONTH('1- Combustivel'!B187))</f>
        <v>-</v>
      </c>
      <c r="D185" s="218" t="str">
        <f>IF(B185="-","-",DAY('1- Combustivel'!B187))</f>
        <v>-</v>
      </c>
      <c r="E185" s="259" t="str">
        <f>IF($C185=F$1,'1- Combustivel'!$D187,"-")</f>
        <v>-</v>
      </c>
      <c r="F185" s="170" t="str">
        <f>IF($C185=F$1,'1- Combustivel'!$E187,"-")</f>
        <v>-</v>
      </c>
      <c r="G185" s="170" t="str">
        <f>IF(F185="-","-",'1- Combustivel'!$F187)</f>
        <v>-</v>
      </c>
      <c r="H185" s="259" t="str">
        <f t="shared" si="39"/>
        <v>-</v>
      </c>
      <c r="I185" s="259" t="str">
        <f>IF(G185="-","-",'1- Combustivel'!$G187)</f>
        <v>-</v>
      </c>
      <c r="J185" s="259" t="str">
        <f>IF($C185=J$1,'1- Combustivel'!$D187,"-")</f>
        <v>-</v>
      </c>
      <c r="K185" s="170" t="str">
        <f>IF(M185="-","-",IF($C185=J$1,'1- Combustivel'!$E187,"-"))</f>
        <v>-</v>
      </c>
      <c r="L185" s="170" t="str">
        <f>IF(J185="-","-",'1- Combustivel'!$F187)</f>
        <v>-</v>
      </c>
      <c r="M185" s="259" t="str">
        <f t="shared" si="40"/>
        <v>-</v>
      </c>
      <c r="N185" s="259" t="str">
        <f>IF(L185="-","-",'1- Combustivel'!$G187)</f>
        <v>-</v>
      </c>
      <c r="O185" s="259" t="str">
        <f>IF($C185=O$1,'1- Combustivel'!$D187,"-")</f>
        <v>-</v>
      </c>
      <c r="P185" s="170" t="str">
        <f>IF(R185="-","-",IF($C185=O$1,'1- Combustivel'!$E187,"-"))</f>
        <v>-</v>
      </c>
      <c r="Q185" s="170" t="str">
        <f>IF(O185="-","-",'1- Combustivel'!$F187)</f>
        <v>-</v>
      </c>
      <c r="R185" s="259" t="str">
        <f t="shared" si="41"/>
        <v>-</v>
      </c>
      <c r="S185" s="259" t="str">
        <f>IF(Q185="-","-",'1- Combustivel'!$G187)</f>
        <v>-</v>
      </c>
      <c r="T185" s="259" t="str">
        <f>IF($C185=T$1,'1- Combustivel'!$D187,"-")</f>
        <v>-</v>
      </c>
      <c r="U185" s="170" t="str">
        <f>IF(W185="-","-",IF($C185=T$1,'1- Combustivel'!$E187,"-"))</f>
        <v>-</v>
      </c>
      <c r="V185" s="170" t="str">
        <f>IF(T185="-","-",'1- Combustivel'!$F187)</f>
        <v>-</v>
      </c>
      <c r="W185" s="259" t="str">
        <f t="shared" si="42"/>
        <v>-</v>
      </c>
      <c r="X185" s="259" t="str">
        <f>IF(V185="-","-",'1- Combustivel'!$G187)</f>
        <v>-</v>
      </c>
      <c r="Y185" s="259" t="str">
        <f>IF($C185=Y$1,'1- Combustivel'!$D187,"-")</f>
        <v>-</v>
      </c>
      <c r="Z185" s="170" t="str">
        <f>IF(AB185="-","-",IF($C185=Y$1,'1- Combustivel'!$E187,"-"))</f>
        <v>-</v>
      </c>
      <c r="AA185" s="170" t="str">
        <f>IF(Y185="-","-",'1- Combustivel'!$F187)</f>
        <v>-</v>
      </c>
      <c r="AB185" s="259" t="str">
        <f t="shared" si="43"/>
        <v>-</v>
      </c>
      <c r="AC185" s="259" t="str">
        <f>IF(AA185="-","-",'1- Combustivel'!$G187)</f>
        <v>-</v>
      </c>
      <c r="AD185" s="259" t="str">
        <f>IF($C185=AD$1,'1- Combustivel'!$D187,"-")</f>
        <v>-</v>
      </c>
      <c r="AE185" s="170" t="str">
        <f>IF(AG185="-","-",IF($C185=AD$1,'1- Combustivel'!$E187,"-"))</f>
        <v>-</v>
      </c>
      <c r="AF185" s="170" t="str">
        <f>IF(AD185="-","-",'1- Combustivel'!$F187)</f>
        <v>-</v>
      </c>
      <c r="AG185" s="259" t="str">
        <f t="shared" si="44"/>
        <v>-</v>
      </c>
      <c r="AH185" s="259" t="str">
        <f>IF(AF185="-","-",'1- Combustivel'!$G187)</f>
        <v>-</v>
      </c>
      <c r="AI185" s="259" t="str">
        <f>IF($C185=AI$1,'1- Combustivel'!$D187,"-")</f>
        <v>-</v>
      </c>
      <c r="AJ185" s="170" t="str">
        <f>IF(AL185="-","-",IF($C185=AI$1,'1- Combustivel'!$E187,"-"))</f>
        <v>-</v>
      </c>
      <c r="AK185" s="170" t="str">
        <f>IF(AI185="-","-",'1- Combustivel'!$F187)</f>
        <v>-</v>
      </c>
      <c r="AL185" s="259" t="str">
        <f t="shared" si="45"/>
        <v>-</v>
      </c>
      <c r="AM185" s="259" t="str">
        <f>IF(AK185="-","-",'1- Combustivel'!$G187)</f>
        <v>-</v>
      </c>
      <c r="AN185" s="259" t="str">
        <f>IF($C185=AN$1,'1- Combustivel'!$D187,"-")</f>
        <v>-</v>
      </c>
      <c r="AO185" s="170" t="str">
        <f>IF(AQ185="-","-",IF($C185=AN$1,'1- Combustivel'!$E187,"-"))</f>
        <v>-</v>
      </c>
      <c r="AP185" s="170" t="str">
        <f>IF(AN185="-","-",'1- Combustivel'!$F187)</f>
        <v>-</v>
      </c>
      <c r="AQ185" s="259" t="str">
        <f t="shared" si="46"/>
        <v>-</v>
      </c>
      <c r="AR185" s="259" t="str">
        <f>IF(AP185="-","-",'1- Combustivel'!$G187)</f>
        <v>-</v>
      </c>
      <c r="AS185" s="259" t="str">
        <f>IF($C185=AS$1,'1- Combustivel'!$D187,"-")</f>
        <v>-</v>
      </c>
      <c r="AT185" s="170" t="str">
        <f>IF(AV185="-","-",IF($C185=AS$1,'1- Combustivel'!$E187,"-"))</f>
        <v>-</v>
      </c>
      <c r="AU185" s="170" t="str">
        <f>IF(AS185="-","-",'1- Combustivel'!$F187)</f>
        <v>-</v>
      </c>
      <c r="AV185" s="259" t="str">
        <f t="shared" si="47"/>
        <v>-</v>
      </c>
      <c r="AW185" s="259" t="str">
        <f>IF(AU185="-","-",'1- Combustivel'!$G187)</f>
        <v>-</v>
      </c>
      <c r="AX185" s="259" t="str">
        <f>IF($C185=AX$1,'1- Combustivel'!$D187,"-")</f>
        <v>-</v>
      </c>
      <c r="AY185" s="170" t="str">
        <f>IF(BA185="-","-",IF($C185=AX$1,'1- Combustivel'!$E187,"-"))</f>
        <v>-</v>
      </c>
      <c r="AZ185" s="170" t="str">
        <f>IF(AX185="-","-",'1- Combustivel'!$F187)</f>
        <v>-</v>
      </c>
      <c r="BA185" s="259" t="str">
        <f t="shared" si="48"/>
        <v>-</v>
      </c>
      <c r="BB185" s="259" t="str">
        <f>IF(AZ185="-","-",'1- Combustivel'!$G187)</f>
        <v>-</v>
      </c>
      <c r="BC185" s="259" t="str">
        <f>IF($C185=BC$1,'1- Combustivel'!$D187,"-")</f>
        <v>-</v>
      </c>
      <c r="BD185" s="170" t="str">
        <f>IF(BF185="-","-",IF($C185=BC$1,'1- Combustivel'!$E187,"-"))</f>
        <v>-</v>
      </c>
      <c r="BE185" s="170" t="str">
        <f>IF(BC185="-","-",'1- Combustivel'!$F187)</f>
        <v>-</v>
      </c>
      <c r="BF185" s="259" t="str">
        <f t="shared" si="49"/>
        <v>-</v>
      </c>
      <c r="BG185" s="259" t="str">
        <f>IF(BE185="-","-",'1- Combustivel'!$G187)</f>
        <v>-</v>
      </c>
      <c r="BH185" s="259" t="str">
        <f>IF($C185=BH$1,'1- Combustivel'!$D187,"-")</f>
        <v>-</v>
      </c>
      <c r="BI185" s="170" t="str">
        <f>IF(BK185="-","-",IF($C185=BH$1,'1- Combustivel'!$E187,"-"))</f>
        <v>-</v>
      </c>
      <c r="BJ185" s="170" t="str">
        <f>IF(BH185="-","-",'1- Combustivel'!$F187)</f>
        <v>-</v>
      </c>
      <c r="BK185" s="259" t="str">
        <f t="shared" si="50"/>
        <v>-</v>
      </c>
      <c r="BL185" s="259" t="str">
        <f>IF(BJ185="-","-",'1- Combustivel'!$G187)</f>
        <v>-</v>
      </c>
      <c r="BM185" s="259" t="str">
        <f>IF(YEAR('1- Combustivel'!B187)=$BM$1,$BM$1,"-")</f>
        <v>-</v>
      </c>
      <c r="BN185" s="259" t="str">
        <f>IF(BM185="-","-",MONTH('1- Combustivel'!B187))</f>
        <v>-</v>
      </c>
      <c r="BO185" s="259" t="str">
        <f>IF(BM185="-","-",DAY('1- Combustivel'!B187))</f>
        <v>-</v>
      </c>
      <c r="BP185" s="259" t="str">
        <f>IF($BN185=BQ$1,'1- Combustivel'!$D187,"-")</f>
        <v>-</v>
      </c>
      <c r="BQ185" s="170" t="str">
        <f>IF($BN185=BQ$1,'1- Combustivel'!$E187,"-")</f>
        <v>-</v>
      </c>
      <c r="BR185" s="170" t="str">
        <f>IF(BQ185="-","-",'1- Combustivel'!$F187)</f>
        <v>-</v>
      </c>
      <c r="BS185" s="259" t="str">
        <f t="shared" si="51"/>
        <v>-</v>
      </c>
      <c r="BT185" s="259" t="str">
        <f>IF(BR185="-","-",'1- Combustivel'!$G187)</f>
        <v>-</v>
      </c>
    </row>
    <row r="186" spans="1:72" x14ac:dyDescent="0.25">
      <c r="A186" s="166">
        <v>184</v>
      </c>
      <c r="B186" s="166" t="str">
        <f>IF(YEAR('1- Combustivel'!B188)=$B$1,$B$1,"-")</f>
        <v>-</v>
      </c>
      <c r="C186" s="166" t="str">
        <f>IF(B186="-","-",MONTH('1- Combustivel'!B188))</f>
        <v>-</v>
      </c>
      <c r="D186" s="218" t="str">
        <f>IF(B186="-","-",DAY('1- Combustivel'!B188))</f>
        <v>-</v>
      </c>
      <c r="E186" s="259" t="str">
        <f>IF($C186=F$1,'1- Combustivel'!$D188,"-")</f>
        <v>-</v>
      </c>
      <c r="F186" s="170" t="str">
        <f>IF($C186=F$1,'1- Combustivel'!$E188,"-")</f>
        <v>-</v>
      </c>
      <c r="G186" s="170" t="str">
        <f>IF(F186="-","-",'1- Combustivel'!$F188)</f>
        <v>-</v>
      </c>
      <c r="H186" s="259" t="str">
        <f t="shared" si="39"/>
        <v>-</v>
      </c>
      <c r="I186" s="259" t="str">
        <f>IF(G186="-","-",'1- Combustivel'!$G188)</f>
        <v>-</v>
      </c>
      <c r="J186" s="259" t="str">
        <f>IF($C186=J$1,'1- Combustivel'!$D188,"-")</f>
        <v>-</v>
      </c>
      <c r="K186" s="170" t="str">
        <f>IF(M186="-","-",IF($C186=J$1,'1- Combustivel'!$E188,"-"))</f>
        <v>-</v>
      </c>
      <c r="L186" s="170" t="str">
        <f>IF(J186="-","-",'1- Combustivel'!$F188)</f>
        <v>-</v>
      </c>
      <c r="M186" s="259" t="str">
        <f t="shared" si="40"/>
        <v>-</v>
      </c>
      <c r="N186" s="259" t="str">
        <f>IF(L186="-","-",'1- Combustivel'!$G188)</f>
        <v>-</v>
      </c>
      <c r="O186" s="259" t="str">
        <f>IF($C186=O$1,'1- Combustivel'!$D188,"-")</f>
        <v>-</v>
      </c>
      <c r="P186" s="170" t="str">
        <f>IF(R186="-","-",IF($C186=O$1,'1- Combustivel'!$E188,"-"))</f>
        <v>-</v>
      </c>
      <c r="Q186" s="170" t="str">
        <f>IF(O186="-","-",'1- Combustivel'!$F188)</f>
        <v>-</v>
      </c>
      <c r="R186" s="259" t="str">
        <f t="shared" si="41"/>
        <v>-</v>
      </c>
      <c r="S186" s="259" t="str">
        <f>IF(Q186="-","-",'1- Combustivel'!$G188)</f>
        <v>-</v>
      </c>
      <c r="T186" s="259" t="str">
        <f>IF($C186=T$1,'1- Combustivel'!$D188,"-")</f>
        <v>-</v>
      </c>
      <c r="U186" s="170" t="str">
        <f>IF(W186="-","-",IF($C186=T$1,'1- Combustivel'!$E188,"-"))</f>
        <v>-</v>
      </c>
      <c r="V186" s="170" t="str">
        <f>IF(T186="-","-",'1- Combustivel'!$F188)</f>
        <v>-</v>
      </c>
      <c r="W186" s="259" t="str">
        <f t="shared" si="42"/>
        <v>-</v>
      </c>
      <c r="X186" s="259" t="str">
        <f>IF(V186="-","-",'1- Combustivel'!$G188)</f>
        <v>-</v>
      </c>
      <c r="Y186" s="259" t="str">
        <f>IF($C186=Y$1,'1- Combustivel'!$D188,"-")</f>
        <v>-</v>
      </c>
      <c r="Z186" s="170" t="str">
        <f>IF(AB186="-","-",IF($C186=Y$1,'1- Combustivel'!$E188,"-"))</f>
        <v>-</v>
      </c>
      <c r="AA186" s="170" t="str">
        <f>IF(Y186="-","-",'1- Combustivel'!$F188)</f>
        <v>-</v>
      </c>
      <c r="AB186" s="259" t="str">
        <f t="shared" si="43"/>
        <v>-</v>
      </c>
      <c r="AC186" s="259" t="str">
        <f>IF(AA186="-","-",'1- Combustivel'!$G188)</f>
        <v>-</v>
      </c>
      <c r="AD186" s="259" t="str">
        <f>IF($C186=AD$1,'1- Combustivel'!$D188,"-")</f>
        <v>-</v>
      </c>
      <c r="AE186" s="170" t="str">
        <f>IF(AG186="-","-",IF($C186=AD$1,'1- Combustivel'!$E188,"-"))</f>
        <v>-</v>
      </c>
      <c r="AF186" s="170" t="str">
        <f>IF(AD186="-","-",'1- Combustivel'!$F188)</f>
        <v>-</v>
      </c>
      <c r="AG186" s="259" t="str">
        <f t="shared" si="44"/>
        <v>-</v>
      </c>
      <c r="AH186" s="259" t="str">
        <f>IF(AF186="-","-",'1- Combustivel'!$G188)</f>
        <v>-</v>
      </c>
      <c r="AI186" s="259" t="str">
        <f>IF($C186=AI$1,'1- Combustivel'!$D188,"-")</f>
        <v>-</v>
      </c>
      <c r="AJ186" s="170" t="str">
        <f>IF(AL186="-","-",IF($C186=AI$1,'1- Combustivel'!$E188,"-"))</f>
        <v>-</v>
      </c>
      <c r="AK186" s="170" t="str">
        <f>IF(AI186="-","-",'1- Combustivel'!$F188)</f>
        <v>-</v>
      </c>
      <c r="AL186" s="259" t="str">
        <f t="shared" si="45"/>
        <v>-</v>
      </c>
      <c r="AM186" s="259" t="str">
        <f>IF(AK186="-","-",'1- Combustivel'!$G188)</f>
        <v>-</v>
      </c>
      <c r="AN186" s="259" t="str">
        <f>IF($C186=AN$1,'1- Combustivel'!$D188,"-")</f>
        <v>-</v>
      </c>
      <c r="AO186" s="170" t="str">
        <f>IF(AQ186="-","-",IF($C186=AN$1,'1- Combustivel'!$E188,"-"))</f>
        <v>-</v>
      </c>
      <c r="AP186" s="170" t="str">
        <f>IF(AN186="-","-",'1- Combustivel'!$F188)</f>
        <v>-</v>
      </c>
      <c r="AQ186" s="259" t="str">
        <f t="shared" si="46"/>
        <v>-</v>
      </c>
      <c r="AR186" s="259" t="str">
        <f>IF(AP186="-","-",'1- Combustivel'!$G188)</f>
        <v>-</v>
      </c>
      <c r="AS186" s="259" t="str">
        <f>IF($C186=AS$1,'1- Combustivel'!$D188,"-")</f>
        <v>-</v>
      </c>
      <c r="AT186" s="170" t="str">
        <f>IF(AV186="-","-",IF($C186=AS$1,'1- Combustivel'!$E188,"-"))</f>
        <v>-</v>
      </c>
      <c r="AU186" s="170" t="str">
        <f>IF(AS186="-","-",'1- Combustivel'!$F188)</f>
        <v>-</v>
      </c>
      <c r="AV186" s="259" t="str">
        <f t="shared" si="47"/>
        <v>-</v>
      </c>
      <c r="AW186" s="259" t="str">
        <f>IF(AU186="-","-",'1- Combustivel'!$G188)</f>
        <v>-</v>
      </c>
      <c r="AX186" s="259" t="str">
        <f>IF($C186=AX$1,'1- Combustivel'!$D188,"-")</f>
        <v>-</v>
      </c>
      <c r="AY186" s="170" t="str">
        <f>IF(BA186="-","-",IF($C186=AX$1,'1- Combustivel'!$E188,"-"))</f>
        <v>-</v>
      </c>
      <c r="AZ186" s="170" t="str">
        <f>IF(AX186="-","-",'1- Combustivel'!$F188)</f>
        <v>-</v>
      </c>
      <c r="BA186" s="259" t="str">
        <f t="shared" si="48"/>
        <v>-</v>
      </c>
      <c r="BB186" s="259" t="str">
        <f>IF(AZ186="-","-",'1- Combustivel'!$G188)</f>
        <v>-</v>
      </c>
      <c r="BC186" s="259" t="str">
        <f>IF($C186=BC$1,'1- Combustivel'!$D188,"-")</f>
        <v>-</v>
      </c>
      <c r="BD186" s="170" t="str">
        <f>IF(BF186="-","-",IF($C186=BC$1,'1- Combustivel'!$E188,"-"))</f>
        <v>-</v>
      </c>
      <c r="BE186" s="170" t="str">
        <f>IF(BC186="-","-",'1- Combustivel'!$F188)</f>
        <v>-</v>
      </c>
      <c r="BF186" s="259" t="str">
        <f t="shared" si="49"/>
        <v>-</v>
      </c>
      <c r="BG186" s="259" t="str">
        <f>IF(BE186="-","-",'1- Combustivel'!$G188)</f>
        <v>-</v>
      </c>
      <c r="BH186" s="259" t="str">
        <f>IF($C186=BH$1,'1- Combustivel'!$D188,"-")</f>
        <v>-</v>
      </c>
      <c r="BI186" s="170" t="str">
        <f>IF(BK186="-","-",IF($C186=BH$1,'1- Combustivel'!$E188,"-"))</f>
        <v>-</v>
      </c>
      <c r="BJ186" s="170" t="str">
        <f>IF(BH186="-","-",'1- Combustivel'!$F188)</f>
        <v>-</v>
      </c>
      <c r="BK186" s="259" t="str">
        <f t="shared" si="50"/>
        <v>-</v>
      </c>
      <c r="BL186" s="259" t="str">
        <f>IF(BJ186="-","-",'1- Combustivel'!$G188)</f>
        <v>-</v>
      </c>
      <c r="BM186" s="259" t="str">
        <f>IF(YEAR('1- Combustivel'!B188)=$BM$1,$BM$1,"-")</f>
        <v>-</v>
      </c>
      <c r="BN186" s="259" t="str">
        <f>IF(BM186="-","-",MONTH('1- Combustivel'!B188))</f>
        <v>-</v>
      </c>
      <c r="BO186" s="259" t="str">
        <f>IF(BM186="-","-",DAY('1- Combustivel'!B188))</f>
        <v>-</v>
      </c>
      <c r="BP186" s="259" t="str">
        <f>IF($BN186=BQ$1,'1- Combustivel'!$D188,"-")</f>
        <v>-</v>
      </c>
      <c r="BQ186" s="170" t="str">
        <f>IF($BN186=BQ$1,'1- Combustivel'!$E188,"-")</f>
        <v>-</v>
      </c>
      <c r="BR186" s="170" t="str">
        <f>IF(BQ186="-","-",'1- Combustivel'!$F188)</f>
        <v>-</v>
      </c>
      <c r="BS186" s="259" t="str">
        <f t="shared" si="51"/>
        <v>-</v>
      </c>
      <c r="BT186" s="259" t="str">
        <f>IF(BR186="-","-",'1- Combustivel'!$G188)</f>
        <v>-</v>
      </c>
    </row>
    <row r="187" spans="1:72" x14ac:dyDescent="0.25">
      <c r="A187" s="166">
        <v>185</v>
      </c>
      <c r="B187" s="166" t="str">
        <f>IF(YEAR('1- Combustivel'!B189)=$B$1,$B$1,"-")</f>
        <v>-</v>
      </c>
      <c r="C187" s="166" t="str">
        <f>IF(B187="-","-",MONTH('1- Combustivel'!B189))</f>
        <v>-</v>
      </c>
      <c r="D187" s="218" t="str">
        <f>IF(B187="-","-",DAY('1- Combustivel'!B189))</f>
        <v>-</v>
      </c>
      <c r="E187" s="259" t="str">
        <f>IF($C187=F$1,'1- Combustivel'!$D189,"-")</f>
        <v>-</v>
      </c>
      <c r="F187" s="170" t="str">
        <f>IF($C187=F$1,'1- Combustivel'!$E189,"-")</f>
        <v>-</v>
      </c>
      <c r="G187" s="170" t="str">
        <f>IF(F187="-","-",'1- Combustivel'!$F189)</f>
        <v>-</v>
      </c>
      <c r="H187" s="259" t="str">
        <f t="shared" si="39"/>
        <v>-</v>
      </c>
      <c r="I187" s="259" t="str">
        <f>IF(G187="-","-",'1- Combustivel'!$G189)</f>
        <v>-</v>
      </c>
      <c r="J187" s="259" t="str">
        <f>IF($C187=J$1,'1- Combustivel'!$D189,"-")</f>
        <v>-</v>
      </c>
      <c r="K187" s="170" t="str">
        <f>IF(M187="-","-",IF($C187=J$1,'1- Combustivel'!$E189,"-"))</f>
        <v>-</v>
      </c>
      <c r="L187" s="170" t="str">
        <f>IF(J187="-","-",'1- Combustivel'!$F189)</f>
        <v>-</v>
      </c>
      <c r="M187" s="259" t="str">
        <f t="shared" si="40"/>
        <v>-</v>
      </c>
      <c r="N187" s="259" t="str">
        <f>IF(L187="-","-",'1- Combustivel'!$G189)</f>
        <v>-</v>
      </c>
      <c r="O187" s="259" t="str">
        <f>IF($C187=O$1,'1- Combustivel'!$D189,"-")</f>
        <v>-</v>
      </c>
      <c r="P187" s="170" t="str">
        <f>IF(R187="-","-",IF($C187=O$1,'1- Combustivel'!$E189,"-"))</f>
        <v>-</v>
      </c>
      <c r="Q187" s="170" t="str">
        <f>IF(O187="-","-",'1- Combustivel'!$F189)</f>
        <v>-</v>
      </c>
      <c r="R187" s="259" t="str">
        <f t="shared" si="41"/>
        <v>-</v>
      </c>
      <c r="S187" s="259" t="str">
        <f>IF(Q187="-","-",'1- Combustivel'!$G189)</f>
        <v>-</v>
      </c>
      <c r="T187" s="259" t="str">
        <f>IF($C187=T$1,'1- Combustivel'!$D189,"-")</f>
        <v>-</v>
      </c>
      <c r="U187" s="170" t="str">
        <f>IF(W187="-","-",IF($C187=T$1,'1- Combustivel'!$E189,"-"))</f>
        <v>-</v>
      </c>
      <c r="V187" s="170" t="str">
        <f>IF(T187="-","-",'1- Combustivel'!$F189)</f>
        <v>-</v>
      </c>
      <c r="W187" s="259" t="str">
        <f t="shared" si="42"/>
        <v>-</v>
      </c>
      <c r="X187" s="259" t="str">
        <f>IF(V187="-","-",'1- Combustivel'!$G189)</f>
        <v>-</v>
      </c>
      <c r="Y187" s="259" t="str">
        <f>IF($C187=Y$1,'1- Combustivel'!$D189,"-")</f>
        <v>-</v>
      </c>
      <c r="Z187" s="170" t="str">
        <f>IF(AB187="-","-",IF($C187=Y$1,'1- Combustivel'!$E189,"-"))</f>
        <v>-</v>
      </c>
      <c r="AA187" s="170" t="str">
        <f>IF(Y187="-","-",'1- Combustivel'!$F189)</f>
        <v>-</v>
      </c>
      <c r="AB187" s="259" t="str">
        <f t="shared" si="43"/>
        <v>-</v>
      </c>
      <c r="AC187" s="259" t="str">
        <f>IF(AA187="-","-",'1- Combustivel'!$G189)</f>
        <v>-</v>
      </c>
      <c r="AD187" s="259" t="str">
        <f>IF($C187=AD$1,'1- Combustivel'!$D189,"-")</f>
        <v>-</v>
      </c>
      <c r="AE187" s="170" t="str">
        <f>IF(AG187="-","-",IF($C187=AD$1,'1- Combustivel'!$E189,"-"))</f>
        <v>-</v>
      </c>
      <c r="AF187" s="170" t="str">
        <f>IF(AD187="-","-",'1- Combustivel'!$F189)</f>
        <v>-</v>
      </c>
      <c r="AG187" s="259" t="str">
        <f t="shared" si="44"/>
        <v>-</v>
      </c>
      <c r="AH187" s="259" t="str">
        <f>IF(AF187="-","-",'1- Combustivel'!$G189)</f>
        <v>-</v>
      </c>
      <c r="AI187" s="259" t="str">
        <f>IF($C187=AI$1,'1- Combustivel'!$D189,"-")</f>
        <v>-</v>
      </c>
      <c r="AJ187" s="170" t="str">
        <f>IF(AL187="-","-",IF($C187=AI$1,'1- Combustivel'!$E189,"-"))</f>
        <v>-</v>
      </c>
      <c r="AK187" s="170" t="str">
        <f>IF(AI187="-","-",'1- Combustivel'!$F189)</f>
        <v>-</v>
      </c>
      <c r="AL187" s="259" t="str">
        <f t="shared" si="45"/>
        <v>-</v>
      </c>
      <c r="AM187" s="259" t="str">
        <f>IF(AK187="-","-",'1- Combustivel'!$G189)</f>
        <v>-</v>
      </c>
      <c r="AN187" s="259" t="str">
        <f>IF($C187=AN$1,'1- Combustivel'!$D189,"-")</f>
        <v>-</v>
      </c>
      <c r="AO187" s="170" t="str">
        <f>IF(AQ187="-","-",IF($C187=AN$1,'1- Combustivel'!$E189,"-"))</f>
        <v>-</v>
      </c>
      <c r="AP187" s="170" t="str">
        <f>IF(AN187="-","-",'1- Combustivel'!$F189)</f>
        <v>-</v>
      </c>
      <c r="AQ187" s="259" t="str">
        <f t="shared" si="46"/>
        <v>-</v>
      </c>
      <c r="AR187" s="259" t="str">
        <f>IF(AP187="-","-",'1- Combustivel'!$G189)</f>
        <v>-</v>
      </c>
      <c r="AS187" s="259" t="str">
        <f>IF($C187=AS$1,'1- Combustivel'!$D189,"-")</f>
        <v>-</v>
      </c>
      <c r="AT187" s="170" t="str">
        <f>IF(AV187="-","-",IF($C187=AS$1,'1- Combustivel'!$E189,"-"))</f>
        <v>-</v>
      </c>
      <c r="AU187" s="170" t="str">
        <f>IF(AS187="-","-",'1- Combustivel'!$F189)</f>
        <v>-</v>
      </c>
      <c r="AV187" s="259" t="str">
        <f t="shared" si="47"/>
        <v>-</v>
      </c>
      <c r="AW187" s="259" t="str">
        <f>IF(AU187="-","-",'1- Combustivel'!$G189)</f>
        <v>-</v>
      </c>
      <c r="AX187" s="259" t="str">
        <f>IF($C187=AX$1,'1- Combustivel'!$D189,"-")</f>
        <v>-</v>
      </c>
      <c r="AY187" s="170" t="str">
        <f>IF(BA187="-","-",IF($C187=AX$1,'1- Combustivel'!$E189,"-"))</f>
        <v>-</v>
      </c>
      <c r="AZ187" s="170" t="str">
        <f>IF(AX187="-","-",'1- Combustivel'!$F189)</f>
        <v>-</v>
      </c>
      <c r="BA187" s="259" t="str">
        <f t="shared" si="48"/>
        <v>-</v>
      </c>
      <c r="BB187" s="259" t="str">
        <f>IF(AZ187="-","-",'1- Combustivel'!$G189)</f>
        <v>-</v>
      </c>
      <c r="BC187" s="259" t="str">
        <f>IF($C187=BC$1,'1- Combustivel'!$D189,"-")</f>
        <v>-</v>
      </c>
      <c r="BD187" s="170" t="str">
        <f>IF(BF187="-","-",IF($C187=BC$1,'1- Combustivel'!$E189,"-"))</f>
        <v>-</v>
      </c>
      <c r="BE187" s="170" t="str">
        <f>IF(BC187="-","-",'1- Combustivel'!$F189)</f>
        <v>-</v>
      </c>
      <c r="BF187" s="259" t="str">
        <f t="shared" si="49"/>
        <v>-</v>
      </c>
      <c r="BG187" s="259" t="str">
        <f>IF(BE187="-","-",'1- Combustivel'!$G189)</f>
        <v>-</v>
      </c>
      <c r="BH187" s="259" t="str">
        <f>IF($C187=BH$1,'1- Combustivel'!$D189,"-")</f>
        <v>-</v>
      </c>
      <c r="BI187" s="170" t="str">
        <f>IF(BK187="-","-",IF($C187=BH$1,'1- Combustivel'!$E189,"-"))</f>
        <v>-</v>
      </c>
      <c r="BJ187" s="170" t="str">
        <f>IF(BH187="-","-",'1- Combustivel'!$F189)</f>
        <v>-</v>
      </c>
      <c r="BK187" s="259" t="str">
        <f t="shared" si="50"/>
        <v>-</v>
      </c>
      <c r="BL187" s="259" t="str">
        <f>IF(BJ187="-","-",'1- Combustivel'!$G189)</f>
        <v>-</v>
      </c>
      <c r="BM187" s="259" t="str">
        <f>IF(YEAR('1- Combustivel'!B189)=$BM$1,$BM$1,"-")</f>
        <v>-</v>
      </c>
      <c r="BN187" s="259" t="str">
        <f>IF(BM187="-","-",MONTH('1- Combustivel'!B189))</f>
        <v>-</v>
      </c>
      <c r="BO187" s="259" t="str">
        <f>IF(BM187="-","-",DAY('1- Combustivel'!B189))</f>
        <v>-</v>
      </c>
      <c r="BP187" s="259" t="str">
        <f>IF($BN187=BQ$1,'1- Combustivel'!$D189,"-")</f>
        <v>-</v>
      </c>
      <c r="BQ187" s="170" t="str">
        <f>IF($BN187=BQ$1,'1- Combustivel'!$E189,"-")</f>
        <v>-</v>
      </c>
      <c r="BR187" s="170" t="str">
        <f>IF(BQ187="-","-",'1- Combustivel'!$F189)</f>
        <v>-</v>
      </c>
      <c r="BS187" s="259" t="str">
        <f t="shared" si="51"/>
        <v>-</v>
      </c>
      <c r="BT187" s="259" t="str">
        <f>IF(BR187="-","-",'1- Combustivel'!$G189)</f>
        <v>-</v>
      </c>
    </row>
    <row r="188" spans="1:72" x14ac:dyDescent="0.25">
      <c r="A188" s="166">
        <v>186</v>
      </c>
      <c r="B188" s="166" t="str">
        <f>IF(YEAR('1- Combustivel'!B190)=$B$1,$B$1,"-")</f>
        <v>-</v>
      </c>
      <c r="C188" s="166" t="str">
        <f>IF(B188="-","-",MONTH('1- Combustivel'!B190))</f>
        <v>-</v>
      </c>
      <c r="D188" s="218" t="str">
        <f>IF(B188="-","-",DAY('1- Combustivel'!B190))</f>
        <v>-</v>
      </c>
      <c r="E188" s="259" t="str">
        <f>IF($C188=F$1,'1- Combustivel'!$D190,"-")</f>
        <v>-</v>
      </c>
      <c r="F188" s="170" t="str">
        <f>IF($C188=F$1,'1- Combustivel'!$E190,"-")</f>
        <v>-</v>
      </c>
      <c r="G188" s="170" t="str">
        <f>IF(F188="-","-",'1- Combustivel'!$F190)</f>
        <v>-</v>
      </c>
      <c r="H188" s="259" t="str">
        <f t="shared" si="39"/>
        <v>-</v>
      </c>
      <c r="I188" s="259" t="str">
        <f>IF(G188="-","-",'1- Combustivel'!$G190)</f>
        <v>-</v>
      </c>
      <c r="J188" s="259" t="str">
        <f>IF($C188=J$1,'1- Combustivel'!$D190,"-")</f>
        <v>-</v>
      </c>
      <c r="K188" s="170" t="str">
        <f>IF(M188="-","-",IF($C188=J$1,'1- Combustivel'!$E190,"-"))</f>
        <v>-</v>
      </c>
      <c r="L188" s="170" t="str">
        <f>IF(J188="-","-",'1- Combustivel'!$F190)</f>
        <v>-</v>
      </c>
      <c r="M188" s="259" t="str">
        <f t="shared" si="40"/>
        <v>-</v>
      </c>
      <c r="N188" s="259" t="str">
        <f>IF(L188="-","-",'1- Combustivel'!$G190)</f>
        <v>-</v>
      </c>
      <c r="O188" s="259" t="str">
        <f>IF($C188=O$1,'1- Combustivel'!$D190,"-")</f>
        <v>-</v>
      </c>
      <c r="P188" s="170" t="str">
        <f>IF(R188="-","-",IF($C188=O$1,'1- Combustivel'!$E190,"-"))</f>
        <v>-</v>
      </c>
      <c r="Q188" s="170" t="str">
        <f>IF(O188="-","-",'1- Combustivel'!$F190)</f>
        <v>-</v>
      </c>
      <c r="R188" s="259" t="str">
        <f t="shared" si="41"/>
        <v>-</v>
      </c>
      <c r="S188" s="259" t="str">
        <f>IF(Q188="-","-",'1- Combustivel'!$G190)</f>
        <v>-</v>
      </c>
      <c r="T188" s="259" t="str">
        <f>IF($C188=T$1,'1- Combustivel'!$D190,"-")</f>
        <v>-</v>
      </c>
      <c r="U188" s="170" t="str">
        <f>IF(W188="-","-",IF($C188=T$1,'1- Combustivel'!$E190,"-"))</f>
        <v>-</v>
      </c>
      <c r="V188" s="170" t="str">
        <f>IF(T188="-","-",'1- Combustivel'!$F190)</f>
        <v>-</v>
      </c>
      <c r="W188" s="259" t="str">
        <f t="shared" si="42"/>
        <v>-</v>
      </c>
      <c r="X188" s="259" t="str">
        <f>IF(V188="-","-",'1- Combustivel'!$G190)</f>
        <v>-</v>
      </c>
      <c r="Y188" s="259" t="str">
        <f>IF($C188=Y$1,'1- Combustivel'!$D190,"-")</f>
        <v>-</v>
      </c>
      <c r="Z188" s="170" t="str">
        <f>IF(AB188="-","-",IF($C188=Y$1,'1- Combustivel'!$E190,"-"))</f>
        <v>-</v>
      </c>
      <c r="AA188" s="170" t="str">
        <f>IF(Y188="-","-",'1- Combustivel'!$F190)</f>
        <v>-</v>
      </c>
      <c r="AB188" s="259" t="str">
        <f t="shared" si="43"/>
        <v>-</v>
      </c>
      <c r="AC188" s="259" t="str">
        <f>IF(AA188="-","-",'1- Combustivel'!$G190)</f>
        <v>-</v>
      </c>
      <c r="AD188" s="259" t="str">
        <f>IF($C188=AD$1,'1- Combustivel'!$D190,"-")</f>
        <v>-</v>
      </c>
      <c r="AE188" s="170" t="str">
        <f>IF(AG188="-","-",IF($C188=AD$1,'1- Combustivel'!$E190,"-"))</f>
        <v>-</v>
      </c>
      <c r="AF188" s="170" t="str">
        <f>IF(AD188="-","-",'1- Combustivel'!$F190)</f>
        <v>-</v>
      </c>
      <c r="AG188" s="259" t="str">
        <f t="shared" si="44"/>
        <v>-</v>
      </c>
      <c r="AH188" s="259" t="str">
        <f>IF(AF188="-","-",'1- Combustivel'!$G190)</f>
        <v>-</v>
      </c>
      <c r="AI188" s="259" t="str">
        <f>IF($C188=AI$1,'1- Combustivel'!$D190,"-")</f>
        <v>-</v>
      </c>
      <c r="AJ188" s="170" t="str">
        <f>IF(AL188="-","-",IF($C188=AI$1,'1- Combustivel'!$E190,"-"))</f>
        <v>-</v>
      </c>
      <c r="AK188" s="170" t="str">
        <f>IF(AI188="-","-",'1- Combustivel'!$F190)</f>
        <v>-</v>
      </c>
      <c r="AL188" s="259" t="str">
        <f t="shared" si="45"/>
        <v>-</v>
      </c>
      <c r="AM188" s="259" t="str">
        <f>IF(AK188="-","-",'1- Combustivel'!$G190)</f>
        <v>-</v>
      </c>
      <c r="AN188" s="259" t="str">
        <f>IF($C188=AN$1,'1- Combustivel'!$D190,"-")</f>
        <v>-</v>
      </c>
      <c r="AO188" s="170" t="str">
        <f>IF(AQ188="-","-",IF($C188=AN$1,'1- Combustivel'!$E190,"-"))</f>
        <v>-</v>
      </c>
      <c r="AP188" s="170" t="str">
        <f>IF(AN188="-","-",'1- Combustivel'!$F190)</f>
        <v>-</v>
      </c>
      <c r="AQ188" s="259" t="str">
        <f t="shared" si="46"/>
        <v>-</v>
      </c>
      <c r="AR188" s="259" t="str">
        <f>IF(AP188="-","-",'1- Combustivel'!$G190)</f>
        <v>-</v>
      </c>
      <c r="AS188" s="259" t="str">
        <f>IF($C188=AS$1,'1- Combustivel'!$D190,"-")</f>
        <v>-</v>
      </c>
      <c r="AT188" s="170" t="str">
        <f>IF(AV188="-","-",IF($C188=AS$1,'1- Combustivel'!$E190,"-"))</f>
        <v>-</v>
      </c>
      <c r="AU188" s="170" t="str">
        <f>IF(AS188="-","-",'1- Combustivel'!$F190)</f>
        <v>-</v>
      </c>
      <c r="AV188" s="259" t="str">
        <f t="shared" si="47"/>
        <v>-</v>
      </c>
      <c r="AW188" s="259" t="str">
        <f>IF(AU188="-","-",'1- Combustivel'!$G190)</f>
        <v>-</v>
      </c>
      <c r="AX188" s="259" t="str">
        <f>IF($C188=AX$1,'1- Combustivel'!$D190,"-")</f>
        <v>-</v>
      </c>
      <c r="AY188" s="170" t="str">
        <f>IF(BA188="-","-",IF($C188=AX$1,'1- Combustivel'!$E190,"-"))</f>
        <v>-</v>
      </c>
      <c r="AZ188" s="170" t="str">
        <f>IF(AX188="-","-",'1- Combustivel'!$F190)</f>
        <v>-</v>
      </c>
      <c r="BA188" s="259" t="str">
        <f t="shared" si="48"/>
        <v>-</v>
      </c>
      <c r="BB188" s="259" t="str">
        <f>IF(AZ188="-","-",'1- Combustivel'!$G190)</f>
        <v>-</v>
      </c>
      <c r="BC188" s="259" t="str">
        <f>IF($C188=BC$1,'1- Combustivel'!$D190,"-")</f>
        <v>-</v>
      </c>
      <c r="BD188" s="170" t="str">
        <f>IF(BF188="-","-",IF($C188=BC$1,'1- Combustivel'!$E190,"-"))</f>
        <v>-</v>
      </c>
      <c r="BE188" s="170" t="str">
        <f>IF(BC188="-","-",'1- Combustivel'!$F190)</f>
        <v>-</v>
      </c>
      <c r="BF188" s="259" t="str">
        <f t="shared" si="49"/>
        <v>-</v>
      </c>
      <c r="BG188" s="259" t="str">
        <f>IF(BE188="-","-",'1- Combustivel'!$G190)</f>
        <v>-</v>
      </c>
      <c r="BH188" s="259" t="str">
        <f>IF($C188=BH$1,'1- Combustivel'!$D190,"-")</f>
        <v>-</v>
      </c>
      <c r="BI188" s="170" t="str">
        <f>IF(BK188="-","-",IF($C188=BH$1,'1- Combustivel'!$E190,"-"))</f>
        <v>-</v>
      </c>
      <c r="BJ188" s="170" t="str">
        <f>IF(BH188="-","-",'1- Combustivel'!$F190)</f>
        <v>-</v>
      </c>
      <c r="BK188" s="259" t="str">
        <f t="shared" si="50"/>
        <v>-</v>
      </c>
      <c r="BL188" s="259" t="str">
        <f>IF(BJ188="-","-",'1- Combustivel'!$G190)</f>
        <v>-</v>
      </c>
      <c r="BM188" s="259" t="str">
        <f>IF(YEAR('1- Combustivel'!B190)=$BM$1,$BM$1,"-")</f>
        <v>-</v>
      </c>
      <c r="BN188" s="259" t="str">
        <f>IF(BM188="-","-",MONTH('1- Combustivel'!B190))</f>
        <v>-</v>
      </c>
      <c r="BO188" s="259" t="str">
        <f>IF(BM188="-","-",DAY('1- Combustivel'!B190))</f>
        <v>-</v>
      </c>
      <c r="BP188" s="259" t="str">
        <f>IF($BN188=BQ$1,'1- Combustivel'!$D190,"-")</f>
        <v>-</v>
      </c>
      <c r="BQ188" s="170" t="str">
        <f>IF($BN188=BQ$1,'1- Combustivel'!$E190,"-")</f>
        <v>-</v>
      </c>
      <c r="BR188" s="170" t="str">
        <f>IF(BQ188="-","-",'1- Combustivel'!$F190)</f>
        <v>-</v>
      </c>
      <c r="BS188" s="259" t="str">
        <f t="shared" si="51"/>
        <v>-</v>
      </c>
      <c r="BT188" s="259" t="str">
        <f>IF(BR188="-","-",'1- Combustivel'!$G190)</f>
        <v>-</v>
      </c>
    </row>
    <row r="189" spans="1:72" x14ac:dyDescent="0.25">
      <c r="A189" s="166">
        <v>187</v>
      </c>
      <c r="B189" s="166" t="str">
        <f>IF(YEAR('1- Combustivel'!B191)=$B$1,$B$1,"-")</f>
        <v>-</v>
      </c>
      <c r="C189" s="166" t="str">
        <f>IF(B189="-","-",MONTH('1- Combustivel'!B191))</f>
        <v>-</v>
      </c>
      <c r="D189" s="218" t="str">
        <f>IF(B189="-","-",DAY('1- Combustivel'!B191))</f>
        <v>-</v>
      </c>
      <c r="E189" s="259" t="str">
        <f>IF($C189=F$1,'1- Combustivel'!$D191,"-")</f>
        <v>-</v>
      </c>
      <c r="F189" s="170" t="str">
        <f>IF($C189=F$1,'1- Combustivel'!$E191,"-")</f>
        <v>-</v>
      </c>
      <c r="G189" s="170" t="str">
        <f>IF(F189="-","-",'1- Combustivel'!$F191)</f>
        <v>-</v>
      </c>
      <c r="H189" s="259" t="str">
        <f t="shared" si="39"/>
        <v>-</v>
      </c>
      <c r="I189" s="259" t="str">
        <f>IF(G189="-","-",'1- Combustivel'!$G191)</f>
        <v>-</v>
      </c>
      <c r="J189" s="259" t="str">
        <f>IF($C189=J$1,'1- Combustivel'!$D191,"-")</f>
        <v>-</v>
      </c>
      <c r="K189" s="170" t="str">
        <f>IF(M189="-","-",IF($C189=J$1,'1- Combustivel'!$E191,"-"))</f>
        <v>-</v>
      </c>
      <c r="L189" s="170" t="str">
        <f>IF(J189="-","-",'1- Combustivel'!$F191)</f>
        <v>-</v>
      </c>
      <c r="M189" s="259" t="str">
        <f t="shared" si="40"/>
        <v>-</v>
      </c>
      <c r="N189" s="259" t="str">
        <f>IF(L189="-","-",'1- Combustivel'!$G191)</f>
        <v>-</v>
      </c>
      <c r="O189" s="259" t="str">
        <f>IF($C189=O$1,'1- Combustivel'!$D191,"-")</f>
        <v>-</v>
      </c>
      <c r="P189" s="170" t="str">
        <f>IF(R189="-","-",IF($C189=O$1,'1- Combustivel'!$E191,"-"))</f>
        <v>-</v>
      </c>
      <c r="Q189" s="170" t="str">
        <f>IF(O189="-","-",'1- Combustivel'!$F191)</f>
        <v>-</v>
      </c>
      <c r="R189" s="259" t="str">
        <f t="shared" si="41"/>
        <v>-</v>
      </c>
      <c r="S189" s="259" t="str">
        <f>IF(Q189="-","-",'1- Combustivel'!$G191)</f>
        <v>-</v>
      </c>
      <c r="T189" s="259" t="str">
        <f>IF($C189=T$1,'1- Combustivel'!$D191,"-")</f>
        <v>-</v>
      </c>
      <c r="U189" s="170" t="str">
        <f>IF(W189="-","-",IF($C189=T$1,'1- Combustivel'!$E191,"-"))</f>
        <v>-</v>
      </c>
      <c r="V189" s="170" t="str">
        <f>IF(T189="-","-",'1- Combustivel'!$F191)</f>
        <v>-</v>
      </c>
      <c r="W189" s="259" t="str">
        <f t="shared" si="42"/>
        <v>-</v>
      </c>
      <c r="X189" s="259" t="str">
        <f>IF(V189="-","-",'1- Combustivel'!$G191)</f>
        <v>-</v>
      </c>
      <c r="Y189" s="259" t="str">
        <f>IF($C189=Y$1,'1- Combustivel'!$D191,"-")</f>
        <v>-</v>
      </c>
      <c r="Z189" s="170" t="str">
        <f>IF(AB189="-","-",IF($C189=Y$1,'1- Combustivel'!$E191,"-"))</f>
        <v>-</v>
      </c>
      <c r="AA189" s="170" t="str">
        <f>IF(Y189="-","-",'1- Combustivel'!$F191)</f>
        <v>-</v>
      </c>
      <c r="AB189" s="259" t="str">
        <f t="shared" si="43"/>
        <v>-</v>
      </c>
      <c r="AC189" s="259" t="str">
        <f>IF(AA189="-","-",'1- Combustivel'!$G191)</f>
        <v>-</v>
      </c>
      <c r="AD189" s="259" t="str">
        <f>IF($C189=AD$1,'1- Combustivel'!$D191,"-")</f>
        <v>-</v>
      </c>
      <c r="AE189" s="170" t="str">
        <f>IF(AG189="-","-",IF($C189=AD$1,'1- Combustivel'!$E191,"-"))</f>
        <v>-</v>
      </c>
      <c r="AF189" s="170" t="str">
        <f>IF(AD189="-","-",'1- Combustivel'!$F191)</f>
        <v>-</v>
      </c>
      <c r="AG189" s="259" t="str">
        <f t="shared" si="44"/>
        <v>-</v>
      </c>
      <c r="AH189" s="259" t="str">
        <f>IF(AF189="-","-",'1- Combustivel'!$G191)</f>
        <v>-</v>
      </c>
      <c r="AI189" s="259" t="str">
        <f>IF($C189=AI$1,'1- Combustivel'!$D191,"-")</f>
        <v>-</v>
      </c>
      <c r="AJ189" s="170" t="str">
        <f>IF(AL189="-","-",IF($C189=AI$1,'1- Combustivel'!$E191,"-"))</f>
        <v>-</v>
      </c>
      <c r="AK189" s="170" t="str">
        <f>IF(AI189="-","-",'1- Combustivel'!$F191)</f>
        <v>-</v>
      </c>
      <c r="AL189" s="259" t="str">
        <f t="shared" si="45"/>
        <v>-</v>
      </c>
      <c r="AM189" s="259" t="str">
        <f>IF(AK189="-","-",'1- Combustivel'!$G191)</f>
        <v>-</v>
      </c>
      <c r="AN189" s="259" t="str">
        <f>IF($C189=AN$1,'1- Combustivel'!$D191,"-")</f>
        <v>-</v>
      </c>
      <c r="AO189" s="170" t="str">
        <f>IF(AQ189="-","-",IF($C189=AN$1,'1- Combustivel'!$E191,"-"))</f>
        <v>-</v>
      </c>
      <c r="AP189" s="170" t="str">
        <f>IF(AN189="-","-",'1- Combustivel'!$F191)</f>
        <v>-</v>
      </c>
      <c r="AQ189" s="259" t="str">
        <f t="shared" si="46"/>
        <v>-</v>
      </c>
      <c r="AR189" s="259" t="str">
        <f>IF(AP189="-","-",'1- Combustivel'!$G191)</f>
        <v>-</v>
      </c>
      <c r="AS189" s="259" t="str">
        <f>IF($C189=AS$1,'1- Combustivel'!$D191,"-")</f>
        <v>-</v>
      </c>
      <c r="AT189" s="170" t="str">
        <f>IF(AV189="-","-",IF($C189=AS$1,'1- Combustivel'!$E191,"-"))</f>
        <v>-</v>
      </c>
      <c r="AU189" s="170" t="str">
        <f>IF(AS189="-","-",'1- Combustivel'!$F191)</f>
        <v>-</v>
      </c>
      <c r="AV189" s="259" t="str">
        <f t="shared" si="47"/>
        <v>-</v>
      </c>
      <c r="AW189" s="259" t="str">
        <f>IF(AU189="-","-",'1- Combustivel'!$G191)</f>
        <v>-</v>
      </c>
      <c r="AX189" s="259" t="str">
        <f>IF($C189=AX$1,'1- Combustivel'!$D191,"-")</f>
        <v>-</v>
      </c>
      <c r="AY189" s="170" t="str">
        <f>IF(BA189="-","-",IF($C189=AX$1,'1- Combustivel'!$E191,"-"))</f>
        <v>-</v>
      </c>
      <c r="AZ189" s="170" t="str">
        <f>IF(AX189="-","-",'1- Combustivel'!$F191)</f>
        <v>-</v>
      </c>
      <c r="BA189" s="259" t="str">
        <f t="shared" si="48"/>
        <v>-</v>
      </c>
      <c r="BB189" s="259" t="str">
        <f>IF(AZ189="-","-",'1- Combustivel'!$G191)</f>
        <v>-</v>
      </c>
      <c r="BC189" s="259" t="str">
        <f>IF($C189=BC$1,'1- Combustivel'!$D191,"-")</f>
        <v>-</v>
      </c>
      <c r="BD189" s="170" t="str">
        <f>IF(BF189="-","-",IF($C189=BC$1,'1- Combustivel'!$E191,"-"))</f>
        <v>-</v>
      </c>
      <c r="BE189" s="170" t="str">
        <f>IF(BC189="-","-",'1- Combustivel'!$F191)</f>
        <v>-</v>
      </c>
      <c r="BF189" s="259" t="str">
        <f t="shared" si="49"/>
        <v>-</v>
      </c>
      <c r="BG189" s="259" t="str">
        <f>IF(BE189="-","-",'1- Combustivel'!$G191)</f>
        <v>-</v>
      </c>
      <c r="BH189" s="259" t="str">
        <f>IF($C189=BH$1,'1- Combustivel'!$D191,"-")</f>
        <v>-</v>
      </c>
      <c r="BI189" s="170" t="str">
        <f>IF(BK189="-","-",IF($C189=BH$1,'1- Combustivel'!$E191,"-"))</f>
        <v>-</v>
      </c>
      <c r="BJ189" s="170" t="str">
        <f>IF(BH189="-","-",'1- Combustivel'!$F191)</f>
        <v>-</v>
      </c>
      <c r="BK189" s="259" t="str">
        <f t="shared" si="50"/>
        <v>-</v>
      </c>
      <c r="BL189" s="259" t="str">
        <f>IF(BJ189="-","-",'1- Combustivel'!$G191)</f>
        <v>-</v>
      </c>
      <c r="BM189" s="259" t="str">
        <f>IF(YEAR('1- Combustivel'!B191)=$BM$1,$BM$1,"-")</f>
        <v>-</v>
      </c>
      <c r="BN189" s="259" t="str">
        <f>IF(BM189="-","-",MONTH('1- Combustivel'!B191))</f>
        <v>-</v>
      </c>
      <c r="BO189" s="259" t="str">
        <f>IF(BM189="-","-",DAY('1- Combustivel'!B191))</f>
        <v>-</v>
      </c>
      <c r="BP189" s="259" t="str">
        <f>IF($BN189=BQ$1,'1- Combustivel'!$D191,"-")</f>
        <v>-</v>
      </c>
      <c r="BQ189" s="170" t="str">
        <f>IF($BN189=BQ$1,'1- Combustivel'!$E191,"-")</f>
        <v>-</v>
      </c>
      <c r="BR189" s="170" t="str">
        <f>IF(BQ189="-","-",'1- Combustivel'!$F191)</f>
        <v>-</v>
      </c>
      <c r="BS189" s="259" t="str">
        <f t="shared" si="51"/>
        <v>-</v>
      </c>
      <c r="BT189" s="259" t="str">
        <f>IF(BR189="-","-",'1- Combustivel'!$G191)</f>
        <v>-</v>
      </c>
    </row>
    <row r="190" spans="1:72" x14ac:dyDescent="0.25">
      <c r="A190" s="166">
        <v>188</v>
      </c>
      <c r="B190" s="166" t="str">
        <f>IF(YEAR('1- Combustivel'!B192)=$B$1,$B$1,"-")</f>
        <v>-</v>
      </c>
      <c r="C190" s="166" t="str">
        <f>IF(B190="-","-",MONTH('1- Combustivel'!B192))</f>
        <v>-</v>
      </c>
      <c r="D190" s="218" t="str">
        <f>IF(B190="-","-",DAY('1- Combustivel'!B192))</f>
        <v>-</v>
      </c>
      <c r="E190" s="259" t="str">
        <f>IF($C190=F$1,'1- Combustivel'!$D192,"-")</f>
        <v>-</v>
      </c>
      <c r="F190" s="170" t="str">
        <f>IF($C190=F$1,'1- Combustivel'!$E192,"-")</f>
        <v>-</v>
      </c>
      <c r="G190" s="170" t="str">
        <f>IF(F190="-","-",'1- Combustivel'!$F192)</f>
        <v>-</v>
      </c>
      <c r="H190" s="259" t="str">
        <f t="shared" si="39"/>
        <v>-</v>
      </c>
      <c r="I190" s="259" t="str">
        <f>IF(G190="-","-",'1- Combustivel'!$G192)</f>
        <v>-</v>
      </c>
      <c r="J190" s="259" t="str">
        <f>IF($C190=J$1,'1- Combustivel'!$D192,"-")</f>
        <v>-</v>
      </c>
      <c r="K190" s="170" t="str">
        <f>IF(M190="-","-",IF($C190=J$1,'1- Combustivel'!$E192,"-"))</f>
        <v>-</v>
      </c>
      <c r="L190" s="170" t="str">
        <f>IF(J190="-","-",'1- Combustivel'!$F192)</f>
        <v>-</v>
      </c>
      <c r="M190" s="259" t="str">
        <f t="shared" si="40"/>
        <v>-</v>
      </c>
      <c r="N190" s="259" t="str">
        <f>IF(L190="-","-",'1- Combustivel'!$G192)</f>
        <v>-</v>
      </c>
      <c r="O190" s="259" t="str">
        <f>IF($C190=O$1,'1- Combustivel'!$D192,"-")</f>
        <v>-</v>
      </c>
      <c r="P190" s="170" t="str">
        <f>IF(R190="-","-",IF($C190=O$1,'1- Combustivel'!$E192,"-"))</f>
        <v>-</v>
      </c>
      <c r="Q190" s="170" t="str">
        <f>IF(O190="-","-",'1- Combustivel'!$F192)</f>
        <v>-</v>
      </c>
      <c r="R190" s="259" t="str">
        <f t="shared" si="41"/>
        <v>-</v>
      </c>
      <c r="S190" s="259" t="str">
        <f>IF(Q190="-","-",'1- Combustivel'!$G192)</f>
        <v>-</v>
      </c>
      <c r="T190" s="259" t="str">
        <f>IF($C190=T$1,'1- Combustivel'!$D192,"-")</f>
        <v>-</v>
      </c>
      <c r="U190" s="170" t="str">
        <f>IF(W190="-","-",IF($C190=T$1,'1- Combustivel'!$E192,"-"))</f>
        <v>-</v>
      </c>
      <c r="V190" s="170" t="str">
        <f>IF(T190="-","-",'1- Combustivel'!$F192)</f>
        <v>-</v>
      </c>
      <c r="W190" s="259" t="str">
        <f t="shared" si="42"/>
        <v>-</v>
      </c>
      <c r="X190" s="259" t="str">
        <f>IF(V190="-","-",'1- Combustivel'!$G192)</f>
        <v>-</v>
      </c>
      <c r="Y190" s="259" t="str">
        <f>IF($C190=Y$1,'1- Combustivel'!$D192,"-")</f>
        <v>-</v>
      </c>
      <c r="Z190" s="170" t="str">
        <f>IF(AB190="-","-",IF($C190=Y$1,'1- Combustivel'!$E192,"-"))</f>
        <v>-</v>
      </c>
      <c r="AA190" s="170" t="str">
        <f>IF(Y190="-","-",'1- Combustivel'!$F192)</f>
        <v>-</v>
      </c>
      <c r="AB190" s="259" t="str">
        <f t="shared" si="43"/>
        <v>-</v>
      </c>
      <c r="AC190" s="259" t="str">
        <f>IF(AA190="-","-",'1- Combustivel'!$G192)</f>
        <v>-</v>
      </c>
      <c r="AD190" s="259" t="str">
        <f>IF($C190=AD$1,'1- Combustivel'!$D192,"-")</f>
        <v>-</v>
      </c>
      <c r="AE190" s="170" t="str">
        <f>IF(AG190="-","-",IF($C190=AD$1,'1- Combustivel'!$E192,"-"))</f>
        <v>-</v>
      </c>
      <c r="AF190" s="170" t="str">
        <f>IF(AD190="-","-",'1- Combustivel'!$F192)</f>
        <v>-</v>
      </c>
      <c r="AG190" s="259" t="str">
        <f t="shared" si="44"/>
        <v>-</v>
      </c>
      <c r="AH190" s="259" t="str">
        <f>IF(AF190="-","-",'1- Combustivel'!$G192)</f>
        <v>-</v>
      </c>
      <c r="AI190" s="259" t="str">
        <f>IF($C190=AI$1,'1- Combustivel'!$D192,"-")</f>
        <v>-</v>
      </c>
      <c r="AJ190" s="170" t="str">
        <f>IF(AL190="-","-",IF($C190=AI$1,'1- Combustivel'!$E192,"-"))</f>
        <v>-</v>
      </c>
      <c r="AK190" s="170" t="str">
        <f>IF(AI190="-","-",'1- Combustivel'!$F192)</f>
        <v>-</v>
      </c>
      <c r="AL190" s="259" t="str">
        <f t="shared" si="45"/>
        <v>-</v>
      </c>
      <c r="AM190" s="259" t="str">
        <f>IF(AK190="-","-",'1- Combustivel'!$G192)</f>
        <v>-</v>
      </c>
      <c r="AN190" s="259" t="str">
        <f>IF($C190=AN$1,'1- Combustivel'!$D192,"-")</f>
        <v>-</v>
      </c>
      <c r="AO190" s="170" t="str">
        <f>IF(AQ190="-","-",IF($C190=AN$1,'1- Combustivel'!$E192,"-"))</f>
        <v>-</v>
      </c>
      <c r="AP190" s="170" t="str">
        <f>IF(AN190="-","-",'1- Combustivel'!$F192)</f>
        <v>-</v>
      </c>
      <c r="AQ190" s="259" t="str">
        <f t="shared" si="46"/>
        <v>-</v>
      </c>
      <c r="AR190" s="259" t="str">
        <f>IF(AP190="-","-",'1- Combustivel'!$G192)</f>
        <v>-</v>
      </c>
      <c r="AS190" s="259" t="str">
        <f>IF($C190=AS$1,'1- Combustivel'!$D192,"-")</f>
        <v>-</v>
      </c>
      <c r="AT190" s="170" t="str">
        <f>IF(AV190="-","-",IF($C190=AS$1,'1- Combustivel'!$E192,"-"))</f>
        <v>-</v>
      </c>
      <c r="AU190" s="170" t="str">
        <f>IF(AS190="-","-",'1- Combustivel'!$F192)</f>
        <v>-</v>
      </c>
      <c r="AV190" s="259" t="str">
        <f t="shared" si="47"/>
        <v>-</v>
      </c>
      <c r="AW190" s="259" t="str">
        <f>IF(AU190="-","-",'1- Combustivel'!$G192)</f>
        <v>-</v>
      </c>
      <c r="AX190" s="259" t="str">
        <f>IF($C190=AX$1,'1- Combustivel'!$D192,"-")</f>
        <v>-</v>
      </c>
      <c r="AY190" s="170" t="str">
        <f>IF(BA190="-","-",IF($C190=AX$1,'1- Combustivel'!$E192,"-"))</f>
        <v>-</v>
      </c>
      <c r="AZ190" s="170" t="str">
        <f>IF(AX190="-","-",'1- Combustivel'!$F192)</f>
        <v>-</v>
      </c>
      <c r="BA190" s="259" t="str">
        <f t="shared" si="48"/>
        <v>-</v>
      </c>
      <c r="BB190" s="259" t="str">
        <f>IF(AZ190="-","-",'1- Combustivel'!$G192)</f>
        <v>-</v>
      </c>
      <c r="BC190" s="259" t="str">
        <f>IF($C190=BC$1,'1- Combustivel'!$D192,"-")</f>
        <v>-</v>
      </c>
      <c r="BD190" s="170" t="str">
        <f>IF(BF190="-","-",IF($C190=BC$1,'1- Combustivel'!$E192,"-"))</f>
        <v>-</v>
      </c>
      <c r="BE190" s="170" t="str">
        <f>IF(BC190="-","-",'1- Combustivel'!$F192)</f>
        <v>-</v>
      </c>
      <c r="BF190" s="259" t="str">
        <f t="shared" si="49"/>
        <v>-</v>
      </c>
      <c r="BG190" s="259" t="str">
        <f>IF(BE190="-","-",'1- Combustivel'!$G192)</f>
        <v>-</v>
      </c>
      <c r="BH190" s="259" t="str">
        <f>IF($C190=BH$1,'1- Combustivel'!$D192,"-")</f>
        <v>-</v>
      </c>
      <c r="BI190" s="170" t="str">
        <f>IF(BK190="-","-",IF($C190=BH$1,'1- Combustivel'!$E192,"-"))</f>
        <v>-</v>
      </c>
      <c r="BJ190" s="170" t="str">
        <f>IF(BH190="-","-",'1- Combustivel'!$F192)</f>
        <v>-</v>
      </c>
      <c r="BK190" s="259" t="str">
        <f t="shared" si="50"/>
        <v>-</v>
      </c>
      <c r="BL190" s="259" t="str">
        <f>IF(BJ190="-","-",'1- Combustivel'!$G192)</f>
        <v>-</v>
      </c>
      <c r="BM190" s="259" t="str">
        <f>IF(YEAR('1- Combustivel'!B192)=$BM$1,$BM$1,"-")</f>
        <v>-</v>
      </c>
      <c r="BN190" s="259" t="str">
        <f>IF(BM190="-","-",MONTH('1- Combustivel'!B192))</f>
        <v>-</v>
      </c>
      <c r="BO190" s="259" t="str">
        <f>IF(BM190="-","-",DAY('1- Combustivel'!B192))</f>
        <v>-</v>
      </c>
      <c r="BP190" s="259" t="str">
        <f>IF($BN190=BQ$1,'1- Combustivel'!$D192,"-")</f>
        <v>-</v>
      </c>
      <c r="BQ190" s="170" t="str">
        <f>IF($BN190=BQ$1,'1- Combustivel'!$E192,"-")</f>
        <v>-</v>
      </c>
      <c r="BR190" s="170" t="str">
        <f>IF(BQ190="-","-",'1- Combustivel'!$F192)</f>
        <v>-</v>
      </c>
      <c r="BS190" s="259" t="str">
        <f t="shared" si="51"/>
        <v>-</v>
      </c>
      <c r="BT190" s="259" t="str">
        <f>IF(BR190="-","-",'1- Combustivel'!$G192)</f>
        <v>-</v>
      </c>
    </row>
    <row r="191" spans="1:72" x14ac:dyDescent="0.25">
      <c r="A191" s="166">
        <v>189</v>
      </c>
      <c r="B191" s="166" t="str">
        <f>IF(YEAR('1- Combustivel'!B193)=$B$1,$B$1,"-")</f>
        <v>-</v>
      </c>
      <c r="C191" s="166" t="str">
        <f>IF(B191="-","-",MONTH('1- Combustivel'!B193))</f>
        <v>-</v>
      </c>
      <c r="D191" s="218" t="str">
        <f>IF(B191="-","-",DAY('1- Combustivel'!B193))</f>
        <v>-</v>
      </c>
      <c r="E191" s="259" t="str">
        <f>IF($C191=F$1,'1- Combustivel'!$D193,"-")</f>
        <v>-</v>
      </c>
      <c r="F191" s="170" t="str">
        <f>IF($C191=F$1,'1- Combustivel'!$E193,"-")</f>
        <v>-</v>
      </c>
      <c r="G191" s="170" t="str">
        <f>IF(F191="-","-",'1- Combustivel'!$F193)</f>
        <v>-</v>
      </c>
      <c r="H191" s="259" t="str">
        <f t="shared" si="39"/>
        <v>-</v>
      </c>
      <c r="I191" s="259" t="str">
        <f>IF(G191="-","-",'1- Combustivel'!$G193)</f>
        <v>-</v>
      </c>
      <c r="J191" s="259" t="str">
        <f>IF($C191=J$1,'1- Combustivel'!$D193,"-")</f>
        <v>-</v>
      </c>
      <c r="K191" s="170" t="str">
        <f>IF(M191="-","-",IF($C191=J$1,'1- Combustivel'!$E193,"-"))</f>
        <v>-</v>
      </c>
      <c r="L191" s="170" t="str">
        <f>IF(J191="-","-",'1- Combustivel'!$F193)</f>
        <v>-</v>
      </c>
      <c r="M191" s="259" t="str">
        <f t="shared" si="40"/>
        <v>-</v>
      </c>
      <c r="N191" s="259" t="str">
        <f>IF(L191="-","-",'1- Combustivel'!$G193)</f>
        <v>-</v>
      </c>
      <c r="O191" s="259" t="str">
        <f>IF($C191=O$1,'1- Combustivel'!$D193,"-")</f>
        <v>-</v>
      </c>
      <c r="P191" s="170" t="str">
        <f>IF(R191="-","-",IF($C191=O$1,'1- Combustivel'!$E193,"-"))</f>
        <v>-</v>
      </c>
      <c r="Q191" s="170" t="str">
        <f>IF(O191="-","-",'1- Combustivel'!$F193)</f>
        <v>-</v>
      </c>
      <c r="R191" s="259" t="str">
        <f t="shared" si="41"/>
        <v>-</v>
      </c>
      <c r="S191" s="259" t="str">
        <f>IF(Q191="-","-",'1- Combustivel'!$G193)</f>
        <v>-</v>
      </c>
      <c r="T191" s="259" t="str">
        <f>IF($C191=T$1,'1- Combustivel'!$D193,"-")</f>
        <v>-</v>
      </c>
      <c r="U191" s="170" t="str">
        <f>IF(W191="-","-",IF($C191=T$1,'1- Combustivel'!$E193,"-"))</f>
        <v>-</v>
      </c>
      <c r="V191" s="170" t="str">
        <f>IF(T191="-","-",'1- Combustivel'!$F193)</f>
        <v>-</v>
      </c>
      <c r="W191" s="259" t="str">
        <f t="shared" si="42"/>
        <v>-</v>
      </c>
      <c r="X191" s="259" t="str">
        <f>IF(V191="-","-",'1- Combustivel'!$G193)</f>
        <v>-</v>
      </c>
      <c r="Y191" s="259" t="str">
        <f>IF($C191=Y$1,'1- Combustivel'!$D193,"-")</f>
        <v>-</v>
      </c>
      <c r="Z191" s="170" t="str">
        <f>IF(AB191="-","-",IF($C191=Y$1,'1- Combustivel'!$E193,"-"))</f>
        <v>-</v>
      </c>
      <c r="AA191" s="170" t="str">
        <f>IF(Y191="-","-",'1- Combustivel'!$F193)</f>
        <v>-</v>
      </c>
      <c r="AB191" s="259" t="str">
        <f t="shared" si="43"/>
        <v>-</v>
      </c>
      <c r="AC191" s="259" t="str">
        <f>IF(AA191="-","-",'1- Combustivel'!$G193)</f>
        <v>-</v>
      </c>
      <c r="AD191" s="259" t="str">
        <f>IF($C191=AD$1,'1- Combustivel'!$D193,"-")</f>
        <v>-</v>
      </c>
      <c r="AE191" s="170" t="str">
        <f>IF(AG191="-","-",IF($C191=AD$1,'1- Combustivel'!$E193,"-"))</f>
        <v>-</v>
      </c>
      <c r="AF191" s="170" t="str">
        <f>IF(AD191="-","-",'1- Combustivel'!$F193)</f>
        <v>-</v>
      </c>
      <c r="AG191" s="259" t="str">
        <f t="shared" si="44"/>
        <v>-</v>
      </c>
      <c r="AH191" s="259" t="str">
        <f>IF(AF191="-","-",'1- Combustivel'!$G193)</f>
        <v>-</v>
      </c>
      <c r="AI191" s="259" t="str">
        <f>IF($C191=AI$1,'1- Combustivel'!$D193,"-")</f>
        <v>-</v>
      </c>
      <c r="AJ191" s="170" t="str">
        <f>IF(AL191="-","-",IF($C191=AI$1,'1- Combustivel'!$E193,"-"))</f>
        <v>-</v>
      </c>
      <c r="AK191" s="170" t="str">
        <f>IF(AI191="-","-",'1- Combustivel'!$F193)</f>
        <v>-</v>
      </c>
      <c r="AL191" s="259" t="str">
        <f t="shared" si="45"/>
        <v>-</v>
      </c>
      <c r="AM191" s="259" t="str">
        <f>IF(AK191="-","-",'1- Combustivel'!$G193)</f>
        <v>-</v>
      </c>
      <c r="AN191" s="259" t="str">
        <f>IF($C191=AN$1,'1- Combustivel'!$D193,"-")</f>
        <v>-</v>
      </c>
      <c r="AO191" s="170" t="str">
        <f>IF(AQ191="-","-",IF($C191=AN$1,'1- Combustivel'!$E193,"-"))</f>
        <v>-</v>
      </c>
      <c r="AP191" s="170" t="str">
        <f>IF(AN191="-","-",'1- Combustivel'!$F193)</f>
        <v>-</v>
      </c>
      <c r="AQ191" s="259" t="str">
        <f t="shared" si="46"/>
        <v>-</v>
      </c>
      <c r="AR191" s="259" t="str">
        <f>IF(AP191="-","-",'1- Combustivel'!$G193)</f>
        <v>-</v>
      </c>
      <c r="AS191" s="259" t="str">
        <f>IF($C191=AS$1,'1- Combustivel'!$D193,"-")</f>
        <v>-</v>
      </c>
      <c r="AT191" s="170" t="str">
        <f>IF(AV191="-","-",IF($C191=AS$1,'1- Combustivel'!$E193,"-"))</f>
        <v>-</v>
      </c>
      <c r="AU191" s="170" t="str">
        <f>IF(AS191="-","-",'1- Combustivel'!$F193)</f>
        <v>-</v>
      </c>
      <c r="AV191" s="259" t="str">
        <f t="shared" si="47"/>
        <v>-</v>
      </c>
      <c r="AW191" s="259" t="str">
        <f>IF(AU191="-","-",'1- Combustivel'!$G193)</f>
        <v>-</v>
      </c>
      <c r="AX191" s="259" t="str">
        <f>IF($C191=AX$1,'1- Combustivel'!$D193,"-")</f>
        <v>-</v>
      </c>
      <c r="AY191" s="170" t="str">
        <f>IF(BA191="-","-",IF($C191=AX$1,'1- Combustivel'!$E193,"-"))</f>
        <v>-</v>
      </c>
      <c r="AZ191" s="170" t="str">
        <f>IF(AX191="-","-",'1- Combustivel'!$F193)</f>
        <v>-</v>
      </c>
      <c r="BA191" s="259" t="str">
        <f t="shared" si="48"/>
        <v>-</v>
      </c>
      <c r="BB191" s="259" t="str">
        <f>IF(AZ191="-","-",'1- Combustivel'!$G193)</f>
        <v>-</v>
      </c>
      <c r="BC191" s="259" t="str">
        <f>IF($C191=BC$1,'1- Combustivel'!$D193,"-")</f>
        <v>-</v>
      </c>
      <c r="BD191" s="170" t="str">
        <f>IF(BF191="-","-",IF($C191=BC$1,'1- Combustivel'!$E193,"-"))</f>
        <v>-</v>
      </c>
      <c r="BE191" s="170" t="str">
        <f>IF(BC191="-","-",'1- Combustivel'!$F193)</f>
        <v>-</v>
      </c>
      <c r="BF191" s="259" t="str">
        <f t="shared" si="49"/>
        <v>-</v>
      </c>
      <c r="BG191" s="259" t="str">
        <f>IF(BE191="-","-",'1- Combustivel'!$G193)</f>
        <v>-</v>
      </c>
      <c r="BH191" s="259" t="str">
        <f>IF($C191=BH$1,'1- Combustivel'!$D193,"-")</f>
        <v>-</v>
      </c>
      <c r="BI191" s="170" t="str">
        <f>IF(BK191="-","-",IF($C191=BH$1,'1- Combustivel'!$E193,"-"))</f>
        <v>-</v>
      </c>
      <c r="BJ191" s="170" t="str">
        <f>IF(BH191="-","-",'1- Combustivel'!$F193)</f>
        <v>-</v>
      </c>
      <c r="BK191" s="259" t="str">
        <f t="shared" si="50"/>
        <v>-</v>
      </c>
      <c r="BL191" s="259" t="str">
        <f>IF(BJ191="-","-",'1- Combustivel'!$G193)</f>
        <v>-</v>
      </c>
      <c r="BM191" s="259" t="str">
        <f>IF(YEAR('1- Combustivel'!B193)=$BM$1,$BM$1,"-")</f>
        <v>-</v>
      </c>
      <c r="BN191" s="259" t="str">
        <f>IF(BM191="-","-",MONTH('1- Combustivel'!B193))</f>
        <v>-</v>
      </c>
      <c r="BO191" s="259" t="str">
        <f>IF(BM191="-","-",DAY('1- Combustivel'!B193))</f>
        <v>-</v>
      </c>
      <c r="BP191" s="259" t="str">
        <f>IF($BN191=BQ$1,'1- Combustivel'!$D193,"-")</f>
        <v>-</v>
      </c>
      <c r="BQ191" s="170" t="str">
        <f>IF($BN191=BQ$1,'1- Combustivel'!$E193,"-")</f>
        <v>-</v>
      </c>
      <c r="BR191" s="170" t="str">
        <f>IF(BQ191="-","-",'1- Combustivel'!$F193)</f>
        <v>-</v>
      </c>
      <c r="BS191" s="259" t="str">
        <f t="shared" si="51"/>
        <v>-</v>
      </c>
      <c r="BT191" s="259" t="str">
        <f>IF(BR191="-","-",'1- Combustivel'!$G193)</f>
        <v>-</v>
      </c>
    </row>
    <row r="192" spans="1:72" x14ac:dyDescent="0.25">
      <c r="A192" s="166">
        <v>190</v>
      </c>
      <c r="B192" s="166" t="str">
        <f>IF(YEAR('1- Combustivel'!B194)=$B$1,$B$1,"-")</f>
        <v>-</v>
      </c>
      <c r="C192" s="166" t="str">
        <f>IF(B192="-","-",MONTH('1- Combustivel'!B194))</f>
        <v>-</v>
      </c>
      <c r="D192" s="218" t="str">
        <f>IF(B192="-","-",DAY('1- Combustivel'!B194))</f>
        <v>-</v>
      </c>
      <c r="E192" s="259" t="str">
        <f>IF($C192=F$1,'1- Combustivel'!$D194,"-")</f>
        <v>-</v>
      </c>
      <c r="F192" s="170" t="str">
        <f>IF($C192=F$1,'1- Combustivel'!$E194,"-")</f>
        <v>-</v>
      </c>
      <c r="G192" s="170" t="str">
        <f>IF(F192="-","-",'1- Combustivel'!$F194)</f>
        <v>-</v>
      </c>
      <c r="H192" s="259" t="str">
        <f t="shared" si="39"/>
        <v>-</v>
      </c>
      <c r="I192" s="259" t="str">
        <f>IF(G192="-","-",'1- Combustivel'!$G194)</f>
        <v>-</v>
      </c>
      <c r="J192" s="259" t="str">
        <f>IF($C192=J$1,'1- Combustivel'!$D194,"-")</f>
        <v>-</v>
      </c>
      <c r="K192" s="170" t="str">
        <f>IF(M192="-","-",IF($C192=J$1,'1- Combustivel'!$E194,"-"))</f>
        <v>-</v>
      </c>
      <c r="L192" s="170" t="str">
        <f>IF(J192="-","-",'1- Combustivel'!$F194)</f>
        <v>-</v>
      </c>
      <c r="M192" s="259" t="str">
        <f t="shared" si="40"/>
        <v>-</v>
      </c>
      <c r="N192" s="259" t="str">
        <f>IF(L192="-","-",'1- Combustivel'!$G194)</f>
        <v>-</v>
      </c>
      <c r="O192" s="259" t="str">
        <f>IF($C192=O$1,'1- Combustivel'!$D194,"-")</f>
        <v>-</v>
      </c>
      <c r="P192" s="170" t="str">
        <f>IF(R192="-","-",IF($C192=O$1,'1- Combustivel'!$E194,"-"))</f>
        <v>-</v>
      </c>
      <c r="Q192" s="170" t="str">
        <f>IF(O192="-","-",'1- Combustivel'!$F194)</f>
        <v>-</v>
      </c>
      <c r="R192" s="259" t="str">
        <f t="shared" si="41"/>
        <v>-</v>
      </c>
      <c r="S192" s="259" t="str">
        <f>IF(Q192="-","-",'1- Combustivel'!$G194)</f>
        <v>-</v>
      </c>
      <c r="T192" s="259" t="str">
        <f>IF($C192=T$1,'1- Combustivel'!$D194,"-")</f>
        <v>-</v>
      </c>
      <c r="U192" s="170" t="str">
        <f>IF(W192="-","-",IF($C192=T$1,'1- Combustivel'!$E194,"-"))</f>
        <v>-</v>
      </c>
      <c r="V192" s="170" t="str">
        <f>IF(T192="-","-",'1- Combustivel'!$F194)</f>
        <v>-</v>
      </c>
      <c r="W192" s="259" t="str">
        <f t="shared" si="42"/>
        <v>-</v>
      </c>
      <c r="X192" s="259" t="str">
        <f>IF(V192="-","-",'1- Combustivel'!$G194)</f>
        <v>-</v>
      </c>
      <c r="Y192" s="259" t="str">
        <f>IF($C192=Y$1,'1- Combustivel'!$D194,"-")</f>
        <v>-</v>
      </c>
      <c r="Z192" s="170" t="str">
        <f>IF(AB192="-","-",IF($C192=Y$1,'1- Combustivel'!$E194,"-"))</f>
        <v>-</v>
      </c>
      <c r="AA192" s="170" t="str">
        <f>IF(Y192="-","-",'1- Combustivel'!$F194)</f>
        <v>-</v>
      </c>
      <c r="AB192" s="259" t="str">
        <f t="shared" si="43"/>
        <v>-</v>
      </c>
      <c r="AC192" s="259" t="str">
        <f>IF(AA192="-","-",'1- Combustivel'!$G194)</f>
        <v>-</v>
      </c>
      <c r="AD192" s="259" t="str">
        <f>IF($C192=AD$1,'1- Combustivel'!$D194,"-")</f>
        <v>-</v>
      </c>
      <c r="AE192" s="170" t="str">
        <f>IF(AG192="-","-",IF($C192=AD$1,'1- Combustivel'!$E194,"-"))</f>
        <v>-</v>
      </c>
      <c r="AF192" s="170" t="str">
        <f>IF(AD192="-","-",'1- Combustivel'!$F194)</f>
        <v>-</v>
      </c>
      <c r="AG192" s="259" t="str">
        <f t="shared" si="44"/>
        <v>-</v>
      </c>
      <c r="AH192" s="259" t="str">
        <f>IF(AF192="-","-",'1- Combustivel'!$G194)</f>
        <v>-</v>
      </c>
      <c r="AI192" s="259" t="str">
        <f>IF($C192=AI$1,'1- Combustivel'!$D194,"-")</f>
        <v>-</v>
      </c>
      <c r="AJ192" s="170" t="str">
        <f>IF(AL192="-","-",IF($C192=AI$1,'1- Combustivel'!$E194,"-"))</f>
        <v>-</v>
      </c>
      <c r="AK192" s="170" t="str">
        <f>IF(AI192="-","-",'1- Combustivel'!$F194)</f>
        <v>-</v>
      </c>
      <c r="AL192" s="259" t="str">
        <f t="shared" si="45"/>
        <v>-</v>
      </c>
      <c r="AM192" s="259" t="str">
        <f>IF(AK192="-","-",'1- Combustivel'!$G194)</f>
        <v>-</v>
      </c>
      <c r="AN192" s="259" t="str">
        <f>IF($C192=AN$1,'1- Combustivel'!$D194,"-")</f>
        <v>-</v>
      </c>
      <c r="AO192" s="170" t="str">
        <f>IF(AQ192="-","-",IF($C192=AN$1,'1- Combustivel'!$E194,"-"))</f>
        <v>-</v>
      </c>
      <c r="AP192" s="170" t="str">
        <f>IF(AN192="-","-",'1- Combustivel'!$F194)</f>
        <v>-</v>
      </c>
      <c r="AQ192" s="259" t="str">
        <f t="shared" si="46"/>
        <v>-</v>
      </c>
      <c r="AR192" s="259" t="str">
        <f>IF(AP192="-","-",'1- Combustivel'!$G194)</f>
        <v>-</v>
      </c>
      <c r="AS192" s="259" t="str">
        <f>IF($C192=AS$1,'1- Combustivel'!$D194,"-")</f>
        <v>-</v>
      </c>
      <c r="AT192" s="170" t="str">
        <f>IF(AV192="-","-",IF($C192=AS$1,'1- Combustivel'!$E194,"-"))</f>
        <v>-</v>
      </c>
      <c r="AU192" s="170" t="str">
        <f>IF(AS192="-","-",'1- Combustivel'!$F194)</f>
        <v>-</v>
      </c>
      <c r="AV192" s="259" t="str">
        <f t="shared" si="47"/>
        <v>-</v>
      </c>
      <c r="AW192" s="259" t="str">
        <f>IF(AU192="-","-",'1- Combustivel'!$G194)</f>
        <v>-</v>
      </c>
      <c r="AX192" s="259" t="str">
        <f>IF($C192=AX$1,'1- Combustivel'!$D194,"-")</f>
        <v>-</v>
      </c>
      <c r="AY192" s="170" t="str">
        <f>IF(BA192="-","-",IF($C192=AX$1,'1- Combustivel'!$E194,"-"))</f>
        <v>-</v>
      </c>
      <c r="AZ192" s="170" t="str">
        <f>IF(AX192="-","-",'1- Combustivel'!$F194)</f>
        <v>-</v>
      </c>
      <c r="BA192" s="259" t="str">
        <f t="shared" si="48"/>
        <v>-</v>
      </c>
      <c r="BB192" s="259" t="str">
        <f>IF(AZ192="-","-",'1- Combustivel'!$G194)</f>
        <v>-</v>
      </c>
      <c r="BC192" s="259" t="str">
        <f>IF($C192=BC$1,'1- Combustivel'!$D194,"-")</f>
        <v>-</v>
      </c>
      <c r="BD192" s="170" t="str">
        <f>IF(BF192="-","-",IF($C192=BC$1,'1- Combustivel'!$E194,"-"))</f>
        <v>-</v>
      </c>
      <c r="BE192" s="170" t="str">
        <f>IF(BC192="-","-",'1- Combustivel'!$F194)</f>
        <v>-</v>
      </c>
      <c r="BF192" s="259" t="str">
        <f t="shared" si="49"/>
        <v>-</v>
      </c>
      <c r="BG192" s="259" t="str">
        <f>IF(BE192="-","-",'1- Combustivel'!$G194)</f>
        <v>-</v>
      </c>
      <c r="BH192" s="259" t="str">
        <f>IF($C192=BH$1,'1- Combustivel'!$D194,"-")</f>
        <v>-</v>
      </c>
      <c r="BI192" s="170" t="str">
        <f>IF(BK192="-","-",IF($C192=BH$1,'1- Combustivel'!$E194,"-"))</f>
        <v>-</v>
      </c>
      <c r="BJ192" s="170" t="str">
        <f>IF(BH192="-","-",'1- Combustivel'!$F194)</f>
        <v>-</v>
      </c>
      <c r="BK192" s="259" t="str">
        <f t="shared" si="50"/>
        <v>-</v>
      </c>
      <c r="BL192" s="259" t="str">
        <f>IF(BJ192="-","-",'1- Combustivel'!$G194)</f>
        <v>-</v>
      </c>
      <c r="BM192" s="259" t="str">
        <f>IF(YEAR('1- Combustivel'!B194)=$BM$1,$BM$1,"-")</f>
        <v>-</v>
      </c>
      <c r="BN192" s="259" t="str">
        <f>IF(BM192="-","-",MONTH('1- Combustivel'!B194))</f>
        <v>-</v>
      </c>
      <c r="BO192" s="259" t="str">
        <f>IF(BM192="-","-",DAY('1- Combustivel'!B194))</f>
        <v>-</v>
      </c>
      <c r="BP192" s="259" t="str">
        <f>IF($BN192=BQ$1,'1- Combustivel'!$D194,"-")</f>
        <v>-</v>
      </c>
      <c r="BQ192" s="170" t="str">
        <f>IF($BN192=BQ$1,'1- Combustivel'!$E194,"-")</f>
        <v>-</v>
      </c>
      <c r="BR192" s="170" t="str">
        <f>IF(BQ192="-","-",'1- Combustivel'!$F194)</f>
        <v>-</v>
      </c>
      <c r="BS192" s="259" t="str">
        <f t="shared" si="51"/>
        <v>-</v>
      </c>
      <c r="BT192" s="259" t="str">
        <f>IF(BR192="-","-",'1- Combustivel'!$G194)</f>
        <v>-</v>
      </c>
    </row>
    <row r="193" spans="1:72" x14ac:dyDescent="0.25">
      <c r="A193" s="166">
        <v>191</v>
      </c>
      <c r="B193" s="166" t="str">
        <f>IF(YEAR('1- Combustivel'!B195)=$B$1,$B$1,"-")</f>
        <v>-</v>
      </c>
      <c r="C193" s="166" t="str">
        <f>IF(B193="-","-",MONTH('1- Combustivel'!B195))</f>
        <v>-</v>
      </c>
      <c r="D193" s="218" t="str">
        <f>IF(B193="-","-",DAY('1- Combustivel'!B195))</f>
        <v>-</v>
      </c>
      <c r="E193" s="259" t="str">
        <f>IF($C193=F$1,'1- Combustivel'!$D195,"-")</f>
        <v>-</v>
      </c>
      <c r="F193" s="170" t="str">
        <f>IF($C193=F$1,'1- Combustivel'!$E195,"-")</f>
        <v>-</v>
      </c>
      <c r="G193" s="170" t="str">
        <f>IF(F193="-","-",'1- Combustivel'!$F195)</f>
        <v>-</v>
      </c>
      <c r="H193" s="259" t="str">
        <f t="shared" si="39"/>
        <v>-</v>
      </c>
      <c r="I193" s="259" t="str">
        <f>IF(G193="-","-",'1- Combustivel'!$G195)</f>
        <v>-</v>
      </c>
      <c r="J193" s="259" t="str">
        <f>IF($C193=J$1,'1- Combustivel'!$D195,"-")</f>
        <v>-</v>
      </c>
      <c r="K193" s="170" t="str">
        <f>IF(M193="-","-",IF($C193=J$1,'1- Combustivel'!$E195,"-"))</f>
        <v>-</v>
      </c>
      <c r="L193" s="170" t="str">
        <f>IF(J193="-","-",'1- Combustivel'!$F195)</f>
        <v>-</v>
      </c>
      <c r="M193" s="259" t="str">
        <f t="shared" si="40"/>
        <v>-</v>
      </c>
      <c r="N193" s="259" t="str">
        <f>IF(L193="-","-",'1- Combustivel'!$G195)</f>
        <v>-</v>
      </c>
      <c r="O193" s="259" t="str">
        <f>IF($C193=O$1,'1- Combustivel'!$D195,"-")</f>
        <v>-</v>
      </c>
      <c r="P193" s="170" t="str">
        <f>IF(R193="-","-",IF($C193=O$1,'1- Combustivel'!$E195,"-"))</f>
        <v>-</v>
      </c>
      <c r="Q193" s="170" t="str">
        <f>IF(O193="-","-",'1- Combustivel'!$F195)</f>
        <v>-</v>
      </c>
      <c r="R193" s="259" t="str">
        <f t="shared" si="41"/>
        <v>-</v>
      </c>
      <c r="S193" s="259" t="str">
        <f>IF(Q193="-","-",'1- Combustivel'!$G195)</f>
        <v>-</v>
      </c>
      <c r="T193" s="259" t="str">
        <f>IF($C193=T$1,'1- Combustivel'!$D195,"-")</f>
        <v>-</v>
      </c>
      <c r="U193" s="170" t="str">
        <f>IF(W193="-","-",IF($C193=T$1,'1- Combustivel'!$E195,"-"))</f>
        <v>-</v>
      </c>
      <c r="V193" s="170" t="str">
        <f>IF(T193="-","-",'1- Combustivel'!$F195)</f>
        <v>-</v>
      </c>
      <c r="W193" s="259" t="str">
        <f t="shared" si="42"/>
        <v>-</v>
      </c>
      <c r="X193" s="259" t="str">
        <f>IF(V193="-","-",'1- Combustivel'!$G195)</f>
        <v>-</v>
      </c>
      <c r="Y193" s="259" t="str">
        <f>IF($C193=Y$1,'1- Combustivel'!$D195,"-")</f>
        <v>-</v>
      </c>
      <c r="Z193" s="170" t="str">
        <f>IF(AB193="-","-",IF($C193=Y$1,'1- Combustivel'!$E195,"-"))</f>
        <v>-</v>
      </c>
      <c r="AA193" s="170" t="str">
        <f>IF(Y193="-","-",'1- Combustivel'!$F195)</f>
        <v>-</v>
      </c>
      <c r="AB193" s="259" t="str">
        <f t="shared" si="43"/>
        <v>-</v>
      </c>
      <c r="AC193" s="259" t="str">
        <f>IF(AA193="-","-",'1- Combustivel'!$G195)</f>
        <v>-</v>
      </c>
      <c r="AD193" s="259" t="str">
        <f>IF($C193=AD$1,'1- Combustivel'!$D195,"-")</f>
        <v>-</v>
      </c>
      <c r="AE193" s="170" t="str">
        <f>IF(AG193="-","-",IF($C193=AD$1,'1- Combustivel'!$E195,"-"))</f>
        <v>-</v>
      </c>
      <c r="AF193" s="170" t="str">
        <f>IF(AD193="-","-",'1- Combustivel'!$F195)</f>
        <v>-</v>
      </c>
      <c r="AG193" s="259" t="str">
        <f t="shared" si="44"/>
        <v>-</v>
      </c>
      <c r="AH193" s="259" t="str">
        <f>IF(AF193="-","-",'1- Combustivel'!$G195)</f>
        <v>-</v>
      </c>
      <c r="AI193" s="259" t="str">
        <f>IF($C193=AI$1,'1- Combustivel'!$D195,"-")</f>
        <v>-</v>
      </c>
      <c r="AJ193" s="170" t="str">
        <f>IF(AL193="-","-",IF($C193=AI$1,'1- Combustivel'!$E195,"-"))</f>
        <v>-</v>
      </c>
      <c r="AK193" s="170" t="str">
        <f>IF(AI193="-","-",'1- Combustivel'!$F195)</f>
        <v>-</v>
      </c>
      <c r="AL193" s="259" t="str">
        <f t="shared" si="45"/>
        <v>-</v>
      </c>
      <c r="AM193" s="259" t="str">
        <f>IF(AK193="-","-",'1- Combustivel'!$G195)</f>
        <v>-</v>
      </c>
      <c r="AN193" s="259" t="str">
        <f>IF($C193=AN$1,'1- Combustivel'!$D195,"-")</f>
        <v>-</v>
      </c>
      <c r="AO193" s="170" t="str">
        <f>IF(AQ193="-","-",IF($C193=AN$1,'1- Combustivel'!$E195,"-"))</f>
        <v>-</v>
      </c>
      <c r="AP193" s="170" t="str">
        <f>IF(AN193="-","-",'1- Combustivel'!$F195)</f>
        <v>-</v>
      </c>
      <c r="AQ193" s="259" t="str">
        <f t="shared" si="46"/>
        <v>-</v>
      </c>
      <c r="AR193" s="259" t="str">
        <f>IF(AP193="-","-",'1- Combustivel'!$G195)</f>
        <v>-</v>
      </c>
      <c r="AS193" s="259" t="str">
        <f>IF($C193=AS$1,'1- Combustivel'!$D195,"-")</f>
        <v>-</v>
      </c>
      <c r="AT193" s="170" t="str">
        <f>IF(AV193="-","-",IF($C193=AS$1,'1- Combustivel'!$E195,"-"))</f>
        <v>-</v>
      </c>
      <c r="AU193" s="170" t="str">
        <f>IF(AS193="-","-",'1- Combustivel'!$F195)</f>
        <v>-</v>
      </c>
      <c r="AV193" s="259" t="str">
        <f t="shared" si="47"/>
        <v>-</v>
      </c>
      <c r="AW193" s="259" t="str">
        <f>IF(AU193="-","-",'1- Combustivel'!$G195)</f>
        <v>-</v>
      </c>
      <c r="AX193" s="259" t="str">
        <f>IF($C193=AX$1,'1- Combustivel'!$D195,"-")</f>
        <v>-</v>
      </c>
      <c r="AY193" s="170" t="str">
        <f>IF(BA193="-","-",IF($C193=AX$1,'1- Combustivel'!$E195,"-"))</f>
        <v>-</v>
      </c>
      <c r="AZ193" s="170" t="str">
        <f>IF(AX193="-","-",'1- Combustivel'!$F195)</f>
        <v>-</v>
      </c>
      <c r="BA193" s="259" t="str">
        <f t="shared" si="48"/>
        <v>-</v>
      </c>
      <c r="BB193" s="259" t="str">
        <f>IF(AZ193="-","-",'1- Combustivel'!$G195)</f>
        <v>-</v>
      </c>
      <c r="BC193" s="259" t="str">
        <f>IF($C193=BC$1,'1- Combustivel'!$D195,"-")</f>
        <v>-</v>
      </c>
      <c r="BD193" s="170" t="str">
        <f>IF(BF193="-","-",IF($C193=BC$1,'1- Combustivel'!$E195,"-"))</f>
        <v>-</v>
      </c>
      <c r="BE193" s="170" t="str">
        <f>IF(BC193="-","-",'1- Combustivel'!$F195)</f>
        <v>-</v>
      </c>
      <c r="BF193" s="259" t="str">
        <f t="shared" si="49"/>
        <v>-</v>
      </c>
      <c r="BG193" s="259" t="str">
        <f>IF(BE193="-","-",'1- Combustivel'!$G195)</f>
        <v>-</v>
      </c>
      <c r="BH193" s="259" t="str">
        <f>IF($C193=BH$1,'1- Combustivel'!$D195,"-")</f>
        <v>-</v>
      </c>
      <c r="BI193" s="170" t="str">
        <f>IF(BK193="-","-",IF($C193=BH$1,'1- Combustivel'!$E195,"-"))</f>
        <v>-</v>
      </c>
      <c r="BJ193" s="170" t="str">
        <f>IF(BH193="-","-",'1- Combustivel'!$F195)</f>
        <v>-</v>
      </c>
      <c r="BK193" s="259" t="str">
        <f t="shared" si="50"/>
        <v>-</v>
      </c>
      <c r="BL193" s="259" t="str">
        <f>IF(BJ193="-","-",'1- Combustivel'!$G195)</f>
        <v>-</v>
      </c>
      <c r="BM193" s="259" t="str">
        <f>IF(YEAR('1- Combustivel'!B195)=$BM$1,$BM$1,"-")</f>
        <v>-</v>
      </c>
      <c r="BN193" s="259" t="str">
        <f>IF(BM193="-","-",MONTH('1- Combustivel'!B195))</f>
        <v>-</v>
      </c>
      <c r="BO193" s="259" t="str">
        <f>IF(BM193="-","-",DAY('1- Combustivel'!B195))</f>
        <v>-</v>
      </c>
      <c r="BP193" s="259" t="str">
        <f>IF($BN193=BQ$1,'1- Combustivel'!$D195,"-")</f>
        <v>-</v>
      </c>
      <c r="BQ193" s="170" t="str">
        <f>IF($BN193=BQ$1,'1- Combustivel'!$E195,"-")</f>
        <v>-</v>
      </c>
      <c r="BR193" s="170" t="str">
        <f>IF(BQ193="-","-",'1- Combustivel'!$F195)</f>
        <v>-</v>
      </c>
      <c r="BS193" s="259" t="str">
        <f t="shared" si="51"/>
        <v>-</v>
      </c>
      <c r="BT193" s="259" t="str">
        <f>IF(BR193="-","-",'1- Combustivel'!$G195)</f>
        <v>-</v>
      </c>
    </row>
    <row r="194" spans="1:72" x14ac:dyDescent="0.25">
      <c r="A194" s="166">
        <v>192</v>
      </c>
      <c r="B194" s="166" t="str">
        <f>IF(YEAR('1- Combustivel'!B196)=$B$1,$B$1,"-")</f>
        <v>-</v>
      </c>
      <c r="C194" s="166" t="str">
        <f>IF(B194="-","-",MONTH('1- Combustivel'!B196))</f>
        <v>-</v>
      </c>
      <c r="D194" s="218" t="str">
        <f>IF(B194="-","-",DAY('1- Combustivel'!B196))</f>
        <v>-</v>
      </c>
      <c r="E194" s="259" t="str">
        <f>IF($C194=F$1,'1- Combustivel'!$D196,"-")</f>
        <v>-</v>
      </c>
      <c r="F194" s="170" t="str">
        <f>IF($C194=F$1,'1- Combustivel'!$E196,"-")</f>
        <v>-</v>
      </c>
      <c r="G194" s="170" t="str">
        <f>IF(F194="-","-",'1- Combustivel'!$F196)</f>
        <v>-</v>
      </c>
      <c r="H194" s="259" t="str">
        <f t="shared" si="39"/>
        <v>-</v>
      </c>
      <c r="I194" s="259" t="str">
        <f>IF(G194="-","-",'1- Combustivel'!$G196)</f>
        <v>-</v>
      </c>
      <c r="J194" s="259" t="str">
        <f>IF($C194=J$1,'1- Combustivel'!$D196,"-")</f>
        <v>-</v>
      </c>
      <c r="K194" s="170" t="str">
        <f>IF(M194="-","-",IF($C194=J$1,'1- Combustivel'!$E196,"-"))</f>
        <v>-</v>
      </c>
      <c r="L194" s="170" t="str">
        <f>IF(J194="-","-",'1- Combustivel'!$F196)</f>
        <v>-</v>
      </c>
      <c r="M194" s="259" t="str">
        <f t="shared" si="40"/>
        <v>-</v>
      </c>
      <c r="N194" s="259" t="str">
        <f>IF(L194="-","-",'1- Combustivel'!$G196)</f>
        <v>-</v>
      </c>
      <c r="O194" s="259" t="str">
        <f>IF($C194=O$1,'1- Combustivel'!$D196,"-")</f>
        <v>-</v>
      </c>
      <c r="P194" s="170" t="str">
        <f>IF(R194="-","-",IF($C194=O$1,'1- Combustivel'!$E196,"-"))</f>
        <v>-</v>
      </c>
      <c r="Q194" s="170" t="str">
        <f>IF(O194="-","-",'1- Combustivel'!$F196)</f>
        <v>-</v>
      </c>
      <c r="R194" s="259" t="str">
        <f t="shared" si="41"/>
        <v>-</v>
      </c>
      <c r="S194" s="259" t="str">
        <f>IF(Q194="-","-",'1- Combustivel'!$G196)</f>
        <v>-</v>
      </c>
      <c r="T194" s="259" t="str">
        <f>IF($C194=T$1,'1- Combustivel'!$D196,"-")</f>
        <v>-</v>
      </c>
      <c r="U194" s="170" t="str">
        <f>IF(W194="-","-",IF($C194=T$1,'1- Combustivel'!$E196,"-"))</f>
        <v>-</v>
      </c>
      <c r="V194" s="170" t="str">
        <f>IF(T194="-","-",'1- Combustivel'!$F196)</f>
        <v>-</v>
      </c>
      <c r="W194" s="259" t="str">
        <f t="shared" si="42"/>
        <v>-</v>
      </c>
      <c r="X194" s="259" t="str">
        <f>IF(V194="-","-",'1- Combustivel'!$G196)</f>
        <v>-</v>
      </c>
      <c r="Y194" s="259" t="str">
        <f>IF($C194=Y$1,'1- Combustivel'!$D196,"-")</f>
        <v>-</v>
      </c>
      <c r="Z194" s="170" t="str">
        <f>IF(AB194="-","-",IF($C194=Y$1,'1- Combustivel'!$E196,"-"))</f>
        <v>-</v>
      </c>
      <c r="AA194" s="170" t="str">
        <f>IF(Y194="-","-",'1- Combustivel'!$F196)</f>
        <v>-</v>
      </c>
      <c r="AB194" s="259" t="str">
        <f t="shared" si="43"/>
        <v>-</v>
      </c>
      <c r="AC194" s="259" t="str">
        <f>IF(AA194="-","-",'1- Combustivel'!$G196)</f>
        <v>-</v>
      </c>
      <c r="AD194" s="259" t="str">
        <f>IF($C194=AD$1,'1- Combustivel'!$D196,"-")</f>
        <v>-</v>
      </c>
      <c r="AE194" s="170" t="str">
        <f>IF(AG194="-","-",IF($C194=AD$1,'1- Combustivel'!$E196,"-"))</f>
        <v>-</v>
      </c>
      <c r="AF194" s="170" t="str">
        <f>IF(AD194="-","-",'1- Combustivel'!$F196)</f>
        <v>-</v>
      </c>
      <c r="AG194" s="259" t="str">
        <f t="shared" si="44"/>
        <v>-</v>
      </c>
      <c r="AH194" s="259" t="str">
        <f>IF(AF194="-","-",'1- Combustivel'!$G196)</f>
        <v>-</v>
      </c>
      <c r="AI194" s="259" t="str">
        <f>IF($C194=AI$1,'1- Combustivel'!$D196,"-")</f>
        <v>-</v>
      </c>
      <c r="AJ194" s="170" t="str">
        <f>IF(AL194="-","-",IF($C194=AI$1,'1- Combustivel'!$E196,"-"))</f>
        <v>-</v>
      </c>
      <c r="AK194" s="170" t="str">
        <f>IF(AI194="-","-",'1- Combustivel'!$F196)</f>
        <v>-</v>
      </c>
      <c r="AL194" s="259" t="str">
        <f t="shared" si="45"/>
        <v>-</v>
      </c>
      <c r="AM194" s="259" t="str">
        <f>IF(AK194="-","-",'1- Combustivel'!$G196)</f>
        <v>-</v>
      </c>
      <c r="AN194" s="259" t="str">
        <f>IF($C194=AN$1,'1- Combustivel'!$D196,"-")</f>
        <v>-</v>
      </c>
      <c r="AO194" s="170" t="str">
        <f>IF(AQ194="-","-",IF($C194=AN$1,'1- Combustivel'!$E196,"-"))</f>
        <v>-</v>
      </c>
      <c r="AP194" s="170" t="str">
        <f>IF(AN194="-","-",'1- Combustivel'!$F196)</f>
        <v>-</v>
      </c>
      <c r="AQ194" s="259" t="str">
        <f t="shared" si="46"/>
        <v>-</v>
      </c>
      <c r="AR194" s="259" t="str">
        <f>IF(AP194="-","-",'1- Combustivel'!$G196)</f>
        <v>-</v>
      </c>
      <c r="AS194" s="259" t="str">
        <f>IF($C194=AS$1,'1- Combustivel'!$D196,"-")</f>
        <v>-</v>
      </c>
      <c r="AT194" s="170" t="str">
        <f>IF(AV194="-","-",IF($C194=AS$1,'1- Combustivel'!$E196,"-"))</f>
        <v>-</v>
      </c>
      <c r="AU194" s="170" t="str">
        <f>IF(AS194="-","-",'1- Combustivel'!$F196)</f>
        <v>-</v>
      </c>
      <c r="AV194" s="259" t="str">
        <f t="shared" si="47"/>
        <v>-</v>
      </c>
      <c r="AW194" s="259" t="str">
        <f>IF(AU194="-","-",'1- Combustivel'!$G196)</f>
        <v>-</v>
      </c>
      <c r="AX194" s="259" t="str">
        <f>IF($C194=AX$1,'1- Combustivel'!$D196,"-")</f>
        <v>-</v>
      </c>
      <c r="AY194" s="170" t="str">
        <f>IF(BA194="-","-",IF($C194=AX$1,'1- Combustivel'!$E196,"-"))</f>
        <v>-</v>
      </c>
      <c r="AZ194" s="170" t="str">
        <f>IF(AX194="-","-",'1- Combustivel'!$F196)</f>
        <v>-</v>
      </c>
      <c r="BA194" s="259" t="str">
        <f t="shared" si="48"/>
        <v>-</v>
      </c>
      <c r="BB194" s="259" t="str">
        <f>IF(AZ194="-","-",'1- Combustivel'!$G196)</f>
        <v>-</v>
      </c>
      <c r="BC194" s="259" t="str">
        <f>IF($C194=BC$1,'1- Combustivel'!$D196,"-")</f>
        <v>-</v>
      </c>
      <c r="BD194" s="170" t="str">
        <f>IF(BF194="-","-",IF($C194=BC$1,'1- Combustivel'!$E196,"-"))</f>
        <v>-</v>
      </c>
      <c r="BE194" s="170" t="str">
        <f>IF(BC194="-","-",'1- Combustivel'!$F196)</f>
        <v>-</v>
      </c>
      <c r="BF194" s="259" t="str">
        <f t="shared" si="49"/>
        <v>-</v>
      </c>
      <c r="BG194" s="259" t="str">
        <f>IF(BE194="-","-",'1- Combustivel'!$G196)</f>
        <v>-</v>
      </c>
      <c r="BH194" s="259" t="str">
        <f>IF($C194=BH$1,'1- Combustivel'!$D196,"-")</f>
        <v>-</v>
      </c>
      <c r="BI194" s="170" t="str">
        <f>IF(BK194="-","-",IF($C194=BH$1,'1- Combustivel'!$E196,"-"))</f>
        <v>-</v>
      </c>
      <c r="BJ194" s="170" t="str">
        <f>IF(BH194="-","-",'1- Combustivel'!$F196)</f>
        <v>-</v>
      </c>
      <c r="BK194" s="259" t="str">
        <f t="shared" si="50"/>
        <v>-</v>
      </c>
      <c r="BL194" s="259" t="str">
        <f>IF(BJ194="-","-",'1- Combustivel'!$G196)</f>
        <v>-</v>
      </c>
      <c r="BM194" s="259" t="str">
        <f>IF(YEAR('1- Combustivel'!B196)=$BM$1,$BM$1,"-")</f>
        <v>-</v>
      </c>
      <c r="BN194" s="259" t="str">
        <f>IF(BM194="-","-",MONTH('1- Combustivel'!B196))</f>
        <v>-</v>
      </c>
      <c r="BO194" s="259" t="str">
        <f>IF(BM194="-","-",DAY('1- Combustivel'!B196))</f>
        <v>-</v>
      </c>
      <c r="BP194" s="259" t="str">
        <f>IF($BN194=BQ$1,'1- Combustivel'!$D196,"-")</f>
        <v>-</v>
      </c>
      <c r="BQ194" s="170" t="str">
        <f>IF($BN194=BQ$1,'1- Combustivel'!$E196,"-")</f>
        <v>-</v>
      </c>
      <c r="BR194" s="170" t="str">
        <f>IF(BQ194="-","-",'1- Combustivel'!$F196)</f>
        <v>-</v>
      </c>
      <c r="BS194" s="259" t="str">
        <f t="shared" si="51"/>
        <v>-</v>
      </c>
      <c r="BT194" s="259" t="str">
        <f>IF(BR194="-","-",'1- Combustivel'!$G196)</f>
        <v>-</v>
      </c>
    </row>
    <row r="195" spans="1:72" x14ac:dyDescent="0.25">
      <c r="A195" s="166">
        <v>193</v>
      </c>
      <c r="B195" s="166" t="str">
        <f>IF(YEAR('1- Combustivel'!B197)=$B$1,$B$1,"-")</f>
        <v>-</v>
      </c>
      <c r="C195" s="166" t="str">
        <f>IF(B195="-","-",MONTH('1- Combustivel'!B197))</f>
        <v>-</v>
      </c>
      <c r="D195" s="218" t="str">
        <f>IF(B195="-","-",DAY('1- Combustivel'!B197))</f>
        <v>-</v>
      </c>
      <c r="E195" s="259" t="str">
        <f>IF($C195=F$1,'1- Combustivel'!$D197,"-")</f>
        <v>-</v>
      </c>
      <c r="F195" s="170" t="str">
        <f>IF($C195=F$1,'1- Combustivel'!$E197,"-")</f>
        <v>-</v>
      </c>
      <c r="G195" s="170" t="str">
        <f>IF(F195="-","-",'1- Combustivel'!$F197)</f>
        <v>-</v>
      </c>
      <c r="H195" s="259" t="str">
        <f t="shared" si="39"/>
        <v>-</v>
      </c>
      <c r="I195" s="259" t="str">
        <f>IF(G195="-","-",'1- Combustivel'!$G197)</f>
        <v>-</v>
      </c>
      <c r="J195" s="259" t="str">
        <f>IF($C195=J$1,'1- Combustivel'!$D197,"-")</f>
        <v>-</v>
      </c>
      <c r="K195" s="170" t="str">
        <f>IF(M195="-","-",IF($C195=J$1,'1- Combustivel'!$E197,"-"))</f>
        <v>-</v>
      </c>
      <c r="L195" s="170" t="str">
        <f>IF(J195="-","-",'1- Combustivel'!$F197)</f>
        <v>-</v>
      </c>
      <c r="M195" s="259" t="str">
        <f t="shared" si="40"/>
        <v>-</v>
      </c>
      <c r="N195" s="259" t="str">
        <f>IF(L195="-","-",'1- Combustivel'!$G197)</f>
        <v>-</v>
      </c>
      <c r="O195" s="259" t="str">
        <f>IF($C195=O$1,'1- Combustivel'!$D197,"-")</f>
        <v>-</v>
      </c>
      <c r="P195" s="170" t="str">
        <f>IF(R195="-","-",IF($C195=O$1,'1- Combustivel'!$E197,"-"))</f>
        <v>-</v>
      </c>
      <c r="Q195" s="170" t="str">
        <f>IF(O195="-","-",'1- Combustivel'!$F197)</f>
        <v>-</v>
      </c>
      <c r="R195" s="259" t="str">
        <f t="shared" si="41"/>
        <v>-</v>
      </c>
      <c r="S195" s="259" t="str">
        <f>IF(Q195="-","-",'1- Combustivel'!$G197)</f>
        <v>-</v>
      </c>
      <c r="T195" s="259" t="str">
        <f>IF($C195=T$1,'1- Combustivel'!$D197,"-")</f>
        <v>-</v>
      </c>
      <c r="U195" s="170" t="str">
        <f>IF(W195="-","-",IF($C195=T$1,'1- Combustivel'!$E197,"-"))</f>
        <v>-</v>
      </c>
      <c r="V195" s="170" t="str">
        <f>IF(T195="-","-",'1- Combustivel'!$F197)</f>
        <v>-</v>
      </c>
      <c r="W195" s="259" t="str">
        <f t="shared" si="42"/>
        <v>-</v>
      </c>
      <c r="X195" s="259" t="str">
        <f>IF(V195="-","-",'1- Combustivel'!$G197)</f>
        <v>-</v>
      </c>
      <c r="Y195" s="259" t="str">
        <f>IF($C195=Y$1,'1- Combustivel'!$D197,"-")</f>
        <v>-</v>
      </c>
      <c r="Z195" s="170" t="str">
        <f>IF(AB195="-","-",IF($C195=Y$1,'1- Combustivel'!$E197,"-"))</f>
        <v>-</v>
      </c>
      <c r="AA195" s="170" t="str">
        <f>IF(Y195="-","-",'1- Combustivel'!$F197)</f>
        <v>-</v>
      </c>
      <c r="AB195" s="259" t="str">
        <f t="shared" si="43"/>
        <v>-</v>
      </c>
      <c r="AC195" s="259" t="str">
        <f>IF(AA195="-","-",'1- Combustivel'!$G197)</f>
        <v>-</v>
      </c>
      <c r="AD195" s="259" t="str">
        <f>IF($C195=AD$1,'1- Combustivel'!$D197,"-")</f>
        <v>-</v>
      </c>
      <c r="AE195" s="170" t="str">
        <f>IF(AG195="-","-",IF($C195=AD$1,'1- Combustivel'!$E197,"-"))</f>
        <v>-</v>
      </c>
      <c r="AF195" s="170" t="str">
        <f>IF(AD195="-","-",'1- Combustivel'!$F197)</f>
        <v>-</v>
      </c>
      <c r="AG195" s="259" t="str">
        <f t="shared" si="44"/>
        <v>-</v>
      </c>
      <c r="AH195" s="259" t="str">
        <f>IF(AF195="-","-",'1- Combustivel'!$G197)</f>
        <v>-</v>
      </c>
      <c r="AI195" s="259" t="str">
        <f>IF($C195=AI$1,'1- Combustivel'!$D197,"-")</f>
        <v>-</v>
      </c>
      <c r="AJ195" s="170" t="str">
        <f>IF(AL195="-","-",IF($C195=AI$1,'1- Combustivel'!$E197,"-"))</f>
        <v>-</v>
      </c>
      <c r="AK195" s="170" t="str">
        <f>IF(AI195="-","-",'1- Combustivel'!$F197)</f>
        <v>-</v>
      </c>
      <c r="AL195" s="259" t="str">
        <f t="shared" si="45"/>
        <v>-</v>
      </c>
      <c r="AM195" s="259" t="str">
        <f>IF(AK195="-","-",'1- Combustivel'!$G197)</f>
        <v>-</v>
      </c>
      <c r="AN195" s="259" t="str">
        <f>IF($C195=AN$1,'1- Combustivel'!$D197,"-")</f>
        <v>-</v>
      </c>
      <c r="AO195" s="170" t="str">
        <f>IF(AQ195="-","-",IF($C195=AN$1,'1- Combustivel'!$E197,"-"))</f>
        <v>-</v>
      </c>
      <c r="AP195" s="170" t="str">
        <f>IF(AN195="-","-",'1- Combustivel'!$F197)</f>
        <v>-</v>
      </c>
      <c r="AQ195" s="259" t="str">
        <f t="shared" si="46"/>
        <v>-</v>
      </c>
      <c r="AR195" s="259" t="str">
        <f>IF(AP195="-","-",'1- Combustivel'!$G197)</f>
        <v>-</v>
      </c>
      <c r="AS195" s="259" t="str">
        <f>IF($C195=AS$1,'1- Combustivel'!$D197,"-")</f>
        <v>-</v>
      </c>
      <c r="AT195" s="170" t="str">
        <f>IF(AV195="-","-",IF($C195=AS$1,'1- Combustivel'!$E197,"-"))</f>
        <v>-</v>
      </c>
      <c r="AU195" s="170" t="str">
        <f>IF(AS195="-","-",'1- Combustivel'!$F197)</f>
        <v>-</v>
      </c>
      <c r="AV195" s="259" t="str">
        <f t="shared" si="47"/>
        <v>-</v>
      </c>
      <c r="AW195" s="259" t="str">
        <f>IF(AU195="-","-",'1- Combustivel'!$G197)</f>
        <v>-</v>
      </c>
      <c r="AX195" s="259" t="str">
        <f>IF($C195=AX$1,'1- Combustivel'!$D197,"-")</f>
        <v>-</v>
      </c>
      <c r="AY195" s="170" t="str">
        <f>IF(BA195="-","-",IF($C195=AX$1,'1- Combustivel'!$E197,"-"))</f>
        <v>-</v>
      </c>
      <c r="AZ195" s="170" t="str">
        <f>IF(AX195="-","-",'1- Combustivel'!$F197)</f>
        <v>-</v>
      </c>
      <c r="BA195" s="259" t="str">
        <f t="shared" si="48"/>
        <v>-</v>
      </c>
      <c r="BB195" s="259" t="str">
        <f>IF(AZ195="-","-",'1- Combustivel'!$G197)</f>
        <v>-</v>
      </c>
      <c r="BC195" s="259" t="str">
        <f>IF($C195=BC$1,'1- Combustivel'!$D197,"-")</f>
        <v>-</v>
      </c>
      <c r="BD195" s="170" t="str">
        <f>IF(BF195="-","-",IF($C195=BC$1,'1- Combustivel'!$E197,"-"))</f>
        <v>-</v>
      </c>
      <c r="BE195" s="170" t="str">
        <f>IF(BC195="-","-",'1- Combustivel'!$F197)</f>
        <v>-</v>
      </c>
      <c r="BF195" s="259" t="str">
        <f t="shared" si="49"/>
        <v>-</v>
      </c>
      <c r="BG195" s="259" t="str">
        <f>IF(BE195="-","-",'1- Combustivel'!$G197)</f>
        <v>-</v>
      </c>
      <c r="BH195" s="259" t="str">
        <f>IF($C195=BH$1,'1- Combustivel'!$D197,"-")</f>
        <v>-</v>
      </c>
      <c r="BI195" s="170" t="str">
        <f>IF(BK195="-","-",IF($C195=BH$1,'1- Combustivel'!$E197,"-"))</f>
        <v>-</v>
      </c>
      <c r="BJ195" s="170" t="str">
        <f>IF(BH195="-","-",'1- Combustivel'!$F197)</f>
        <v>-</v>
      </c>
      <c r="BK195" s="259" t="str">
        <f t="shared" si="50"/>
        <v>-</v>
      </c>
      <c r="BL195" s="259" t="str">
        <f>IF(BJ195="-","-",'1- Combustivel'!$G197)</f>
        <v>-</v>
      </c>
      <c r="BM195" s="259" t="str">
        <f>IF(YEAR('1- Combustivel'!B197)=$BM$1,$BM$1,"-")</f>
        <v>-</v>
      </c>
      <c r="BN195" s="259" t="str">
        <f>IF(BM195="-","-",MONTH('1- Combustivel'!B197))</f>
        <v>-</v>
      </c>
      <c r="BO195" s="259" t="str">
        <f>IF(BM195="-","-",DAY('1- Combustivel'!B197))</f>
        <v>-</v>
      </c>
      <c r="BP195" s="259" t="str">
        <f>IF($BN195=BQ$1,'1- Combustivel'!$D197,"-")</f>
        <v>-</v>
      </c>
      <c r="BQ195" s="170" t="str">
        <f>IF($BN195=BQ$1,'1- Combustivel'!$E197,"-")</f>
        <v>-</v>
      </c>
      <c r="BR195" s="170" t="str">
        <f>IF(BQ195="-","-",'1- Combustivel'!$F197)</f>
        <v>-</v>
      </c>
      <c r="BS195" s="259" t="str">
        <f t="shared" si="51"/>
        <v>-</v>
      </c>
      <c r="BT195" s="259" t="str">
        <f>IF(BR195="-","-",'1- Combustivel'!$G197)</f>
        <v>-</v>
      </c>
    </row>
    <row r="196" spans="1:72" x14ac:dyDescent="0.25">
      <c r="A196" s="166">
        <v>194</v>
      </c>
      <c r="B196" s="166" t="str">
        <f>IF(YEAR('1- Combustivel'!B198)=$B$1,$B$1,"-")</f>
        <v>-</v>
      </c>
      <c r="C196" s="166" t="str">
        <f>IF(B196="-","-",MONTH('1- Combustivel'!B198))</f>
        <v>-</v>
      </c>
      <c r="D196" s="218" t="str">
        <f>IF(B196="-","-",DAY('1- Combustivel'!B198))</f>
        <v>-</v>
      </c>
      <c r="E196" s="259" t="str">
        <f>IF($C196=F$1,'1- Combustivel'!$D198,"-")</f>
        <v>-</v>
      </c>
      <c r="F196" s="170" t="str">
        <f>IF($C196=F$1,'1- Combustivel'!$E198,"-")</f>
        <v>-</v>
      </c>
      <c r="G196" s="170" t="str">
        <f>IF(F196="-","-",'1- Combustivel'!$F198)</f>
        <v>-</v>
      </c>
      <c r="H196" s="259" t="str">
        <f t="shared" si="39"/>
        <v>-</v>
      </c>
      <c r="I196" s="259" t="str">
        <f>IF(G196="-","-",'1- Combustivel'!$G198)</f>
        <v>-</v>
      </c>
      <c r="J196" s="259" t="str">
        <f>IF($C196=J$1,'1- Combustivel'!$D198,"-")</f>
        <v>-</v>
      </c>
      <c r="K196" s="170" t="str">
        <f>IF(M196="-","-",IF($C196=J$1,'1- Combustivel'!$E198,"-"))</f>
        <v>-</v>
      </c>
      <c r="L196" s="170" t="str">
        <f>IF(J196="-","-",'1- Combustivel'!$F198)</f>
        <v>-</v>
      </c>
      <c r="M196" s="259" t="str">
        <f t="shared" si="40"/>
        <v>-</v>
      </c>
      <c r="N196" s="259" t="str">
        <f>IF(L196="-","-",'1- Combustivel'!$G198)</f>
        <v>-</v>
      </c>
      <c r="O196" s="259" t="str">
        <f>IF($C196=O$1,'1- Combustivel'!$D198,"-")</f>
        <v>-</v>
      </c>
      <c r="P196" s="170" t="str">
        <f>IF(R196="-","-",IF($C196=O$1,'1- Combustivel'!$E198,"-"))</f>
        <v>-</v>
      </c>
      <c r="Q196" s="170" t="str">
        <f>IF(O196="-","-",'1- Combustivel'!$F198)</f>
        <v>-</v>
      </c>
      <c r="R196" s="259" t="str">
        <f t="shared" si="41"/>
        <v>-</v>
      </c>
      <c r="S196" s="259" t="str">
        <f>IF(Q196="-","-",'1- Combustivel'!$G198)</f>
        <v>-</v>
      </c>
      <c r="T196" s="259" t="str">
        <f>IF($C196=T$1,'1- Combustivel'!$D198,"-")</f>
        <v>-</v>
      </c>
      <c r="U196" s="170" t="str">
        <f>IF(W196="-","-",IF($C196=T$1,'1- Combustivel'!$E198,"-"))</f>
        <v>-</v>
      </c>
      <c r="V196" s="170" t="str">
        <f>IF(T196="-","-",'1- Combustivel'!$F198)</f>
        <v>-</v>
      </c>
      <c r="W196" s="259" t="str">
        <f t="shared" si="42"/>
        <v>-</v>
      </c>
      <c r="X196" s="259" t="str">
        <f>IF(V196="-","-",'1- Combustivel'!$G198)</f>
        <v>-</v>
      </c>
      <c r="Y196" s="259" t="str">
        <f>IF($C196=Y$1,'1- Combustivel'!$D198,"-")</f>
        <v>-</v>
      </c>
      <c r="Z196" s="170" t="str">
        <f>IF(AB196="-","-",IF($C196=Y$1,'1- Combustivel'!$E198,"-"))</f>
        <v>-</v>
      </c>
      <c r="AA196" s="170" t="str">
        <f>IF(Y196="-","-",'1- Combustivel'!$F198)</f>
        <v>-</v>
      </c>
      <c r="AB196" s="259" t="str">
        <f t="shared" si="43"/>
        <v>-</v>
      </c>
      <c r="AC196" s="259" t="str">
        <f>IF(AA196="-","-",'1- Combustivel'!$G198)</f>
        <v>-</v>
      </c>
      <c r="AD196" s="259" t="str">
        <f>IF($C196=AD$1,'1- Combustivel'!$D198,"-")</f>
        <v>-</v>
      </c>
      <c r="AE196" s="170" t="str">
        <f>IF(AG196="-","-",IF($C196=AD$1,'1- Combustivel'!$E198,"-"))</f>
        <v>-</v>
      </c>
      <c r="AF196" s="170" t="str">
        <f>IF(AD196="-","-",'1- Combustivel'!$F198)</f>
        <v>-</v>
      </c>
      <c r="AG196" s="259" t="str">
        <f t="shared" si="44"/>
        <v>-</v>
      </c>
      <c r="AH196" s="259" t="str">
        <f>IF(AF196="-","-",'1- Combustivel'!$G198)</f>
        <v>-</v>
      </c>
      <c r="AI196" s="259" t="str">
        <f>IF($C196=AI$1,'1- Combustivel'!$D198,"-")</f>
        <v>-</v>
      </c>
      <c r="AJ196" s="170" t="str">
        <f>IF(AL196="-","-",IF($C196=AI$1,'1- Combustivel'!$E198,"-"))</f>
        <v>-</v>
      </c>
      <c r="AK196" s="170" t="str">
        <f>IF(AI196="-","-",'1- Combustivel'!$F198)</f>
        <v>-</v>
      </c>
      <c r="AL196" s="259" t="str">
        <f t="shared" si="45"/>
        <v>-</v>
      </c>
      <c r="AM196" s="259" t="str">
        <f>IF(AK196="-","-",'1- Combustivel'!$G198)</f>
        <v>-</v>
      </c>
      <c r="AN196" s="259" t="str">
        <f>IF($C196=AN$1,'1- Combustivel'!$D198,"-")</f>
        <v>-</v>
      </c>
      <c r="AO196" s="170" t="str">
        <f>IF(AQ196="-","-",IF($C196=AN$1,'1- Combustivel'!$E198,"-"))</f>
        <v>-</v>
      </c>
      <c r="AP196" s="170" t="str">
        <f>IF(AN196="-","-",'1- Combustivel'!$F198)</f>
        <v>-</v>
      </c>
      <c r="AQ196" s="259" t="str">
        <f t="shared" si="46"/>
        <v>-</v>
      </c>
      <c r="AR196" s="259" t="str">
        <f>IF(AP196="-","-",'1- Combustivel'!$G198)</f>
        <v>-</v>
      </c>
      <c r="AS196" s="259" t="str">
        <f>IF($C196=AS$1,'1- Combustivel'!$D198,"-")</f>
        <v>-</v>
      </c>
      <c r="AT196" s="170" t="str">
        <f>IF(AV196="-","-",IF($C196=AS$1,'1- Combustivel'!$E198,"-"))</f>
        <v>-</v>
      </c>
      <c r="AU196" s="170" t="str">
        <f>IF(AS196="-","-",'1- Combustivel'!$F198)</f>
        <v>-</v>
      </c>
      <c r="AV196" s="259" t="str">
        <f t="shared" si="47"/>
        <v>-</v>
      </c>
      <c r="AW196" s="259" t="str">
        <f>IF(AU196="-","-",'1- Combustivel'!$G198)</f>
        <v>-</v>
      </c>
      <c r="AX196" s="259" t="str">
        <f>IF($C196=AX$1,'1- Combustivel'!$D198,"-")</f>
        <v>-</v>
      </c>
      <c r="AY196" s="170" t="str">
        <f>IF(BA196="-","-",IF($C196=AX$1,'1- Combustivel'!$E198,"-"))</f>
        <v>-</v>
      </c>
      <c r="AZ196" s="170" t="str">
        <f>IF(AX196="-","-",'1- Combustivel'!$F198)</f>
        <v>-</v>
      </c>
      <c r="BA196" s="259" t="str">
        <f t="shared" si="48"/>
        <v>-</v>
      </c>
      <c r="BB196" s="259" t="str">
        <f>IF(AZ196="-","-",'1- Combustivel'!$G198)</f>
        <v>-</v>
      </c>
      <c r="BC196" s="259" t="str">
        <f>IF($C196=BC$1,'1- Combustivel'!$D198,"-")</f>
        <v>-</v>
      </c>
      <c r="BD196" s="170" t="str">
        <f>IF(BF196="-","-",IF($C196=BC$1,'1- Combustivel'!$E198,"-"))</f>
        <v>-</v>
      </c>
      <c r="BE196" s="170" t="str">
        <f>IF(BC196="-","-",'1- Combustivel'!$F198)</f>
        <v>-</v>
      </c>
      <c r="BF196" s="259" t="str">
        <f t="shared" si="49"/>
        <v>-</v>
      </c>
      <c r="BG196" s="259" t="str">
        <f>IF(BE196="-","-",'1- Combustivel'!$G198)</f>
        <v>-</v>
      </c>
      <c r="BH196" s="259" t="str">
        <f>IF($C196=BH$1,'1- Combustivel'!$D198,"-")</f>
        <v>-</v>
      </c>
      <c r="BI196" s="170" t="str">
        <f>IF(BK196="-","-",IF($C196=BH$1,'1- Combustivel'!$E198,"-"))</f>
        <v>-</v>
      </c>
      <c r="BJ196" s="170" t="str">
        <f>IF(BH196="-","-",'1- Combustivel'!$F198)</f>
        <v>-</v>
      </c>
      <c r="BK196" s="259" t="str">
        <f t="shared" si="50"/>
        <v>-</v>
      </c>
      <c r="BL196" s="259" t="str">
        <f>IF(BJ196="-","-",'1- Combustivel'!$G198)</f>
        <v>-</v>
      </c>
      <c r="BM196" s="259" t="str">
        <f>IF(YEAR('1- Combustivel'!B198)=$BM$1,$BM$1,"-")</f>
        <v>-</v>
      </c>
      <c r="BN196" s="259" t="str">
        <f>IF(BM196="-","-",MONTH('1- Combustivel'!B198))</f>
        <v>-</v>
      </c>
      <c r="BO196" s="259" t="str">
        <f>IF(BM196="-","-",DAY('1- Combustivel'!B198))</f>
        <v>-</v>
      </c>
      <c r="BP196" s="259" t="str">
        <f>IF($BN196=BQ$1,'1- Combustivel'!$D198,"-")</f>
        <v>-</v>
      </c>
      <c r="BQ196" s="170" t="str">
        <f>IF($BN196=BQ$1,'1- Combustivel'!$E198,"-")</f>
        <v>-</v>
      </c>
      <c r="BR196" s="170" t="str">
        <f>IF(BQ196="-","-",'1- Combustivel'!$F198)</f>
        <v>-</v>
      </c>
      <c r="BS196" s="259" t="str">
        <f t="shared" si="51"/>
        <v>-</v>
      </c>
      <c r="BT196" s="259" t="str">
        <f>IF(BR196="-","-",'1- Combustivel'!$G198)</f>
        <v>-</v>
      </c>
    </row>
    <row r="197" spans="1:72" x14ac:dyDescent="0.25">
      <c r="A197" s="166">
        <v>195</v>
      </c>
      <c r="B197" s="166" t="str">
        <f>IF(YEAR('1- Combustivel'!B199)=$B$1,$B$1,"-")</f>
        <v>-</v>
      </c>
      <c r="C197" s="166" t="str">
        <f>IF(B197="-","-",MONTH('1- Combustivel'!B199))</f>
        <v>-</v>
      </c>
      <c r="D197" s="218" t="str">
        <f>IF(B197="-","-",DAY('1- Combustivel'!B199))</f>
        <v>-</v>
      </c>
      <c r="E197" s="259" t="str">
        <f>IF($C197=F$1,'1- Combustivel'!$D199,"-")</f>
        <v>-</v>
      </c>
      <c r="F197" s="170" t="str">
        <f>IF($C197=F$1,'1- Combustivel'!$E199,"-")</f>
        <v>-</v>
      </c>
      <c r="G197" s="170" t="str">
        <f>IF(F197="-","-",'1- Combustivel'!$F199)</f>
        <v>-</v>
      </c>
      <c r="H197" s="259" t="str">
        <f t="shared" ref="H197:H260" si="52">IF(ISERR(IF(I198="-",SMALL(N$4:N$300,1)-I197,I198-I197)),"-",IF(I198="-",SMALL(N$4:N$300,1)-I197,I198-I197))</f>
        <v>-</v>
      </c>
      <c r="I197" s="259" t="str">
        <f>IF(G197="-","-",'1- Combustivel'!$G199)</f>
        <v>-</v>
      </c>
      <c r="J197" s="259" t="str">
        <f>IF($C197=J$1,'1- Combustivel'!$D199,"-")</f>
        <v>-</v>
      </c>
      <c r="K197" s="170" t="str">
        <f>IF(M197="-","-",IF($C197=J$1,'1- Combustivel'!$E199,"-"))</f>
        <v>-</v>
      </c>
      <c r="L197" s="170" t="str">
        <f>IF(J197="-","-",'1- Combustivel'!$F199)</f>
        <v>-</v>
      </c>
      <c r="M197" s="259" t="str">
        <f t="shared" ref="M197:M260" si="53">IF(ISERR(IF(N198="-",SMALL(S$4:S$300,1)-N197,N198-N197)),"-",IF(N198="-",SMALL(S$4:S$300,1)-N197,N198-N197))</f>
        <v>-</v>
      </c>
      <c r="N197" s="259" t="str">
        <f>IF(L197="-","-",'1- Combustivel'!$G199)</f>
        <v>-</v>
      </c>
      <c r="O197" s="259" t="str">
        <f>IF($C197=O$1,'1- Combustivel'!$D199,"-")</f>
        <v>-</v>
      </c>
      <c r="P197" s="170" t="str">
        <f>IF(R197="-","-",IF($C197=O$1,'1- Combustivel'!$E199,"-"))</f>
        <v>-</v>
      </c>
      <c r="Q197" s="170" t="str">
        <f>IF(O197="-","-",'1- Combustivel'!$F199)</f>
        <v>-</v>
      </c>
      <c r="R197" s="259" t="str">
        <f t="shared" ref="R197:R260" si="54">IF(ISERR(IF(S198="-",SMALL(X$4:X$300,1)-S197,S198-S197)),"-",IF(S198="-",SMALL(X$4:X$300,1)-S197,S198-S197))</f>
        <v>-</v>
      </c>
      <c r="S197" s="259" t="str">
        <f>IF(Q197="-","-",'1- Combustivel'!$G199)</f>
        <v>-</v>
      </c>
      <c r="T197" s="259" t="str">
        <f>IF($C197=T$1,'1- Combustivel'!$D199,"-")</f>
        <v>-</v>
      </c>
      <c r="U197" s="170" t="str">
        <f>IF(W197="-","-",IF($C197=T$1,'1- Combustivel'!$E199,"-"))</f>
        <v>-</v>
      </c>
      <c r="V197" s="170" t="str">
        <f>IF(T197="-","-",'1- Combustivel'!$F199)</f>
        <v>-</v>
      </c>
      <c r="W197" s="259" t="str">
        <f t="shared" ref="W197:W260" si="55">IF(ISERR(IF(X198="-",SMALL(AC$4:AC$300,1)-X197,X198-X197)),"-",IF(X198="-",SMALL(AC$4:AC$300,1)-X197,X198-X197))</f>
        <v>-</v>
      </c>
      <c r="X197" s="259" t="str">
        <f>IF(V197="-","-",'1- Combustivel'!$G199)</f>
        <v>-</v>
      </c>
      <c r="Y197" s="259" t="str">
        <f>IF($C197=Y$1,'1- Combustivel'!$D199,"-")</f>
        <v>-</v>
      </c>
      <c r="Z197" s="170" t="str">
        <f>IF(AB197="-","-",IF($C197=Y$1,'1- Combustivel'!$E199,"-"))</f>
        <v>-</v>
      </c>
      <c r="AA197" s="170" t="str">
        <f>IF(Y197="-","-",'1- Combustivel'!$F199)</f>
        <v>-</v>
      </c>
      <c r="AB197" s="259" t="str">
        <f t="shared" ref="AB197:AB260" si="56">IF(ISERR(IF(AC198="-",SMALL(AH$4:AH$300,1)-AC197,AC198-AC197)),"-",IF(AC198="-",SMALL(AH$4:AH$300,1)-AC197,AC198-AC197))</f>
        <v>-</v>
      </c>
      <c r="AC197" s="259" t="str">
        <f>IF(AA197="-","-",'1- Combustivel'!$G199)</f>
        <v>-</v>
      </c>
      <c r="AD197" s="259" t="str">
        <f>IF($C197=AD$1,'1- Combustivel'!$D199,"-")</f>
        <v>-</v>
      </c>
      <c r="AE197" s="170" t="str">
        <f>IF(AG197="-","-",IF($C197=AD$1,'1- Combustivel'!$E199,"-"))</f>
        <v>-</v>
      </c>
      <c r="AF197" s="170" t="str">
        <f>IF(AD197="-","-",'1- Combustivel'!$F199)</f>
        <v>-</v>
      </c>
      <c r="AG197" s="259" t="str">
        <f t="shared" ref="AG197:AG260" si="57">IF(ISERR(IF(AH198="-",SMALL(AM$4:AM$300,1)-AH197,AH198-AH197)),"-",IF(AH198="-",SMALL(AM$4:AM$300,1)-AH197,AH198-AH197))</f>
        <v>-</v>
      </c>
      <c r="AH197" s="259" t="str">
        <f>IF(AF197="-","-",'1- Combustivel'!$G199)</f>
        <v>-</v>
      </c>
      <c r="AI197" s="259" t="str">
        <f>IF($C197=AI$1,'1- Combustivel'!$D199,"-")</f>
        <v>-</v>
      </c>
      <c r="AJ197" s="170" t="str">
        <f>IF(AL197="-","-",IF($C197=AI$1,'1- Combustivel'!$E199,"-"))</f>
        <v>-</v>
      </c>
      <c r="AK197" s="170" t="str">
        <f>IF(AI197="-","-",'1- Combustivel'!$F199)</f>
        <v>-</v>
      </c>
      <c r="AL197" s="259" t="str">
        <f t="shared" ref="AL197:AL260" si="58">IF(ISERR(IF(AM198="-",SMALL(AR$4:AR$300,1)-AM197,AM198-AM197)),"-",IF(AM198="-",SMALL(AR$4:AR$300,1)-AM197,AM198-AM197))</f>
        <v>-</v>
      </c>
      <c r="AM197" s="259" t="str">
        <f>IF(AK197="-","-",'1- Combustivel'!$G199)</f>
        <v>-</v>
      </c>
      <c r="AN197" s="259" t="str">
        <f>IF($C197=AN$1,'1- Combustivel'!$D199,"-")</f>
        <v>-</v>
      </c>
      <c r="AO197" s="170" t="str">
        <f>IF(AQ197="-","-",IF($C197=AN$1,'1- Combustivel'!$E199,"-"))</f>
        <v>-</v>
      </c>
      <c r="AP197" s="170" t="str">
        <f>IF(AN197="-","-",'1- Combustivel'!$F199)</f>
        <v>-</v>
      </c>
      <c r="AQ197" s="259" t="str">
        <f t="shared" ref="AQ197:AQ260" si="59">IF(ISERR(IF(AR198="-",SMALL(AW$4:AW$300,1)-AR197,AR198-AR197)),"-",IF(AR198="-",SMALL(AW$4:AW$300,1)-AR197,AR198-AR197))</f>
        <v>-</v>
      </c>
      <c r="AR197" s="259" t="str">
        <f>IF(AP197="-","-",'1- Combustivel'!$G199)</f>
        <v>-</v>
      </c>
      <c r="AS197" s="259" t="str">
        <f>IF($C197=AS$1,'1- Combustivel'!$D199,"-")</f>
        <v>-</v>
      </c>
      <c r="AT197" s="170" t="str">
        <f>IF(AV197="-","-",IF($C197=AS$1,'1- Combustivel'!$E199,"-"))</f>
        <v>-</v>
      </c>
      <c r="AU197" s="170" t="str">
        <f>IF(AS197="-","-",'1- Combustivel'!$F199)</f>
        <v>-</v>
      </c>
      <c r="AV197" s="259" t="str">
        <f t="shared" ref="AV197:AV260" si="60">IF(ISERR(IF(AW198="-",SMALL(BB$4:BB$300,1)-AW197,AW198-AW197)),"-",IF(AW198="-",SMALL(BB$4:BB$300,1)-AW197,AW198-AW197))</f>
        <v>-</v>
      </c>
      <c r="AW197" s="259" t="str">
        <f>IF(AU197="-","-",'1- Combustivel'!$G199)</f>
        <v>-</v>
      </c>
      <c r="AX197" s="259" t="str">
        <f>IF($C197=AX$1,'1- Combustivel'!$D199,"-")</f>
        <v>-</v>
      </c>
      <c r="AY197" s="170" t="str">
        <f>IF(BA197="-","-",IF($C197=AX$1,'1- Combustivel'!$E199,"-"))</f>
        <v>-</v>
      </c>
      <c r="AZ197" s="170" t="str">
        <f>IF(AX197="-","-",'1- Combustivel'!$F199)</f>
        <v>-</v>
      </c>
      <c r="BA197" s="259" t="str">
        <f t="shared" ref="BA197:BA260" si="61">IF(ISERR(IF(BB198="-",SMALL(BG$4:BG$300,1)-BB197,BB198-BB197)),"-",IF(BB198="-",SMALL(BG$4:BG$300,1)-BB197,BB198-BB197))</f>
        <v>-</v>
      </c>
      <c r="BB197" s="259" t="str">
        <f>IF(AZ197="-","-",'1- Combustivel'!$G199)</f>
        <v>-</v>
      </c>
      <c r="BC197" s="259" t="str">
        <f>IF($C197=BC$1,'1- Combustivel'!$D199,"-")</f>
        <v>-</v>
      </c>
      <c r="BD197" s="170" t="str">
        <f>IF(BF197="-","-",IF($C197=BC$1,'1- Combustivel'!$E199,"-"))</f>
        <v>-</v>
      </c>
      <c r="BE197" s="170" t="str">
        <f>IF(BC197="-","-",'1- Combustivel'!$F199)</f>
        <v>-</v>
      </c>
      <c r="BF197" s="259" t="str">
        <f t="shared" ref="BF197:BF260" si="62">IF(ISERR(IF(BG198="-",SMALL(BL$4:BL$300,1)-BG197,BG198-BG197)),"-",IF(BG198="-",SMALL(BL$4:BL$300,1)-BG197,BG198-BG197))</f>
        <v>-</v>
      </c>
      <c r="BG197" s="259" t="str">
        <f>IF(BE197="-","-",'1- Combustivel'!$G199)</f>
        <v>-</v>
      </c>
      <c r="BH197" s="259" t="str">
        <f>IF($C197=BH$1,'1- Combustivel'!$D199,"-")</f>
        <v>-</v>
      </c>
      <c r="BI197" s="170" t="str">
        <f>IF(BK197="-","-",IF($C197=BH$1,'1- Combustivel'!$E199,"-"))</f>
        <v>-</v>
      </c>
      <c r="BJ197" s="170" t="str">
        <f>IF(BH197="-","-",'1- Combustivel'!$F199)</f>
        <v>-</v>
      </c>
      <c r="BK197" s="259" t="str">
        <f t="shared" ref="BK197:BK260" si="63">IF(ISERR(IF(BL198="-",SMALL(BT$4:BT$300,1)-BL197,BL198-BL197)),"-",IF(BL198="-",SMALL(BT$4:BT$300,1)-BL197,BL198-BL197))</f>
        <v>-</v>
      </c>
      <c r="BL197" s="259" t="str">
        <f>IF(BJ197="-","-",'1- Combustivel'!$G199)</f>
        <v>-</v>
      </c>
      <c r="BM197" s="259" t="str">
        <f>IF(YEAR('1- Combustivel'!B199)=$BM$1,$BM$1,"-")</f>
        <v>-</v>
      </c>
      <c r="BN197" s="259" t="str">
        <f>IF(BM197="-","-",MONTH('1- Combustivel'!B199))</f>
        <v>-</v>
      </c>
      <c r="BO197" s="259" t="str">
        <f>IF(BM197="-","-",DAY('1- Combustivel'!B199))</f>
        <v>-</v>
      </c>
      <c r="BP197" s="259" t="str">
        <f>IF($BN197=BQ$1,'1- Combustivel'!$D199,"-")</f>
        <v>-</v>
      </c>
      <c r="BQ197" s="170" t="str">
        <f>IF($BN197=BQ$1,'1- Combustivel'!$E199,"-")</f>
        <v>-</v>
      </c>
      <c r="BR197" s="170" t="str">
        <f>IF(BQ197="-","-",'1- Combustivel'!$F199)</f>
        <v>-</v>
      </c>
      <c r="BS197" s="259" t="str">
        <f t="shared" ref="BS197:BS260" si="64">IF(ISERR(IF(BT198="-",SMALL(BY$4:BY$300,1)-BT197,BT198-BT197)),"-",IF(BT198="-",SMALL(BY$4:BY$300,1)-BT197,BT198-BT197))</f>
        <v>-</v>
      </c>
      <c r="BT197" s="259" t="str">
        <f>IF(BR197="-","-",'1- Combustivel'!$G199)</f>
        <v>-</v>
      </c>
    </row>
    <row r="198" spans="1:72" x14ac:dyDescent="0.25">
      <c r="A198" s="166">
        <v>196</v>
      </c>
      <c r="B198" s="166" t="str">
        <f>IF(YEAR('1- Combustivel'!B200)=$B$1,$B$1,"-")</f>
        <v>-</v>
      </c>
      <c r="C198" s="166" t="str">
        <f>IF(B198="-","-",MONTH('1- Combustivel'!B200))</f>
        <v>-</v>
      </c>
      <c r="D198" s="218" t="str">
        <f>IF(B198="-","-",DAY('1- Combustivel'!B200))</f>
        <v>-</v>
      </c>
      <c r="E198" s="259" t="str">
        <f>IF($C198=F$1,'1- Combustivel'!$D200,"-")</f>
        <v>-</v>
      </c>
      <c r="F198" s="170" t="str">
        <f>IF($C198=F$1,'1- Combustivel'!$E200,"-")</f>
        <v>-</v>
      </c>
      <c r="G198" s="170" t="str">
        <f>IF(F198="-","-",'1- Combustivel'!$F200)</f>
        <v>-</v>
      </c>
      <c r="H198" s="259" t="str">
        <f t="shared" si="52"/>
        <v>-</v>
      </c>
      <c r="I198" s="259" t="str">
        <f>IF(G198="-","-",'1- Combustivel'!$G200)</f>
        <v>-</v>
      </c>
      <c r="J198" s="259" t="str">
        <f>IF($C198=J$1,'1- Combustivel'!$D200,"-")</f>
        <v>-</v>
      </c>
      <c r="K198" s="170" t="str">
        <f>IF(M198="-","-",IF($C198=J$1,'1- Combustivel'!$E200,"-"))</f>
        <v>-</v>
      </c>
      <c r="L198" s="170" t="str">
        <f>IF(J198="-","-",'1- Combustivel'!$F200)</f>
        <v>-</v>
      </c>
      <c r="M198" s="259" t="str">
        <f t="shared" si="53"/>
        <v>-</v>
      </c>
      <c r="N198" s="259" t="str">
        <f>IF(L198="-","-",'1- Combustivel'!$G200)</f>
        <v>-</v>
      </c>
      <c r="O198" s="259" t="str">
        <f>IF($C198=O$1,'1- Combustivel'!$D200,"-")</f>
        <v>-</v>
      </c>
      <c r="P198" s="170" t="str">
        <f>IF(R198="-","-",IF($C198=O$1,'1- Combustivel'!$E200,"-"))</f>
        <v>-</v>
      </c>
      <c r="Q198" s="170" t="str">
        <f>IF(O198="-","-",'1- Combustivel'!$F200)</f>
        <v>-</v>
      </c>
      <c r="R198" s="259" t="str">
        <f t="shared" si="54"/>
        <v>-</v>
      </c>
      <c r="S198" s="259" t="str">
        <f>IF(Q198="-","-",'1- Combustivel'!$G200)</f>
        <v>-</v>
      </c>
      <c r="T198" s="259" t="str">
        <f>IF($C198=T$1,'1- Combustivel'!$D200,"-")</f>
        <v>-</v>
      </c>
      <c r="U198" s="170" t="str">
        <f>IF(W198="-","-",IF($C198=T$1,'1- Combustivel'!$E200,"-"))</f>
        <v>-</v>
      </c>
      <c r="V198" s="170" t="str">
        <f>IF(T198="-","-",'1- Combustivel'!$F200)</f>
        <v>-</v>
      </c>
      <c r="W198" s="259" t="str">
        <f t="shared" si="55"/>
        <v>-</v>
      </c>
      <c r="X198" s="259" t="str">
        <f>IF(V198="-","-",'1- Combustivel'!$G200)</f>
        <v>-</v>
      </c>
      <c r="Y198" s="259" t="str">
        <f>IF($C198=Y$1,'1- Combustivel'!$D200,"-")</f>
        <v>-</v>
      </c>
      <c r="Z198" s="170" t="str">
        <f>IF(AB198="-","-",IF($C198=Y$1,'1- Combustivel'!$E200,"-"))</f>
        <v>-</v>
      </c>
      <c r="AA198" s="170" t="str">
        <f>IF(Y198="-","-",'1- Combustivel'!$F200)</f>
        <v>-</v>
      </c>
      <c r="AB198" s="259" t="str">
        <f t="shared" si="56"/>
        <v>-</v>
      </c>
      <c r="AC198" s="259" t="str">
        <f>IF(AA198="-","-",'1- Combustivel'!$G200)</f>
        <v>-</v>
      </c>
      <c r="AD198" s="259" t="str">
        <f>IF($C198=AD$1,'1- Combustivel'!$D200,"-")</f>
        <v>-</v>
      </c>
      <c r="AE198" s="170" t="str">
        <f>IF(AG198="-","-",IF($C198=AD$1,'1- Combustivel'!$E200,"-"))</f>
        <v>-</v>
      </c>
      <c r="AF198" s="170" t="str">
        <f>IF(AD198="-","-",'1- Combustivel'!$F200)</f>
        <v>-</v>
      </c>
      <c r="AG198" s="259" t="str">
        <f t="shared" si="57"/>
        <v>-</v>
      </c>
      <c r="AH198" s="259" t="str">
        <f>IF(AF198="-","-",'1- Combustivel'!$G200)</f>
        <v>-</v>
      </c>
      <c r="AI198" s="259" t="str">
        <f>IF($C198=AI$1,'1- Combustivel'!$D200,"-")</f>
        <v>-</v>
      </c>
      <c r="AJ198" s="170" t="str">
        <f>IF(AL198="-","-",IF($C198=AI$1,'1- Combustivel'!$E200,"-"))</f>
        <v>-</v>
      </c>
      <c r="AK198" s="170" t="str">
        <f>IF(AI198="-","-",'1- Combustivel'!$F200)</f>
        <v>-</v>
      </c>
      <c r="AL198" s="259" t="str">
        <f t="shared" si="58"/>
        <v>-</v>
      </c>
      <c r="AM198" s="259" t="str">
        <f>IF(AK198="-","-",'1- Combustivel'!$G200)</f>
        <v>-</v>
      </c>
      <c r="AN198" s="259" t="str">
        <f>IF($C198=AN$1,'1- Combustivel'!$D200,"-")</f>
        <v>-</v>
      </c>
      <c r="AO198" s="170" t="str">
        <f>IF(AQ198="-","-",IF($C198=AN$1,'1- Combustivel'!$E200,"-"))</f>
        <v>-</v>
      </c>
      <c r="AP198" s="170" t="str">
        <f>IF(AN198="-","-",'1- Combustivel'!$F200)</f>
        <v>-</v>
      </c>
      <c r="AQ198" s="259" t="str">
        <f t="shared" si="59"/>
        <v>-</v>
      </c>
      <c r="AR198" s="259" t="str">
        <f>IF(AP198="-","-",'1- Combustivel'!$G200)</f>
        <v>-</v>
      </c>
      <c r="AS198" s="259" t="str">
        <f>IF($C198=AS$1,'1- Combustivel'!$D200,"-")</f>
        <v>-</v>
      </c>
      <c r="AT198" s="170" t="str">
        <f>IF(AV198="-","-",IF($C198=AS$1,'1- Combustivel'!$E200,"-"))</f>
        <v>-</v>
      </c>
      <c r="AU198" s="170" t="str">
        <f>IF(AS198="-","-",'1- Combustivel'!$F200)</f>
        <v>-</v>
      </c>
      <c r="AV198" s="259" t="str">
        <f t="shared" si="60"/>
        <v>-</v>
      </c>
      <c r="AW198" s="259" t="str">
        <f>IF(AU198="-","-",'1- Combustivel'!$G200)</f>
        <v>-</v>
      </c>
      <c r="AX198" s="259" t="str">
        <f>IF($C198=AX$1,'1- Combustivel'!$D200,"-")</f>
        <v>-</v>
      </c>
      <c r="AY198" s="170" t="str">
        <f>IF(BA198="-","-",IF($C198=AX$1,'1- Combustivel'!$E200,"-"))</f>
        <v>-</v>
      </c>
      <c r="AZ198" s="170" t="str">
        <f>IF(AX198="-","-",'1- Combustivel'!$F200)</f>
        <v>-</v>
      </c>
      <c r="BA198" s="259" t="str">
        <f t="shared" si="61"/>
        <v>-</v>
      </c>
      <c r="BB198" s="259" t="str">
        <f>IF(AZ198="-","-",'1- Combustivel'!$G200)</f>
        <v>-</v>
      </c>
      <c r="BC198" s="259" t="str">
        <f>IF($C198=BC$1,'1- Combustivel'!$D200,"-")</f>
        <v>-</v>
      </c>
      <c r="BD198" s="170" t="str">
        <f>IF(BF198="-","-",IF($C198=BC$1,'1- Combustivel'!$E200,"-"))</f>
        <v>-</v>
      </c>
      <c r="BE198" s="170" t="str">
        <f>IF(BC198="-","-",'1- Combustivel'!$F200)</f>
        <v>-</v>
      </c>
      <c r="BF198" s="259" t="str">
        <f t="shared" si="62"/>
        <v>-</v>
      </c>
      <c r="BG198" s="259" t="str">
        <f>IF(BE198="-","-",'1- Combustivel'!$G200)</f>
        <v>-</v>
      </c>
      <c r="BH198" s="259" t="str">
        <f>IF($C198=BH$1,'1- Combustivel'!$D200,"-")</f>
        <v>-</v>
      </c>
      <c r="BI198" s="170" t="str">
        <f>IF(BK198="-","-",IF($C198=BH$1,'1- Combustivel'!$E200,"-"))</f>
        <v>-</v>
      </c>
      <c r="BJ198" s="170" t="str">
        <f>IF(BH198="-","-",'1- Combustivel'!$F200)</f>
        <v>-</v>
      </c>
      <c r="BK198" s="259" t="str">
        <f t="shared" si="63"/>
        <v>-</v>
      </c>
      <c r="BL198" s="259" t="str">
        <f>IF(BJ198="-","-",'1- Combustivel'!$G200)</f>
        <v>-</v>
      </c>
      <c r="BM198" s="259" t="str">
        <f>IF(YEAR('1- Combustivel'!B200)=$BM$1,$BM$1,"-")</f>
        <v>-</v>
      </c>
      <c r="BN198" s="259" t="str">
        <f>IF(BM198="-","-",MONTH('1- Combustivel'!B200))</f>
        <v>-</v>
      </c>
      <c r="BO198" s="259" t="str">
        <f>IF(BM198="-","-",DAY('1- Combustivel'!B200))</f>
        <v>-</v>
      </c>
      <c r="BP198" s="259" t="str">
        <f>IF($BN198=BQ$1,'1- Combustivel'!$D200,"-")</f>
        <v>-</v>
      </c>
      <c r="BQ198" s="170" t="str">
        <f>IF($BN198=BQ$1,'1- Combustivel'!$E200,"-")</f>
        <v>-</v>
      </c>
      <c r="BR198" s="170" t="str">
        <f>IF(BQ198="-","-",'1- Combustivel'!$F200)</f>
        <v>-</v>
      </c>
      <c r="BS198" s="259" t="str">
        <f t="shared" si="64"/>
        <v>-</v>
      </c>
      <c r="BT198" s="259" t="str">
        <f>IF(BR198="-","-",'1- Combustivel'!$G200)</f>
        <v>-</v>
      </c>
    </row>
    <row r="199" spans="1:72" x14ac:dyDescent="0.25">
      <c r="A199" s="166">
        <v>197</v>
      </c>
      <c r="B199" s="166" t="str">
        <f>IF(YEAR('1- Combustivel'!B201)=$B$1,$B$1,"-")</f>
        <v>-</v>
      </c>
      <c r="C199" s="166" t="str">
        <f>IF(B199="-","-",MONTH('1- Combustivel'!B201))</f>
        <v>-</v>
      </c>
      <c r="D199" s="218" t="str">
        <f>IF(B199="-","-",DAY('1- Combustivel'!B201))</f>
        <v>-</v>
      </c>
      <c r="E199" s="259" t="str">
        <f>IF($C199=F$1,'1- Combustivel'!$D201,"-")</f>
        <v>-</v>
      </c>
      <c r="F199" s="170" t="str">
        <f>IF($C199=F$1,'1- Combustivel'!$E201,"-")</f>
        <v>-</v>
      </c>
      <c r="G199" s="170" t="str">
        <f>IF(F199="-","-",'1- Combustivel'!$F201)</f>
        <v>-</v>
      </c>
      <c r="H199" s="259" t="str">
        <f t="shared" si="52"/>
        <v>-</v>
      </c>
      <c r="I199" s="259" t="str">
        <f>IF(G199="-","-",'1- Combustivel'!$G201)</f>
        <v>-</v>
      </c>
      <c r="J199" s="259" t="str">
        <f>IF($C199=J$1,'1- Combustivel'!$D201,"-")</f>
        <v>-</v>
      </c>
      <c r="K199" s="170" t="str">
        <f>IF(M199="-","-",IF($C199=J$1,'1- Combustivel'!$E201,"-"))</f>
        <v>-</v>
      </c>
      <c r="L199" s="170" t="str">
        <f>IF(J199="-","-",'1- Combustivel'!$F201)</f>
        <v>-</v>
      </c>
      <c r="M199" s="259" t="str">
        <f t="shared" si="53"/>
        <v>-</v>
      </c>
      <c r="N199" s="259" t="str">
        <f>IF(L199="-","-",'1- Combustivel'!$G201)</f>
        <v>-</v>
      </c>
      <c r="O199" s="259" t="str">
        <f>IF($C199=O$1,'1- Combustivel'!$D201,"-")</f>
        <v>-</v>
      </c>
      <c r="P199" s="170" t="str">
        <f>IF(R199="-","-",IF($C199=O$1,'1- Combustivel'!$E201,"-"))</f>
        <v>-</v>
      </c>
      <c r="Q199" s="170" t="str">
        <f>IF(O199="-","-",'1- Combustivel'!$F201)</f>
        <v>-</v>
      </c>
      <c r="R199" s="259" t="str">
        <f t="shared" si="54"/>
        <v>-</v>
      </c>
      <c r="S199" s="259" t="str">
        <f>IF(Q199="-","-",'1- Combustivel'!$G201)</f>
        <v>-</v>
      </c>
      <c r="T199" s="259" t="str">
        <f>IF($C199=T$1,'1- Combustivel'!$D201,"-")</f>
        <v>-</v>
      </c>
      <c r="U199" s="170" t="str">
        <f>IF(W199="-","-",IF($C199=T$1,'1- Combustivel'!$E201,"-"))</f>
        <v>-</v>
      </c>
      <c r="V199" s="170" t="str">
        <f>IF(T199="-","-",'1- Combustivel'!$F201)</f>
        <v>-</v>
      </c>
      <c r="W199" s="259" t="str">
        <f t="shared" si="55"/>
        <v>-</v>
      </c>
      <c r="X199" s="259" t="str">
        <f>IF(V199="-","-",'1- Combustivel'!$G201)</f>
        <v>-</v>
      </c>
      <c r="Y199" s="259" t="str">
        <f>IF($C199=Y$1,'1- Combustivel'!$D201,"-")</f>
        <v>-</v>
      </c>
      <c r="Z199" s="170" t="str">
        <f>IF(AB199="-","-",IF($C199=Y$1,'1- Combustivel'!$E201,"-"))</f>
        <v>-</v>
      </c>
      <c r="AA199" s="170" t="str">
        <f>IF(Y199="-","-",'1- Combustivel'!$F201)</f>
        <v>-</v>
      </c>
      <c r="AB199" s="259" t="str">
        <f t="shared" si="56"/>
        <v>-</v>
      </c>
      <c r="AC199" s="259" t="str">
        <f>IF(AA199="-","-",'1- Combustivel'!$G201)</f>
        <v>-</v>
      </c>
      <c r="AD199" s="259" t="str">
        <f>IF($C199=AD$1,'1- Combustivel'!$D201,"-")</f>
        <v>-</v>
      </c>
      <c r="AE199" s="170" t="str">
        <f>IF(AG199="-","-",IF($C199=AD$1,'1- Combustivel'!$E201,"-"))</f>
        <v>-</v>
      </c>
      <c r="AF199" s="170" t="str">
        <f>IF(AD199="-","-",'1- Combustivel'!$F201)</f>
        <v>-</v>
      </c>
      <c r="AG199" s="259" t="str">
        <f t="shared" si="57"/>
        <v>-</v>
      </c>
      <c r="AH199" s="259" t="str">
        <f>IF(AF199="-","-",'1- Combustivel'!$G201)</f>
        <v>-</v>
      </c>
      <c r="AI199" s="259" t="str">
        <f>IF($C199=AI$1,'1- Combustivel'!$D201,"-")</f>
        <v>-</v>
      </c>
      <c r="AJ199" s="170" t="str">
        <f>IF(AL199="-","-",IF($C199=AI$1,'1- Combustivel'!$E201,"-"))</f>
        <v>-</v>
      </c>
      <c r="AK199" s="170" t="str">
        <f>IF(AI199="-","-",'1- Combustivel'!$F201)</f>
        <v>-</v>
      </c>
      <c r="AL199" s="259" t="str">
        <f t="shared" si="58"/>
        <v>-</v>
      </c>
      <c r="AM199" s="259" t="str">
        <f>IF(AK199="-","-",'1- Combustivel'!$G201)</f>
        <v>-</v>
      </c>
      <c r="AN199" s="259" t="str">
        <f>IF($C199=AN$1,'1- Combustivel'!$D201,"-")</f>
        <v>-</v>
      </c>
      <c r="AO199" s="170" t="str">
        <f>IF(AQ199="-","-",IF($C199=AN$1,'1- Combustivel'!$E201,"-"))</f>
        <v>-</v>
      </c>
      <c r="AP199" s="170" t="str">
        <f>IF(AN199="-","-",'1- Combustivel'!$F201)</f>
        <v>-</v>
      </c>
      <c r="AQ199" s="259" t="str">
        <f t="shared" si="59"/>
        <v>-</v>
      </c>
      <c r="AR199" s="259" t="str">
        <f>IF(AP199="-","-",'1- Combustivel'!$G201)</f>
        <v>-</v>
      </c>
      <c r="AS199" s="259" t="str">
        <f>IF($C199=AS$1,'1- Combustivel'!$D201,"-")</f>
        <v>-</v>
      </c>
      <c r="AT199" s="170" t="str">
        <f>IF(AV199="-","-",IF($C199=AS$1,'1- Combustivel'!$E201,"-"))</f>
        <v>-</v>
      </c>
      <c r="AU199" s="170" t="str">
        <f>IF(AS199="-","-",'1- Combustivel'!$F201)</f>
        <v>-</v>
      </c>
      <c r="AV199" s="259" t="str">
        <f t="shared" si="60"/>
        <v>-</v>
      </c>
      <c r="AW199" s="259" t="str">
        <f>IF(AU199="-","-",'1- Combustivel'!$G201)</f>
        <v>-</v>
      </c>
      <c r="AX199" s="259" t="str">
        <f>IF($C199=AX$1,'1- Combustivel'!$D201,"-")</f>
        <v>-</v>
      </c>
      <c r="AY199" s="170" t="str">
        <f>IF(BA199="-","-",IF($C199=AX$1,'1- Combustivel'!$E201,"-"))</f>
        <v>-</v>
      </c>
      <c r="AZ199" s="170" t="str">
        <f>IF(AX199="-","-",'1- Combustivel'!$F201)</f>
        <v>-</v>
      </c>
      <c r="BA199" s="259" t="str">
        <f t="shared" si="61"/>
        <v>-</v>
      </c>
      <c r="BB199" s="259" t="str">
        <f>IF(AZ199="-","-",'1- Combustivel'!$G201)</f>
        <v>-</v>
      </c>
      <c r="BC199" s="259" t="str">
        <f>IF($C199=BC$1,'1- Combustivel'!$D201,"-")</f>
        <v>-</v>
      </c>
      <c r="BD199" s="170" t="str">
        <f>IF(BF199="-","-",IF($C199=BC$1,'1- Combustivel'!$E201,"-"))</f>
        <v>-</v>
      </c>
      <c r="BE199" s="170" t="str">
        <f>IF(BC199="-","-",'1- Combustivel'!$F201)</f>
        <v>-</v>
      </c>
      <c r="BF199" s="259" t="str">
        <f t="shared" si="62"/>
        <v>-</v>
      </c>
      <c r="BG199" s="259" t="str">
        <f>IF(BE199="-","-",'1- Combustivel'!$G201)</f>
        <v>-</v>
      </c>
      <c r="BH199" s="259" t="str">
        <f>IF($C199=BH$1,'1- Combustivel'!$D201,"-")</f>
        <v>-</v>
      </c>
      <c r="BI199" s="170" t="str">
        <f>IF(BK199="-","-",IF($C199=BH$1,'1- Combustivel'!$E201,"-"))</f>
        <v>-</v>
      </c>
      <c r="BJ199" s="170" t="str">
        <f>IF(BH199="-","-",'1- Combustivel'!$F201)</f>
        <v>-</v>
      </c>
      <c r="BK199" s="259" t="str">
        <f t="shared" si="63"/>
        <v>-</v>
      </c>
      <c r="BL199" s="259" t="str">
        <f>IF(BJ199="-","-",'1- Combustivel'!$G201)</f>
        <v>-</v>
      </c>
      <c r="BM199" s="259" t="str">
        <f>IF(YEAR('1- Combustivel'!B201)=$BM$1,$BM$1,"-")</f>
        <v>-</v>
      </c>
      <c r="BN199" s="259" t="str">
        <f>IF(BM199="-","-",MONTH('1- Combustivel'!B201))</f>
        <v>-</v>
      </c>
      <c r="BO199" s="259" t="str">
        <f>IF(BM199="-","-",DAY('1- Combustivel'!B201))</f>
        <v>-</v>
      </c>
      <c r="BP199" s="259" t="str">
        <f>IF($BN199=BQ$1,'1- Combustivel'!$D201,"-")</f>
        <v>-</v>
      </c>
      <c r="BQ199" s="170" t="str">
        <f>IF($BN199=BQ$1,'1- Combustivel'!$E201,"-")</f>
        <v>-</v>
      </c>
      <c r="BR199" s="170" t="str">
        <f>IF(BQ199="-","-",'1- Combustivel'!$F201)</f>
        <v>-</v>
      </c>
      <c r="BS199" s="259" t="str">
        <f t="shared" si="64"/>
        <v>-</v>
      </c>
      <c r="BT199" s="259" t="str">
        <f>IF(BR199="-","-",'1- Combustivel'!$G201)</f>
        <v>-</v>
      </c>
    </row>
    <row r="200" spans="1:72" x14ac:dyDescent="0.25">
      <c r="A200" s="166">
        <v>198</v>
      </c>
      <c r="B200" s="166" t="str">
        <f>IF(YEAR('1- Combustivel'!B202)=$B$1,$B$1,"-")</f>
        <v>-</v>
      </c>
      <c r="C200" s="166" t="str">
        <f>IF(B200="-","-",MONTH('1- Combustivel'!B202))</f>
        <v>-</v>
      </c>
      <c r="D200" s="218" t="str">
        <f>IF(B200="-","-",DAY('1- Combustivel'!B202))</f>
        <v>-</v>
      </c>
      <c r="E200" s="259" t="str">
        <f>IF($C200=F$1,'1- Combustivel'!$D202,"-")</f>
        <v>-</v>
      </c>
      <c r="F200" s="170" t="str">
        <f>IF($C200=F$1,'1- Combustivel'!$E202,"-")</f>
        <v>-</v>
      </c>
      <c r="G200" s="170" t="str">
        <f>IF(F200="-","-",'1- Combustivel'!$F202)</f>
        <v>-</v>
      </c>
      <c r="H200" s="259" t="str">
        <f t="shared" si="52"/>
        <v>-</v>
      </c>
      <c r="I200" s="259" t="str">
        <f>IF(G200="-","-",'1- Combustivel'!$G202)</f>
        <v>-</v>
      </c>
      <c r="J200" s="259" t="str">
        <f>IF($C200=J$1,'1- Combustivel'!$D202,"-")</f>
        <v>-</v>
      </c>
      <c r="K200" s="170" t="str">
        <f>IF(M200="-","-",IF($C200=J$1,'1- Combustivel'!$E202,"-"))</f>
        <v>-</v>
      </c>
      <c r="L200" s="170" t="str">
        <f>IF(J200="-","-",'1- Combustivel'!$F202)</f>
        <v>-</v>
      </c>
      <c r="M200" s="259" t="str">
        <f t="shared" si="53"/>
        <v>-</v>
      </c>
      <c r="N200" s="259" t="str">
        <f>IF(L200="-","-",'1- Combustivel'!$G202)</f>
        <v>-</v>
      </c>
      <c r="O200" s="259" t="str">
        <f>IF($C200=O$1,'1- Combustivel'!$D202,"-")</f>
        <v>-</v>
      </c>
      <c r="P200" s="170" t="str">
        <f>IF(R200="-","-",IF($C200=O$1,'1- Combustivel'!$E202,"-"))</f>
        <v>-</v>
      </c>
      <c r="Q200" s="170" t="str">
        <f>IF(O200="-","-",'1- Combustivel'!$F202)</f>
        <v>-</v>
      </c>
      <c r="R200" s="259" t="str">
        <f t="shared" si="54"/>
        <v>-</v>
      </c>
      <c r="S200" s="259" t="str">
        <f>IF(Q200="-","-",'1- Combustivel'!$G202)</f>
        <v>-</v>
      </c>
      <c r="T200" s="259" t="str">
        <f>IF($C200=T$1,'1- Combustivel'!$D202,"-")</f>
        <v>-</v>
      </c>
      <c r="U200" s="170" t="str">
        <f>IF(W200="-","-",IF($C200=T$1,'1- Combustivel'!$E202,"-"))</f>
        <v>-</v>
      </c>
      <c r="V200" s="170" t="str">
        <f>IF(T200="-","-",'1- Combustivel'!$F202)</f>
        <v>-</v>
      </c>
      <c r="W200" s="259" t="str">
        <f t="shared" si="55"/>
        <v>-</v>
      </c>
      <c r="X200" s="259" t="str">
        <f>IF(V200="-","-",'1- Combustivel'!$G202)</f>
        <v>-</v>
      </c>
      <c r="Y200" s="259" t="str">
        <f>IF($C200=Y$1,'1- Combustivel'!$D202,"-")</f>
        <v>-</v>
      </c>
      <c r="Z200" s="170" t="str">
        <f>IF(AB200="-","-",IF($C200=Y$1,'1- Combustivel'!$E202,"-"))</f>
        <v>-</v>
      </c>
      <c r="AA200" s="170" t="str">
        <f>IF(Y200="-","-",'1- Combustivel'!$F202)</f>
        <v>-</v>
      </c>
      <c r="AB200" s="259" t="str">
        <f t="shared" si="56"/>
        <v>-</v>
      </c>
      <c r="AC200" s="259" t="str">
        <f>IF(AA200="-","-",'1- Combustivel'!$G202)</f>
        <v>-</v>
      </c>
      <c r="AD200" s="259" t="str">
        <f>IF($C200=AD$1,'1- Combustivel'!$D202,"-")</f>
        <v>-</v>
      </c>
      <c r="AE200" s="170" t="str">
        <f>IF(AG200="-","-",IF($C200=AD$1,'1- Combustivel'!$E202,"-"))</f>
        <v>-</v>
      </c>
      <c r="AF200" s="170" t="str">
        <f>IF(AD200="-","-",'1- Combustivel'!$F202)</f>
        <v>-</v>
      </c>
      <c r="AG200" s="259" t="str">
        <f t="shared" si="57"/>
        <v>-</v>
      </c>
      <c r="AH200" s="259" t="str">
        <f>IF(AF200="-","-",'1- Combustivel'!$G202)</f>
        <v>-</v>
      </c>
      <c r="AI200" s="259" t="str">
        <f>IF($C200=AI$1,'1- Combustivel'!$D202,"-")</f>
        <v>-</v>
      </c>
      <c r="AJ200" s="170" t="str">
        <f>IF(AL200="-","-",IF($C200=AI$1,'1- Combustivel'!$E202,"-"))</f>
        <v>-</v>
      </c>
      <c r="AK200" s="170" t="str">
        <f>IF(AI200="-","-",'1- Combustivel'!$F202)</f>
        <v>-</v>
      </c>
      <c r="AL200" s="259" t="str">
        <f t="shared" si="58"/>
        <v>-</v>
      </c>
      <c r="AM200" s="259" t="str">
        <f>IF(AK200="-","-",'1- Combustivel'!$G202)</f>
        <v>-</v>
      </c>
      <c r="AN200" s="259" t="str">
        <f>IF($C200=AN$1,'1- Combustivel'!$D202,"-")</f>
        <v>-</v>
      </c>
      <c r="AO200" s="170" t="str">
        <f>IF(AQ200="-","-",IF($C200=AN$1,'1- Combustivel'!$E202,"-"))</f>
        <v>-</v>
      </c>
      <c r="AP200" s="170" t="str">
        <f>IF(AN200="-","-",'1- Combustivel'!$F202)</f>
        <v>-</v>
      </c>
      <c r="AQ200" s="259" t="str">
        <f t="shared" si="59"/>
        <v>-</v>
      </c>
      <c r="AR200" s="259" t="str">
        <f>IF(AP200="-","-",'1- Combustivel'!$G202)</f>
        <v>-</v>
      </c>
      <c r="AS200" s="259" t="str">
        <f>IF($C200=AS$1,'1- Combustivel'!$D202,"-")</f>
        <v>-</v>
      </c>
      <c r="AT200" s="170" t="str">
        <f>IF(AV200="-","-",IF($C200=AS$1,'1- Combustivel'!$E202,"-"))</f>
        <v>-</v>
      </c>
      <c r="AU200" s="170" t="str">
        <f>IF(AS200="-","-",'1- Combustivel'!$F202)</f>
        <v>-</v>
      </c>
      <c r="AV200" s="259" t="str">
        <f t="shared" si="60"/>
        <v>-</v>
      </c>
      <c r="AW200" s="259" t="str">
        <f>IF(AU200="-","-",'1- Combustivel'!$G202)</f>
        <v>-</v>
      </c>
      <c r="AX200" s="259" t="str">
        <f>IF($C200=AX$1,'1- Combustivel'!$D202,"-")</f>
        <v>-</v>
      </c>
      <c r="AY200" s="170" t="str">
        <f>IF(BA200="-","-",IF($C200=AX$1,'1- Combustivel'!$E202,"-"))</f>
        <v>-</v>
      </c>
      <c r="AZ200" s="170" t="str">
        <f>IF(AX200="-","-",'1- Combustivel'!$F202)</f>
        <v>-</v>
      </c>
      <c r="BA200" s="259" t="str">
        <f t="shared" si="61"/>
        <v>-</v>
      </c>
      <c r="BB200" s="259" t="str">
        <f>IF(AZ200="-","-",'1- Combustivel'!$G202)</f>
        <v>-</v>
      </c>
      <c r="BC200" s="259" t="str">
        <f>IF($C200=BC$1,'1- Combustivel'!$D202,"-")</f>
        <v>-</v>
      </c>
      <c r="BD200" s="170" t="str">
        <f>IF(BF200="-","-",IF($C200=BC$1,'1- Combustivel'!$E202,"-"))</f>
        <v>-</v>
      </c>
      <c r="BE200" s="170" t="str">
        <f>IF(BC200="-","-",'1- Combustivel'!$F202)</f>
        <v>-</v>
      </c>
      <c r="BF200" s="259" t="str">
        <f t="shared" si="62"/>
        <v>-</v>
      </c>
      <c r="BG200" s="259" t="str">
        <f>IF(BE200="-","-",'1- Combustivel'!$G202)</f>
        <v>-</v>
      </c>
      <c r="BH200" s="259" t="str">
        <f>IF($C200=BH$1,'1- Combustivel'!$D202,"-")</f>
        <v>-</v>
      </c>
      <c r="BI200" s="170" t="str">
        <f>IF(BK200="-","-",IF($C200=BH$1,'1- Combustivel'!$E202,"-"))</f>
        <v>-</v>
      </c>
      <c r="BJ200" s="170" t="str">
        <f>IF(BH200="-","-",'1- Combustivel'!$F202)</f>
        <v>-</v>
      </c>
      <c r="BK200" s="259" t="str">
        <f t="shared" si="63"/>
        <v>-</v>
      </c>
      <c r="BL200" s="259" t="str">
        <f>IF(BJ200="-","-",'1- Combustivel'!$G202)</f>
        <v>-</v>
      </c>
      <c r="BM200" s="259" t="str">
        <f>IF(YEAR('1- Combustivel'!B202)=$BM$1,$BM$1,"-")</f>
        <v>-</v>
      </c>
      <c r="BN200" s="259" t="str">
        <f>IF(BM200="-","-",MONTH('1- Combustivel'!B202))</f>
        <v>-</v>
      </c>
      <c r="BO200" s="259" t="str">
        <f>IF(BM200="-","-",DAY('1- Combustivel'!B202))</f>
        <v>-</v>
      </c>
      <c r="BP200" s="259" t="str">
        <f>IF($BN200=BQ$1,'1- Combustivel'!$D202,"-")</f>
        <v>-</v>
      </c>
      <c r="BQ200" s="170" t="str">
        <f>IF($BN200=BQ$1,'1- Combustivel'!$E202,"-")</f>
        <v>-</v>
      </c>
      <c r="BR200" s="170" t="str">
        <f>IF(BQ200="-","-",'1- Combustivel'!$F202)</f>
        <v>-</v>
      </c>
      <c r="BS200" s="259" t="str">
        <f t="shared" si="64"/>
        <v>-</v>
      </c>
      <c r="BT200" s="259" t="str">
        <f>IF(BR200="-","-",'1- Combustivel'!$G202)</f>
        <v>-</v>
      </c>
    </row>
    <row r="201" spans="1:72" x14ac:dyDescent="0.25">
      <c r="A201" s="166">
        <v>199</v>
      </c>
      <c r="B201" s="166" t="str">
        <f>IF(YEAR('1- Combustivel'!B203)=$B$1,$B$1,"-")</f>
        <v>-</v>
      </c>
      <c r="C201" s="166" t="str">
        <f>IF(B201="-","-",MONTH('1- Combustivel'!B203))</f>
        <v>-</v>
      </c>
      <c r="D201" s="218" t="str">
        <f>IF(B201="-","-",DAY('1- Combustivel'!B203))</f>
        <v>-</v>
      </c>
      <c r="E201" s="259" t="str">
        <f>IF($C201=F$1,'1- Combustivel'!$D203,"-")</f>
        <v>-</v>
      </c>
      <c r="F201" s="170" t="str">
        <f>IF($C201=F$1,'1- Combustivel'!$E203,"-")</f>
        <v>-</v>
      </c>
      <c r="G201" s="170" t="str">
        <f>IF(F201="-","-",'1- Combustivel'!$F203)</f>
        <v>-</v>
      </c>
      <c r="H201" s="259" t="str">
        <f t="shared" si="52"/>
        <v>-</v>
      </c>
      <c r="I201" s="259" t="str">
        <f>IF(G201="-","-",'1- Combustivel'!$G203)</f>
        <v>-</v>
      </c>
      <c r="J201" s="259" t="str">
        <f>IF($C201=J$1,'1- Combustivel'!$D203,"-")</f>
        <v>-</v>
      </c>
      <c r="K201" s="170" t="str">
        <f>IF(M201="-","-",IF($C201=J$1,'1- Combustivel'!$E203,"-"))</f>
        <v>-</v>
      </c>
      <c r="L201" s="170" t="str">
        <f>IF(J201="-","-",'1- Combustivel'!$F203)</f>
        <v>-</v>
      </c>
      <c r="M201" s="259" t="str">
        <f t="shared" si="53"/>
        <v>-</v>
      </c>
      <c r="N201" s="259" t="str">
        <f>IF(L201="-","-",'1- Combustivel'!$G203)</f>
        <v>-</v>
      </c>
      <c r="O201" s="259" t="str">
        <f>IF($C201=O$1,'1- Combustivel'!$D203,"-")</f>
        <v>-</v>
      </c>
      <c r="P201" s="170" t="str">
        <f>IF(R201="-","-",IF($C201=O$1,'1- Combustivel'!$E203,"-"))</f>
        <v>-</v>
      </c>
      <c r="Q201" s="170" t="str">
        <f>IF(O201="-","-",'1- Combustivel'!$F203)</f>
        <v>-</v>
      </c>
      <c r="R201" s="259" t="str">
        <f t="shared" si="54"/>
        <v>-</v>
      </c>
      <c r="S201" s="259" t="str">
        <f>IF(Q201="-","-",'1- Combustivel'!$G203)</f>
        <v>-</v>
      </c>
      <c r="T201" s="259" t="str">
        <f>IF($C201=T$1,'1- Combustivel'!$D203,"-")</f>
        <v>-</v>
      </c>
      <c r="U201" s="170" t="str">
        <f>IF(W201="-","-",IF($C201=T$1,'1- Combustivel'!$E203,"-"))</f>
        <v>-</v>
      </c>
      <c r="V201" s="170" t="str">
        <f>IF(T201="-","-",'1- Combustivel'!$F203)</f>
        <v>-</v>
      </c>
      <c r="W201" s="259" t="str">
        <f t="shared" si="55"/>
        <v>-</v>
      </c>
      <c r="X201" s="259" t="str">
        <f>IF(V201="-","-",'1- Combustivel'!$G203)</f>
        <v>-</v>
      </c>
      <c r="Y201" s="259" t="str">
        <f>IF($C201=Y$1,'1- Combustivel'!$D203,"-")</f>
        <v>-</v>
      </c>
      <c r="Z201" s="170" t="str">
        <f>IF(AB201="-","-",IF($C201=Y$1,'1- Combustivel'!$E203,"-"))</f>
        <v>-</v>
      </c>
      <c r="AA201" s="170" t="str">
        <f>IF(Y201="-","-",'1- Combustivel'!$F203)</f>
        <v>-</v>
      </c>
      <c r="AB201" s="259" t="str">
        <f t="shared" si="56"/>
        <v>-</v>
      </c>
      <c r="AC201" s="259" t="str">
        <f>IF(AA201="-","-",'1- Combustivel'!$G203)</f>
        <v>-</v>
      </c>
      <c r="AD201" s="259" t="str">
        <f>IF($C201=AD$1,'1- Combustivel'!$D203,"-")</f>
        <v>-</v>
      </c>
      <c r="AE201" s="170" t="str">
        <f>IF(AG201="-","-",IF($C201=AD$1,'1- Combustivel'!$E203,"-"))</f>
        <v>-</v>
      </c>
      <c r="AF201" s="170" t="str">
        <f>IF(AD201="-","-",'1- Combustivel'!$F203)</f>
        <v>-</v>
      </c>
      <c r="AG201" s="259" t="str">
        <f t="shared" si="57"/>
        <v>-</v>
      </c>
      <c r="AH201" s="259" t="str">
        <f>IF(AF201="-","-",'1- Combustivel'!$G203)</f>
        <v>-</v>
      </c>
      <c r="AI201" s="259" t="str">
        <f>IF($C201=AI$1,'1- Combustivel'!$D203,"-")</f>
        <v>-</v>
      </c>
      <c r="AJ201" s="170" t="str">
        <f>IF(AL201="-","-",IF($C201=AI$1,'1- Combustivel'!$E203,"-"))</f>
        <v>-</v>
      </c>
      <c r="AK201" s="170" t="str">
        <f>IF(AI201="-","-",'1- Combustivel'!$F203)</f>
        <v>-</v>
      </c>
      <c r="AL201" s="259" t="str">
        <f t="shared" si="58"/>
        <v>-</v>
      </c>
      <c r="AM201" s="259" t="str">
        <f>IF(AK201="-","-",'1- Combustivel'!$G203)</f>
        <v>-</v>
      </c>
      <c r="AN201" s="259" t="str">
        <f>IF($C201=AN$1,'1- Combustivel'!$D203,"-")</f>
        <v>-</v>
      </c>
      <c r="AO201" s="170" t="str">
        <f>IF(AQ201="-","-",IF($C201=AN$1,'1- Combustivel'!$E203,"-"))</f>
        <v>-</v>
      </c>
      <c r="AP201" s="170" t="str">
        <f>IF(AN201="-","-",'1- Combustivel'!$F203)</f>
        <v>-</v>
      </c>
      <c r="AQ201" s="259" t="str">
        <f t="shared" si="59"/>
        <v>-</v>
      </c>
      <c r="AR201" s="259" t="str">
        <f>IF(AP201="-","-",'1- Combustivel'!$G203)</f>
        <v>-</v>
      </c>
      <c r="AS201" s="259" t="str">
        <f>IF($C201=AS$1,'1- Combustivel'!$D203,"-")</f>
        <v>-</v>
      </c>
      <c r="AT201" s="170" t="str">
        <f>IF(AV201="-","-",IF($C201=AS$1,'1- Combustivel'!$E203,"-"))</f>
        <v>-</v>
      </c>
      <c r="AU201" s="170" t="str">
        <f>IF(AS201="-","-",'1- Combustivel'!$F203)</f>
        <v>-</v>
      </c>
      <c r="AV201" s="259" t="str">
        <f t="shared" si="60"/>
        <v>-</v>
      </c>
      <c r="AW201" s="259" t="str">
        <f>IF(AU201="-","-",'1- Combustivel'!$G203)</f>
        <v>-</v>
      </c>
      <c r="AX201" s="259" t="str">
        <f>IF($C201=AX$1,'1- Combustivel'!$D203,"-")</f>
        <v>-</v>
      </c>
      <c r="AY201" s="170" t="str">
        <f>IF(BA201="-","-",IF($C201=AX$1,'1- Combustivel'!$E203,"-"))</f>
        <v>-</v>
      </c>
      <c r="AZ201" s="170" t="str">
        <f>IF(AX201="-","-",'1- Combustivel'!$F203)</f>
        <v>-</v>
      </c>
      <c r="BA201" s="259" t="str">
        <f t="shared" si="61"/>
        <v>-</v>
      </c>
      <c r="BB201" s="259" t="str">
        <f>IF(AZ201="-","-",'1- Combustivel'!$G203)</f>
        <v>-</v>
      </c>
      <c r="BC201" s="259" t="str">
        <f>IF($C201=BC$1,'1- Combustivel'!$D203,"-")</f>
        <v>-</v>
      </c>
      <c r="BD201" s="170" t="str">
        <f>IF(BF201="-","-",IF($C201=BC$1,'1- Combustivel'!$E203,"-"))</f>
        <v>-</v>
      </c>
      <c r="BE201" s="170" t="str">
        <f>IF(BC201="-","-",'1- Combustivel'!$F203)</f>
        <v>-</v>
      </c>
      <c r="BF201" s="259" t="str">
        <f t="shared" si="62"/>
        <v>-</v>
      </c>
      <c r="BG201" s="259" t="str">
        <f>IF(BE201="-","-",'1- Combustivel'!$G203)</f>
        <v>-</v>
      </c>
      <c r="BH201" s="259" t="str">
        <f>IF($C201=BH$1,'1- Combustivel'!$D203,"-")</f>
        <v>-</v>
      </c>
      <c r="BI201" s="170" t="str">
        <f>IF(BK201="-","-",IF($C201=BH$1,'1- Combustivel'!$E203,"-"))</f>
        <v>-</v>
      </c>
      <c r="BJ201" s="170" t="str">
        <f>IF(BH201="-","-",'1- Combustivel'!$F203)</f>
        <v>-</v>
      </c>
      <c r="BK201" s="259" t="str">
        <f t="shared" si="63"/>
        <v>-</v>
      </c>
      <c r="BL201" s="259" t="str">
        <f>IF(BJ201="-","-",'1- Combustivel'!$G203)</f>
        <v>-</v>
      </c>
      <c r="BM201" s="259" t="str">
        <f>IF(YEAR('1- Combustivel'!B203)=$BM$1,$BM$1,"-")</f>
        <v>-</v>
      </c>
      <c r="BN201" s="259" t="str">
        <f>IF(BM201="-","-",MONTH('1- Combustivel'!B203))</f>
        <v>-</v>
      </c>
      <c r="BO201" s="259" t="str">
        <f>IF(BM201="-","-",DAY('1- Combustivel'!B203))</f>
        <v>-</v>
      </c>
      <c r="BP201" s="259" t="str">
        <f>IF($BN201=BQ$1,'1- Combustivel'!$D203,"-")</f>
        <v>-</v>
      </c>
      <c r="BQ201" s="170" t="str">
        <f>IF($BN201=BQ$1,'1- Combustivel'!$E203,"-")</f>
        <v>-</v>
      </c>
      <c r="BR201" s="170" t="str">
        <f>IF(BQ201="-","-",'1- Combustivel'!$F203)</f>
        <v>-</v>
      </c>
      <c r="BS201" s="259" t="str">
        <f t="shared" si="64"/>
        <v>-</v>
      </c>
      <c r="BT201" s="259" t="str">
        <f>IF(BR201="-","-",'1- Combustivel'!$G203)</f>
        <v>-</v>
      </c>
    </row>
    <row r="202" spans="1:72" x14ac:dyDescent="0.25">
      <c r="A202" s="166">
        <v>200</v>
      </c>
      <c r="B202" s="166" t="str">
        <f>IF(YEAR('1- Combustivel'!B204)=$B$1,$B$1,"-")</f>
        <v>-</v>
      </c>
      <c r="C202" s="166" t="str">
        <f>IF(B202="-","-",MONTH('1- Combustivel'!B204))</f>
        <v>-</v>
      </c>
      <c r="D202" s="218" t="str">
        <f>IF(B202="-","-",DAY('1- Combustivel'!B204))</f>
        <v>-</v>
      </c>
      <c r="E202" s="259" t="str">
        <f>IF($C202=F$1,'1- Combustivel'!$D204,"-")</f>
        <v>-</v>
      </c>
      <c r="F202" s="170" t="str">
        <f>IF($C202=F$1,'1- Combustivel'!$E204,"-")</f>
        <v>-</v>
      </c>
      <c r="G202" s="170" t="str">
        <f>IF(F202="-","-",'1- Combustivel'!$F204)</f>
        <v>-</v>
      </c>
      <c r="H202" s="259" t="str">
        <f t="shared" si="52"/>
        <v>-</v>
      </c>
      <c r="I202" s="259" t="str">
        <f>IF(G202="-","-",'1- Combustivel'!$G204)</f>
        <v>-</v>
      </c>
      <c r="J202" s="259" t="str">
        <f>IF($C202=J$1,'1- Combustivel'!$D204,"-")</f>
        <v>-</v>
      </c>
      <c r="K202" s="170" t="str">
        <f>IF(M202="-","-",IF($C202=J$1,'1- Combustivel'!$E204,"-"))</f>
        <v>-</v>
      </c>
      <c r="L202" s="170" t="str">
        <f>IF(J202="-","-",'1- Combustivel'!$F204)</f>
        <v>-</v>
      </c>
      <c r="M202" s="259" t="str">
        <f t="shared" si="53"/>
        <v>-</v>
      </c>
      <c r="N202" s="259" t="str">
        <f>IF(L202="-","-",'1- Combustivel'!$G204)</f>
        <v>-</v>
      </c>
      <c r="O202" s="259" t="str">
        <f>IF($C202=O$1,'1- Combustivel'!$D204,"-")</f>
        <v>-</v>
      </c>
      <c r="P202" s="170" t="str">
        <f>IF(R202="-","-",IF($C202=O$1,'1- Combustivel'!$E204,"-"))</f>
        <v>-</v>
      </c>
      <c r="Q202" s="170" t="str">
        <f>IF(O202="-","-",'1- Combustivel'!$F204)</f>
        <v>-</v>
      </c>
      <c r="R202" s="259" t="str">
        <f t="shared" si="54"/>
        <v>-</v>
      </c>
      <c r="S202" s="259" t="str">
        <f>IF(Q202="-","-",'1- Combustivel'!$G204)</f>
        <v>-</v>
      </c>
      <c r="T202" s="259" t="str">
        <f>IF($C202=T$1,'1- Combustivel'!$D204,"-")</f>
        <v>-</v>
      </c>
      <c r="U202" s="170" t="str">
        <f>IF(W202="-","-",IF($C202=T$1,'1- Combustivel'!$E204,"-"))</f>
        <v>-</v>
      </c>
      <c r="V202" s="170" t="str">
        <f>IF(T202="-","-",'1- Combustivel'!$F204)</f>
        <v>-</v>
      </c>
      <c r="W202" s="259" t="str">
        <f t="shared" si="55"/>
        <v>-</v>
      </c>
      <c r="X202" s="259" t="str">
        <f>IF(V202="-","-",'1- Combustivel'!$G204)</f>
        <v>-</v>
      </c>
      <c r="Y202" s="259" t="str">
        <f>IF($C202=Y$1,'1- Combustivel'!$D204,"-")</f>
        <v>-</v>
      </c>
      <c r="Z202" s="170" t="str">
        <f>IF(AB202="-","-",IF($C202=Y$1,'1- Combustivel'!$E204,"-"))</f>
        <v>-</v>
      </c>
      <c r="AA202" s="170" t="str">
        <f>IF(Y202="-","-",'1- Combustivel'!$F204)</f>
        <v>-</v>
      </c>
      <c r="AB202" s="259" t="str">
        <f t="shared" si="56"/>
        <v>-</v>
      </c>
      <c r="AC202" s="259" t="str">
        <f>IF(AA202="-","-",'1- Combustivel'!$G204)</f>
        <v>-</v>
      </c>
      <c r="AD202" s="259" t="str">
        <f>IF($C202=AD$1,'1- Combustivel'!$D204,"-")</f>
        <v>-</v>
      </c>
      <c r="AE202" s="170" t="str">
        <f>IF(AG202="-","-",IF($C202=AD$1,'1- Combustivel'!$E204,"-"))</f>
        <v>-</v>
      </c>
      <c r="AF202" s="170" t="str">
        <f>IF(AD202="-","-",'1- Combustivel'!$F204)</f>
        <v>-</v>
      </c>
      <c r="AG202" s="259" t="str">
        <f t="shared" si="57"/>
        <v>-</v>
      </c>
      <c r="AH202" s="259" t="str">
        <f>IF(AF202="-","-",'1- Combustivel'!$G204)</f>
        <v>-</v>
      </c>
      <c r="AI202" s="259" t="str">
        <f>IF($C202=AI$1,'1- Combustivel'!$D204,"-")</f>
        <v>-</v>
      </c>
      <c r="AJ202" s="170" t="str">
        <f>IF(AL202="-","-",IF($C202=AI$1,'1- Combustivel'!$E204,"-"))</f>
        <v>-</v>
      </c>
      <c r="AK202" s="170" t="str">
        <f>IF(AI202="-","-",'1- Combustivel'!$F204)</f>
        <v>-</v>
      </c>
      <c r="AL202" s="259" t="str">
        <f t="shared" si="58"/>
        <v>-</v>
      </c>
      <c r="AM202" s="259" t="str">
        <f>IF(AK202="-","-",'1- Combustivel'!$G204)</f>
        <v>-</v>
      </c>
      <c r="AN202" s="259" t="str">
        <f>IF($C202=AN$1,'1- Combustivel'!$D204,"-")</f>
        <v>-</v>
      </c>
      <c r="AO202" s="170" t="str">
        <f>IF(AQ202="-","-",IF($C202=AN$1,'1- Combustivel'!$E204,"-"))</f>
        <v>-</v>
      </c>
      <c r="AP202" s="170" t="str">
        <f>IF(AN202="-","-",'1- Combustivel'!$F204)</f>
        <v>-</v>
      </c>
      <c r="AQ202" s="259" t="str">
        <f t="shared" si="59"/>
        <v>-</v>
      </c>
      <c r="AR202" s="259" t="str">
        <f>IF(AP202="-","-",'1- Combustivel'!$G204)</f>
        <v>-</v>
      </c>
      <c r="AS202" s="259" t="str">
        <f>IF($C202=AS$1,'1- Combustivel'!$D204,"-")</f>
        <v>-</v>
      </c>
      <c r="AT202" s="170" t="str">
        <f>IF(AV202="-","-",IF($C202=AS$1,'1- Combustivel'!$E204,"-"))</f>
        <v>-</v>
      </c>
      <c r="AU202" s="170" t="str">
        <f>IF(AS202="-","-",'1- Combustivel'!$F204)</f>
        <v>-</v>
      </c>
      <c r="AV202" s="259" t="str">
        <f t="shared" si="60"/>
        <v>-</v>
      </c>
      <c r="AW202" s="259" t="str">
        <f>IF(AU202="-","-",'1- Combustivel'!$G204)</f>
        <v>-</v>
      </c>
      <c r="AX202" s="259" t="str">
        <f>IF($C202=AX$1,'1- Combustivel'!$D204,"-")</f>
        <v>-</v>
      </c>
      <c r="AY202" s="170" t="str">
        <f>IF(BA202="-","-",IF($C202=AX$1,'1- Combustivel'!$E204,"-"))</f>
        <v>-</v>
      </c>
      <c r="AZ202" s="170" t="str">
        <f>IF(AX202="-","-",'1- Combustivel'!$F204)</f>
        <v>-</v>
      </c>
      <c r="BA202" s="259" t="str">
        <f t="shared" si="61"/>
        <v>-</v>
      </c>
      <c r="BB202" s="259" t="str">
        <f>IF(AZ202="-","-",'1- Combustivel'!$G204)</f>
        <v>-</v>
      </c>
      <c r="BC202" s="259" t="str">
        <f>IF($C202=BC$1,'1- Combustivel'!$D204,"-")</f>
        <v>-</v>
      </c>
      <c r="BD202" s="170" t="str">
        <f>IF(BF202="-","-",IF($C202=BC$1,'1- Combustivel'!$E204,"-"))</f>
        <v>-</v>
      </c>
      <c r="BE202" s="170" t="str">
        <f>IF(BC202="-","-",'1- Combustivel'!$F204)</f>
        <v>-</v>
      </c>
      <c r="BF202" s="259" t="str">
        <f t="shared" si="62"/>
        <v>-</v>
      </c>
      <c r="BG202" s="259" t="str">
        <f>IF(BE202="-","-",'1- Combustivel'!$G204)</f>
        <v>-</v>
      </c>
      <c r="BH202" s="259" t="str">
        <f>IF($C202=BH$1,'1- Combustivel'!$D204,"-")</f>
        <v>-</v>
      </c>
      <c r="BI202" s="170" t="str">
        <f>IF(BK202="-","-",IF($C202=BH$1,'1- Combustivel'!$E204,"-"))</f>
        <v>-</v>
      </c>
      <c r="BJ202" s="170" t="str">
        <f>IF(BH202="-","-",'1- Combustivel'!$F204)</f>
        <v>-</v>
      </c>
      <c r="BK202" s="259" t="str">
        <f t="shared" si="63"/>
        <v>-</v>
      </c>
      <c r="BL202" s="259" t="str">
        <f>IF(BJ202="-","-",'1- Combustivel'!$G204)</f>
        <v>-</v>
      </c>
      <c r="BM202" s="259" t="str">
        <f>IF(YEAR('1- Combustivel'!B204)=$BM$1,$BM$1,"-")</f>
        <v>-</v>
      </c>
      <c r="BN202" s="259" t="str">
        <f>IF(BM202="-","-",MONTH('1- Combustivel'!B204))</f>
        <v>-</v>
      </c>
      <c r="BO202" s="259" t="str">
        <f>IF(BM202="-","-",DAY('1- Combustivel'!B204))</f>
        <v>-</v>
      </c>
      <c r="BP202" s="259" t="str">
        <f>IF($BN202=BQ$1,'1- Combustivel'!$D204,"-")</f>
        <v>-</v>
      </c>
      <c r="BQ202" s="170" t="str">
        <f>IF($BN202=BQ$1,'1- Combustivel'!$E204,"-")</f>
        <v>-</v>
      </c>
      <c r="BR202" s="170" t="str">
        <f>IF(BQ202="-","-",'1- Combustivel'!$F204)</f>
        <v>-</v>
      </c>
      <c r="BS202" s="259" t="str">
        <f t="shared" si="64"/>
        <v>-</v>
      </c>
      <c r="BT202" s="259" t="str">
        <f>IF(BR202="-","-",'1- Combustivel'!$G204)</f>
        <v>-</v>
      </c>
    </row>
    <row r="203" spans="1:72" x14ac:dyDescent="0.25">
      <c r="A203" s="166">
        <v>201</v>
      </c>
      <c r="B203" s="166" t="str">
        <f>IF(YEAR('1- Combustivel'!B205)=$B$1,$B$1,"-")</f>
        <v>-</v>
      </c>
      <c r="C203" s="166" t="str">
        <f>IF(B203="-","-",MONTH('1- Combustivel'!B205))</f>
        <v>-</v>
      </c>
      <c r="D203" s="218" t="str">
        <f>IF(B203="-","-",DAY('1- Combustivel'!B205))</f>
        <v>-</v>
      </c>
      <c r="E203" s="259" t="str">
        <f>IF($C203=F$1,'1- Combustivel'!$D205,"-")</f>
        <v>-</v>
      </c>
      <c r="F203" s="170" t="str">
        <f>IF($C203=F$1,'1- Combustivel'!$E205,"-")</f>
        <v>-</v>
      </c>
      <c r="G203" s="170" t="str">
        <f>IF(F203="-","-",'1- Combustivel'!$F205)</f>
        <v>-</v>
      </c>
      <c r="H203" s="259" t="str">
        <f t="shared" si="52"/>
        <v>-</v>
      </c>
      <c r="I203" s="259" t="str">
        <f>IF(G203="-","-",'1- Combustivel'!$G205)</f>
        <v>-</v>
      </c>
      <c r="J203" s="259" t="str">
        <f>IF($C203=J$1,'1- Combustivel'!$D205,"-")</f>
        <v>-</v>
      </c>
      <c r="K203" s="170" t="str">
        <f>IF(M203="-","-",IF($C203=J$1,'1- Combustivel'!$E205,"-"))</f>
        <v>-</v>
      </c>
      <c r="L203" s="170" t="str">
        <f>IF(J203="-","-",'1- Combustivel'!$F205)</f>
        <v>-</v>
      </c>
      <c r="M203" s="259" t="str">
        <f t="shared" si="53"/>
        <v>-</v>
      </c>
      <c r="N203" s="259" t="str">
        <f>IF(L203="-","-",'1- Combustivel'!$G205)</f>
        <v>-</v>
      </c>
      <c r="O203" s="259" t="str">
        <f>IF($C203=O$1,'1- Combustivel'!$D205,"-")</f>
        <v>-</v>
      </c>
      <c r="P203" s="170" t="str">
        <f>IF(R203="-","-",IF($C203=O$1,'1- Combustivel'!$E205,"-"))</f>
        <v>-</v>
      </c>
      <c r="Q203" s="170" t="str">
        <f>IF(O203="-","-",'1- Combustivel'!$F205)</f>
        <v>-</v>
      </c>
      <c r="R203" s="259" t="str">
        <f t="shared" si="54"/>
        <v>-</v>
      </c>
      <c r="S203" s="259" t="str">
        <f>IF(Q203="-","-",'1- Combustivel'!$G205)</f>
        <v>-</v>
      </c>
      <c r="T203" s="259" t="str">
        <f>IF($C203=T$1,'1- Combustivel'!$D205,"-")</f>
        <v>-</v>
      </c>
      <c r="U203" s="170" t="str">
        <f>IF(W203="-","-",IF($C203=T$1,'1- Combustivel'!$E205,"-"))</f>
        <v>-</v>
      </c>
      <c r="V203" s="170" t="str">
        <f>IF(T203="-","-",'1- Combustivel'!$F205)</f>
        <v>-</v>
      </c>
      <c r="W203" s="259" t="str">
        <f t="shared" si="55"/>
        <v>-</v>
      </c>
      <c r="X203" s="259" t="str">
        <f>IF(V203="-","-",'1- Combustivel'!$G205)</f>
        <v>-</v>
      </c>
      <c r="Y203" s="259" t="str">
        <f>IF($C203=Y$1,'1- Combustivel'!$D205,"-")</f>
        <v>-</v>
      </c>
      <c r="Z203" s="170" t="str">
        <f>IF(AB203="-","-",IF($C203=Y$1,'1- Combustivel'!$E205,"-"))</f>
        <v>-</v>
      </c>
      <c r="AA203" s="170" t="str">
        <f>IF(Y203="-","-",'1- Combustivel'!$F205)</f>
        <v>-</v>
      </c>
      <c r="AB203" s="259" t="str">
        <f t="shared" si="56"/>
        <v>-</v>
      </c>
      <c r="AC203" s="259" t="str">
        <f>IF(AA203="-","-",'1- Combustivel'!$G205)</f>
        <v>-</v>
      </c>
      <c r="AD203" s="259" t="str">
        <f>IF($C203=AD$1,'1- Combustivel'!$D205,"-")</f>
        <v>-</v>
      </c>
      <c r="AE203" s="170" t="str">
        <f>IF(AG203="-","-",IF($C203=AD$1,'1- Combustivel'!$E205,"-"))</f>
        <v>-</v>
      </c>
      <c r="AF203" s="170" t="str">
        <f>IF(AD203="-","-",'1- Combustivel'!$F205)</f>
        <v>-</v>
      </c>
      <c r="AG203" s="259" t="str">
        <f t="shared" si="57"/>
        <v>-</v>
      </c>
      <c r="AH203" s="259" t="str">
        <f>IF(AF203="-","-",'1- Combustivel'!$G205)</f>
        <v>-</v>
      </c>
      <c r="AI203" s="259" t="str">
        <f>IF($C203=AI$1,'1- Combustivel'!$D205,"-")</f>
        <v>-</v>
      </c>
      <c r="AJ203" s="170" t="str">
        <f>IF(AL203="-","-",IF($C203=AI$1,'1- Combustivel'!$E205,"-"))</f>
        <v>-</v>
      </c>
      <c r="AK203" s="170" t="str">
        <f>IF(AI203="-","-",'1- Combustivel'!$F205)</f>
        <v>-</v>
      </c>
      <c r="AL203" s="259" t="str">
        <f t="shared" si="58"/>
        <v>-</v>
      </c>
      <c r="AM203" s="259" t="str">
        <f>IF(AK203="-","-",'1- Combustivel'!$G205)</f>
        <v>-</v>
      </c>
      <c r="AN203" s="259" t="str">
        <f>IF($C203=AN$1,'1- Combustivel'!$D205,"-")</f>
        <v>-</v>
      </c>
      <c r="AO203" s="170" t="str">
        <f>IF(AQ203="-","-",IF($C203=AN$1,'1- Combustivel'!$E205,"-"))</f>
        <v>-</v>
      </c>
      <c r="AP203" s="170" t="str">
        <f>IF(AN203="-","-",'1- Combustivel'!$F205)</f>
        <v>-</v>
      </c>
      <c r="AQ203" s="259" t="str">
        <f t="shared" si="59"/>
        <v>-</v>
      </c>
      <c r="AR203" s="259" t="str">
        <f>IF(AP203="-","-",'1- Combustivel'!$G205)</f>
        <v>-</v>
      </c>
      <c r="AS203" s="259" t="str">
        <f>IF($C203=AS$1,'1- Combustivel'!$D205,"-")</f>
        <v>-</v>
      </c>
      <c r="AT203" s="170" t="str">
        <f>IF(AV203="-","-",IF($C203=AS$1,'1- Combustivel'!$E205,"-"))</f>
        <v>-</v>
      </c>
      <c r="AU203" s="170" t="str">
        <f>IF(AS203="-","-",'1- Combustivel'!$F205)</f>
        <v>-</v>
      </c>
      <c r="AV203" s="259" t="str">
        <f t="shared" si="60"/>
        <v>-</v>
      </c>
      <c r="AW203" s="259" t="str">
        <f>IF(AU203="-","-",'1- Combustivel'!$G205)</f>
        <v>-</v>
      </c>
      <c r="AX203" s="259" t="str">
        <f>IF($C203=AX$1,'1- Combustivel'!$D205,"-")</f>
        <v>-</v>
      </c>
      <c r="AY203" s="170" t="str">
        <f>IF(BA203="-","-",IF($C203=AX$1,'1- Combustivel'!$E205,"-"))</f>
        <v>-</v>
      </c>
      <c r="AZ203" s="170" t="str">
        <f>IF(AX203="-","-",'1- Combustivel'!$F205)</f>
        <v>-</v>
      </c>
      <c r="BA203" s="259" t="str">
        <f t="shared" si="61"/>
        <v>-</v>
      </c>
      <c r="BB203" s="259" t="str">
        <f>IF(AZ203="-","-",'1- Combustivel'!$G205)</f>
        <v>-</v>
      </c>
      <c r="BC203" s="259" t="str">
        <f>IF($C203=BC$1,'1- Combustivel'!$D205,"-")</f>
        <v>-</v>
      </c>
      <c r="BD203" s="170" t="str">
        <f>IF(BF203="-","-",IF($C203=BC$1,'1- Combustivel'!$E205,"-"))</f>
        <v>-</v>
      </c>
      <c r="BE203" s="170" t="str">
        <f>IF(BC203="-","-",'1- Combustivel'!$F205)</f>
        <v>-</v>
      </c>
      <c r="BF203" s="259" t="str">
        <f t="shared" si="62"/>
        <v>-</v>
      </c>
      <c r="BG203" s="259" t="str">
        <f>IF(BE203="-","-",'1- Combustivel'!$G205)</f>
        <v>-</v>
      </c>
      <c r="BH203" s="259" t="str">
        <f>IF($C203=BH$1,'1- Combustivel'!$D205,"-")</f>
        <v>-</v>
      </c>
      <c r="BI203" s="170" t="str">
        <f>IF(BK203="-","-",IF($C203=BH$1,'1- Combustivel'!$E205,"-"))</f>
        <v>-</v>
      </c>
      <c r="BJ203" s="170" t="str">
        <f>IF(BH203="-","-",'1- Combustivel'!$F205)</f>
        <v>-</v>
      </c>
      <c r="BK203" s="259" t="str">
        <f t="shared" si="63"/>
        <v>-</v>
      </c>
      <c r="BL203" s="259" t="str">
        <f>IF(BJ203="-","-",'1- Combustivel'!$G205)</f>
        <v>-</v>
      </c>
      <c r="BM203" s="259" t="str">
        <f>IF(YEAR('1- Combustivel'!B205)=$BM$1,$BM$1,"-")</f>
        <v>-</v>
      </c>
      <c r="BN203" s="259" t="str">
        <f>IF(BM203="-","-",MONTH('1- Combustivel'!B205))</f>
        <v>-</v>
      </c>
      <c r="BO203" s="259" t="str">
        <f>IF(BM203="-","-",DAY('1- Combustivel'!B205))</f>
        <v>-</v>
      </c>
      <c r="BP203" s="259" t="str">
        <f>IF($BN203=BQ$1,'1- Combustivel'!$D205,"-")</f>
        <v>-</v>
      </c>
      <c r="BQ203" s="170" t="str">
        <f>IF($BN203=BQ$1,'1- Combustivel'!$E205,"-")</f>
        <v>-</v>
      </c>
      <c r="BR203" s="170" t="str">
        <f>IF(BQ203="-","-",'1- Combustivel'!$F205)</f>
        <v>-</v>
      </c>
      <c r="BS203" s="259" t="str">
        <f t="shared" si="64"/>
        <v>-</v>
      </c>
      <c r="BT203" s="259" t="str">
        <f>IF(BR203="-","-",'1- Combustivel'!$G205)</f>
        <v>-</v>
      </c>
    </row>
    <row r="204" spans="1:72" x14ac:dyDescent="0.25">
      <c r="A204" s="166">
        <v>202</v>
      </c>
      <c r="B204" s="166" t="str">
        <f>IF(YEAR('1- Combustivel'!B206)=$B$1,$B$1,"-")</f>
        <v>-</v>
      </c>
      <c r="C204" s="166" t="str">
        <f>IF(B204="-","-",MONTH('1- Combustivel'!B206))</f>
        <v>-</v>
      </c>
      <c r="D204" s="218" t="str">
        <f>IF(B204="-","-",DAY('1- Combustivel'!B206))</f>
        <v>-</v>
      </c>
      <c r="E204" s="259" t="str">
        <f>IF($C204=F$1,'1- Combustivel'!$D206,"-")</f>
        <v>-</v>
      </c>
      <c r="F204" s="170" t="str">
        <f>IF($C204=F$1,'1- Combustivel'!$E206,"-")</f>
        <v>-</v>
      </c>
      <c r="G204" s="170" t="str">
        <f>IF(F204="-","-",'1- Combustivel'!$F206)</f>
        <v>-</v>
      </c>
      <c r="H204" s="259" t="str">
        <f t="shared" si="52"/>
        <v>-</v>
      </c>
      <c r="I204" s="259" t="str">
        <f>IF(G204="-","-",'1- Combustivel'!$G206)</f>
        <v>-</v>
      </c>
      <c r="J204" s="259" t="str">
        <f>IF($C204=J$1,'1- Combustivel'!$D206,"-")</f>
        <v>-</v>
      </c>
      <c r="K204" s="170" t="str">
        <f>IF(M204="-","-",IF($C204=J$1,'1- Combustivel'!$E206,"-"))</f>
        <v>-</v>
      </c>
      <c r="L204" s="170" t="str">
        <f>IF(J204="-","-",'1- Combustivel'!$F206)</f>
        <v>-</v>
      </c>
      <c r="M204" s="259" t="str">
        <f t="shared" si="53"/>
        <v>-</v>
      </c>
      <c r="N204" s="259" t="str">
        <f>IF(L204="-","-",'1- Combustivel'!$G206)</f>
        <v>-</v>
      </c>
      <c r="O204" s="259" t="str">
        <f>IF($C204=O$1,'1- Combustivel'!$D206,"-")</f>
        <v>-</v>
      </c>
      <c r="P204" s="170" t="str">
        <f>IF(R204="-","-",IF($C204=O$1,'1- Combustivel'!$E206,"-"))</f>
        <v>-</v>
      </c>
      <c r="Q204" s="170" t="str">
        <f>IF(O204="-","-",'1- Combustivel'!$F206)</f>
        <v>-</v>
      </c>
      <c r="R204" s="259" t="str">
        <f t="shared" si="54"/>
        <v>-</v>
      </c>
      <c r="S204" s="259" t="str">
        <f>IF(Q204="-","-",'1- Combustivel'!$G206)</f>
        <v>-</v>
      </c>
      <c r="T204" s="259" t="str">
        <f>IF($C204=T$1,'1- Combustivel'!$D206,"-")</f>
        <v>-</v>
      </c>
      <c r="U204" s="170" t="str">
        <f>IF(W204="-","-",IF($C204=T$1,'1- Combustivel'!$E206,"-"))</f>
        <v>-</v>
      </c>
      <c r="V204" s="170" t="str">
        <f>IF(T204="-","-",'1- Combustivel'!$F206)</f>
        <v>-</v>
      </c>
      <c r="W204" s="259" t="str">
        <f t="shared" si="55"/>
        <v>-</v>
      </c>
      <c r="X204" s="259" t="str">
        <f>IF(V204="-","-",'1- Combustivel'!$G206)</f>
        <v>-</v>
      </c>
      <c r="Y204" s="259" t="str">
        <f>IF($C204=Y$1,'1- Combustivel'!$D206,"-")</f>
        <v>-</v>
      </c>
      <c r="Z204" s="170" t="str">
        <f>IF(AB204="-","-",IF($C204=Y$1,'1- Combustivel'!$E206,"-"))</f>
        <v>-</v>
      </c>
      <c r="AA204" s="170" t="str">
        <f>IF(Y204="-","-",'1- Combustivel'!$F206)</f>
        <v>-</v>
      </c>
      <c r="AB204" s="259" t="str">
        <f t="shared" si="56"/>
        <v>-</v>
      </c>
      <c r="AC204" s="259" t="str">
        <f>IF(AA204="-","-",'1- Combustivel'!$G206)</f>
        <v>-</v>
      </c>
      <c r="AD204" s="259" t="str">
        <f>IF($C204=AD$1,'1- Combustivel'!$D206,"-")</f>
        <v>-</v>
      </c>
      <c r="AE204" s="170" t="str">
        <f>IF(AG204="-","-",IF($C204=AD$1,'1- Combustivel'!$E206,"-"))</f>
        <v>-</v>
      </c>
      <c r="AF204" s="170" t="str">
        <f>IF(AD204="-","-",'1- Combustivel'!$F206)</f>
        <v>-</v>
      </c>
      <c r="AG204" s="259" t="str">
        <f t="shared" si="57"/>
        <v>-</v>
      </c>
      <c r="AH204" s="259" t="str">
        <f>IF(AF204="-","-",'1- Combustivel'!$G206)</f>
        <v>-</v>
      </c>
      <c r="AI204" s="259" t="str">
        <f>IF($C204=AI$1,'1- Combustivel'!$D206,"-")</f>
        <v>-</v>
      </c>
      <c r="AJ204" s="170" t="str">
        <f>IF(AL204="-","-",IF($C204=AI$1,'1- Combustivel'!$E206,"-"))</f>
        <v>-</v>
      </c>
      <c r="AK204" s="170" t="str">
        <f>IF(AI204="-","-",'1- Combustivel'!$F206)</f>
        <v>-</v>
      </c>
      <c r="AL204" s="259" t="str">
        <f t="shared" si="58"/>
        <v>-</v>
      </c>
      <c r="AM204" s="259" t="str">
        <f>IF(AK204="-","-",'1- Combustivel'!$G206)</f>
        <v>-</v>
      </c>
      <c r="AN204" s="259" t="str">
        <f>IF($C204=AN$1,'1- Combustivel'!$D206,"-")</f>
        <v>-</v>
      </c>
      <c r="AO204" s="170" t="str">
        <f>IF(AQ204="-","-",IF($C204=AN$1,'1- Combustivel'!$E206,"-"))</f>
        <v>-</v>
      </c>
      <c r="AP204" s="170" t="str">
        <f>IF(AN204="-","-",'1- Combustivel'!$F206)</f>
        <v>-</v>
      </c>
      <c r="AQ204" s="259" t="str">
        <f t="shared" si="59"/>
        <v>-</v>
      </c>
      <c r="AR204" s="259" t="str">
        <f>IF(AP204="-","-",'1- Combustivel'!$G206)</f>
        <v>-</v>
      </c>
      <c r="AS204" s="259" t="str">
        <f>IF($C204=AS$1,'1- Combustivel'!$D206,"-")</f>
        <v>-</v>
      </c>
      <c r="AT204" s="170" t="str">
        <f>IF(AV204="-","-",IF($C204=AS$1,'1- Combustivel'!$E206,"-"))</f>
        <v>-</v>
      </c>
      <c r="AU204" s="170" t="str">
        <f>IF(AS204="-","-",'1- Combustivel'!$F206)</f>
        <v>-</v>
      </c>
      <c r="AV204" s="259" t="str">
        <f t="shared" si="60"/>
        <v>-</v>
      </c>
      <c r="AW204" s="259" t="str">
        <f>IF(AU204="-","-",'1- Combustivel'!$G206)</f>
        <v>-</v>
      </c>
      <c r="AX204" s="259" t="str">
        <f>IF($C204=AX$1,'1- Combustivel'!$D206,"-")</f>
        <v>-</v>
      </c>
      <c r="AY204" s="170" t="str">
        <f>IF(BA204="-","-",IF($C204=AX$1,'1- Combustivel'!$E206,"-"))</f>
        <v>-</v>
      </c>
      <c r="AZ204" s="170" t="str">
        <f>IF(AX204="-","-",'1- Combustivel'!$F206)</f>
        <v>-</v>
      </c>
      <c r="BA204" s="259" t="str">
        <f t="shared" si="61"/>
        <v>-</v>
      </c>
      <c r="BB204" s="259" t="str">
        <f>IF(AZ204="-","-",'1- Combustivel'!$G206)</f>
        <v>-</v>
      </c>
      <c r="BC204" s="259" t="str">
        <f>IF($C204=BC$1,'1- Combustivel'!$D206,"-")</f>
        <v>-</v>
      </c>
      <c r="BD204" s="170" t="str">
        <f>IF(BF204="-","-",IF($C204=BC$1,'1- Combustivel'!$E206,"-"))</f>
        <v>-</v>
      </c>
      <c r="BE204" s="170" t="str">
        <f>IF(BC204="-","-",'1- Combustivel'!$F206)</f>
        <v>-</v>
      </c>
      <c r="BF204" s="259" t="str">
        <f t="shared" si="62"/>
        <v>-</v>
      </c>
      <c r="BG204" s="259" t="str">
        <f>IF(BE204="-","-",'1- Combustivel'!$G206)</f>
        <v>-</v>
      </c>
      <c r="BH204" s="259" t="str">
        <f>IF($C204=BH$1,'1- Combustivel'!$D206,"-")</f>
        <v>-</v>
      </c>
      <c r="BI204" s="170" t="str">
        <f>IF(BK204="-","-",IF($C204=BH$1,'1- Combustivel'!$E206,"-"))</f>
        <v>-</v>
      </c>
      <c r="BJ204" s="170" t="str">
        <f>IF(BH204="-","-",'1- Combustivel'!$F206)</f>
        <v>-</v>
      </c>
      <c r="BK204" s="259" t="str">
        <f t="shared" si="63"/>
        <v>-</v>
      </c>
      <c r="BL204" s="259" t="str">
        <f>IF(BJ204="-","-",'1- Combustivel'!$G206)</f>
        <v>-</v>
      </c>
      <c r="BM204" s="259" t="str">
        <f>IF(YEAR('1- Combustivel'!B206)=$BM$1,$BM$1,"-")</f>
        <v>-</v>
      </c>
      <c r="BN204" s="259" t="str">
        <f>IF(BM204="-","-",MONTH('1- Combustivel'!B206))</f>
        <v>-</v>
      </c>
      <c r="BO204" s="259" t="str">
        <f>IF(BM204="-","-",DAY('1- Combustivel'!B206))</f>
        <v>-</v>
      </c>
      <c r="BP204" s="259" t="str">
        <f>IF($BN204=BQ$1,'1- Combustivel'!$D206,"-")</f>
        <v>-</v>
      </c>
      <c r="BQ204" s="170" t="str">
        <f>IF($BN204=BQ$1,'1- Combustivel'!$E206,"-")</f>
        <v>-</v>
      </c>
      <c r="BR204" s="170" t="str">
        <f>IF(BQ204="-","-",'1- Combustivel'!$F206)</f>
        <v>-</v>
      </c>
      <c r="BS204" s="259" t="str">
        <f t="shared" si="64"/>
        <v>-</v>
      </c>
      <c r="BT204" s="259" t="str">
        <f>IF(BR204="-","-",'1- Combustivel'!$G206)</f>
        <v>-</v>
      </c>
    </row>
    <row r="205" spans="1:72" x14ac:dyDescent="0.25">
      <c r="A205" s="166">
        <v>203</v>
      </c>
      <c r="B205" s="166" t="str">
        <f>IF(YEAR('1- Combustivel'!B207)=$B$1,$B$1,"-")</f>
        <v>-</v>
      </c>
      <c r="C205" s="166" t="str">
        <f>IF(B205="-","-",MONTH('1- Combustivel'!B207))</f>
        <v>-</v>
      </c>
      <c r="D205" s="218" t="str">
        <f>IF(B205="-","-",DAY('1- Combustivel'!B207))</f>
        <v>-</v>
      </c>
      <c r="E205" s="259" t="str">
        <f>IF($C205=F$1,'1- Combustivel'!$D207,"-")</f>
        <v>-</v>
      </c>
      <c r="F205" s="170" t="str">
        <f>IF($C205=F$1,'1- Combustivel'!$E207,"-")</f>
        <v>-</v>
      </c>
      <c r="G205" s="170" t="str">
        <f>IF(F205="-","-",'1- Combustivel'!$F207)</f>
        <v>-</v>
      </c>
      <c r="H205" s="259" t="str">
        <f t="shared" si="52"/>
        <v>-</v>
      </c>
      <c r="I205" s="259" t="str">
        <f>IF(G205="-","-",'1- Combustivel'!$G207)</f>
        <v>-</v>
      </c>
      <c r="J205" s="259" t="str">
        <f>IF($C205=J$1,'1- Combustivel'!$D207,"-")</f>
        <v>-</v>
      </c>
      <c r="K205" s="170" t="str">
        <f>IF(M205="-","-",IF($C205=J$1,'1- Combustivel'!$E207,"-"))</f>
        <v>-</v>
      </c>
      <c r="L205" s="170" t="str">
        <f>IF(J205="-","-",'1- Combustivel'!$F207)</f>
        <v>-</v>
      </c>
      <c r="M205" s="259" t="str">
        <f t="shared" si="53"/>
        <v>-</v>
      </c>
      <c r="N205" s="259" t="str">
        <f>IF(L205="-","-",'1- Combustivel'!$G207)</f>
        <v>-</v>
      </c>
      <c r="O205" s="259" t="str">
        <f>IF($C205=O$1,'1- Combustivel'!$D207,"-")</f>
        <v>-</v>
      </c>
      <c r="P205" s="170" t="str">
        <f>IF(R205="-","-",IF($C205=O$1,'1- Combustivel'!$E207,"-"))</f>
        <v>-</v>
      </c>
      <c r="Q205" s="170" t="str">
        <f>IF(O205="-","-",'1- Combustivel'!$F207)</f>
        <v>-</v>
      </c>
      <c r="R205" s="259" t="str">
        <f t="shared" si="54"/>
        <v>-</v>
      </c>
      <c r="S205" s="259" t="str">
        <f>IF(Q205="-","-",'1- Combustivel'!$G207)</f>
        <v>-</v>
      </c>
      <c r="T205" s="259" t="str">
        <f>IF($C205=T$1,'1- Combustivel'!$D207,"-")</f>
        <v>-</v>
      </c>
      <c r="U205" s="170" t="str">
        <f>IF(W205="-","-",IF($C205=T$1,'1- Combustivel'!$E207,"-"))</f>
        <v>-</v>
      </c>
      <c r="V205" s="170" t="str">
        <f>IF(T205="-","-",'1- Combustivel'!$F207)</f>
        <v>-</v>
      </c>
      <c r="W205" s="259" t="str">
        <f t="shared" si="55"/>
        <v>-</v>
      </c>
      <c r="X205" s="259" t="str">
        <f>IF(V205="-","-",'1- Combustivel'!$G207)</f>
        <v>-</v>
      </c>
      <c r="Y205" s="259" t="str">
        <f>IF($C205=Y$1,'1- Combustivel'!$D207,"-")</f>
        <v>-</v>
      </c>
      <c r="Z205" s="170" t="str">
        <f>IF(AB205="-","-",IF($C205=Y$1,'1- Combustivel'!$E207,"-"))</f>
        <v>-</v>
      </c>
      <c r="AA205" s="170" t="str">
        <f>IF(Y205="-","-",'1- Combustivel'!$F207)</f>
        <v>-</v>
      </c>
      <c r="AB205" s="259" t="str">
        <f t="shared" si="56"/>
        <v>-</v>
      </c>
      <c r="AC205" s="259" t="str">
        <f>IF(AA205="-","-",'1- Combustivel'!$G207)</f>
        <v>-</v>
      </c>
      <c r="AD205" s="259" t="str">
        <f>IF($C205=AD$1,'1- Combustivel'!$D207,"-")</f>
        <v>-</v>
      </c>
      <c r="AE205" s="170" t="str">
        <f>IF(AG205="-","-",IF($C205=AD$1,'1- Combustivel'!$E207,"-"))</f>
        <v>-</v>
      </c>
      <c r="AF205" s="170" t="str">
        <f>IF(AD205="-","-",'1- Combustivel'!$F207)</f>
        <v>-</v>
      </c>
      <c r="AG205" s="259" t="str">
        <f t="shared" si="57"/>
        <v>-</v>
      </c>
      <c r="AH205" s="259" t="str">
        <f>IF(AF205="-","-",'1- Combustivel'!$G207)</f>
        <v>-</v>
      </c>
      <c r="AI205" s="259" t="str">
        <f>IF($C205=AI$1,'1- Combustivel'!$D207,"-")</f>
        <v>-</v>
      </c>
      <c r="AJ205" s="170" t="str">
        <f>IF(AL205="-","-",IF($C205=AI$1,'1- Combustivel'!$E207,"-"))</f>
        <v>-</v>
      </c>
      <c r="AK205" s="170" t="str">
        <f>IF(AI205="-","-",'1- Combustivel'!$F207)</f>
        <v>-</v>
      </c>
      <c r="AL205" s="259" t="str">
        <f t="shared" si="58"/>
        <v>-</v>
      </c>
      <c r="AM205" s="259" t="str">
        <f>IF(AK205="-","-",'1- Combustivel'!$G207)</f>
        <v>-</v>
      </c>
      <c r="AN205" s="259" t="str">
        <f>IF($C205=AN$1,'1- Combustivel'!$D207,"-")</f>
        <v>-</v>
      </c>
      <c r="AO205" s="170" t="str">
        <f>IF(AQ205="-","-",IF($C205=AN$1,'1- Combustivel'!$E207,"-"))</f>
        <v>-</v>
      </c>
      <c r="AP205" s="170" t="str">
        <f>IF(AN205="-","-",'1- Combustivel'!$F207)</f>
        <v>-</v>
      </c>
      <c r="AQ205" s="259" t="str">
        <f t="shared" si="59"/>
        <v>-</v>
      </c>
      <c r="AR205" s="259" t="str">
        <f>IF(AP205="-","-",'1- Combustivel'!$G207)</f>
        <v>-</v>
      </c>
      <c r="AS205" s="259" t="str">
        <f>IF($C205=AS$1,'1- Combustivel'!$D207,"-")</f>
        <v>-</v>
      </c>
      <c r="AT205" s="170" t="str">
        <f>IF(AV205="-","-",IF($C205=AS$1,'1- Combustivel'!$E207,"-"))</f>
        <v>-</v>
      </c>
      <c r="AU205" s="170" t="str">
        <f>IF(AS205="-","-",'1- Combustivel'!$F207)</f>
        <v>-</v>
      </c>
      <c r="AV205" s="259" t="str">
        <f t="shared" si="60"/>
        <v>-</v>
      </c>
      <c r="AW205" s="259" t="str">
        <f>IF(AU205="-","-",'1- Combustivel'!$G207)</f>
        <v>-</v>
      </c>
      <c r="AX205" s="259" t="str">
        <f>IF($C205=AX$1,'1- Combustivel'!$D207,"-")</f>
        <v>-</v>
      </c>
      <c r="AY205" s="170" t="str">
        <f>IF(BA205="-","-",IF($C205=AX$1,'1- Combustivel'!$E207,"-"))</f>
        <v>-</v>
      </c>
      <c r="AZ205" s="170" t="str">
        <f>IF(AX205="-","-",'1- Combustivel'!$F207)</f>
        <v>-</v>
      </c>
      <c r="BA205" s="259" t="str">
        <f t="shared" si="61"/>
        <v>-</v>
      </c>
      <c r="BB205" s="259" t="str">
        <f>IF(AZ205="-","-",'1- Combustivel'!$G207)</f>
        <v>-</v>
      </c>
      <c r="BC205" s="259" t="str">
        <f>IF($C205=BC$1,'1- Combustivel'!$D207,"-")</f>
        <v>-</v>
      </c>
      <c r="BD205" s="170" t="str">
        <f>IF(BF205="-","-",IF($C205=BC$1,'1- Combustivel'!$E207,"-"))</f>
        <v>-</v>
      </c>
      <c r="BE205" s="170" t="str">
        <f>IF(BC205="-","-",'1- Combustivel'!$F207)</f>
        <v>-</v>
      </c>
      <c r="BF205" s="259" t="str">
        <f t="shared" si="62"/>
        <v>-</v>
      </c>
      <c r="BG205" s="259" t="str">
        <f>IF(BE205="-","-",'1- Combustivel'!$G207)</f>
        <v>-</v>
      </c>
      <c r="BH205" s="259" t="str">
        <f>IF($C205=BH$1,'1- Combustivel'!$D207,"-")</f>
        <v>-</v>
      </c>
      <c r="BI205" s="170" t="str">
        <f>IF(BK205="-","-",IF($C205=BH$1,'1- Combustivel'!$E207,"-"))</f>
        <v>-</v>
      </c>
      <c r="BJ205" s="170" t="str">
        <f>IF(BH205="-","-",'1- Combustivel'!$F207)</f>
        <v>-</v>
      </c>
      <c r="BK205" s="259" t="str">
        <f t="shared" si="63"/>
        <v>-</v>
      </c>
      <c r="BL205" s="259" t="str">
        <f>IF(BJ205="-","-",'1- Combustivel'!$G207)</f>
        <v>-</v>
      </c>
      <c r="BM205" s="259" t="str">
        <f>IF(YEAR('1- Combustivel'!B207)=$BM$1,$BM$1,"-")</f>
        <v>-</v>
      </c>
      <c r="BN205" s="259" t="str">
        <f>IF(BM205="-","-",MONTH('1- Combustivel'!B207))</f>
        <v>-</v>
      </c>
      <c r="BO205" s="259" t="str">
        <f>IF(BM205="-","-",DAY('1- Combustivel'!B207))</f>
        <v>-</v>
      </c>
      <c r="BP205" s="259" t="str">
        <f>IF($BN205=BQ$1,'1- Combustivel'!$D207,"-")</f>
        <v>-</v>
      </c>
      <c r="BQ205" s="170" t="str">
        <f>IF($BN205=BQ$1,'1- Combustivel'!$E207,"-")</f>
        <v>-</v>
      </c>
      <c r="BR205" s="170" t="str">
        <f>IF(BQ205="-","-",'1- Combustivel'!$F207)</f>
        <v>-</v>
      </c>
      <c r="BS205" s="259" t="str">
        <f t="shared" si="64"/>
        <v>-</v>
      </c>
      <c r="BT205" s="259" t="str">
        <f>IF(BR205="-","-",'1- Combustivel'!$G207)</f>
        <v>-</v>
      </c>
    </row>
    <row r="206" spans="1:72" x14ac:dyDescent="0.25">
      <c r="A206" s="166">
        <v>204</v>
      </c>
      <c r="B206" s="166" t="str">
        <f>IF(YEAR('1- Combustivel'!B208)=$B$1,$B$1,"-")</f>
        <v>-</v>
      </c>
      <c r="C206" s="166" t="str">
        <f>IF(B206="-","-",MONTH('1- Combustivel'!B208))</f>
        <v>-</v>
      </c>
      <c r="D206" s="218" t="str">
        <f>IF(B206="-","-",DAY('1- Combustivel'!B208))</f>
        <v>-</v>
      </c>
      <c r="E206" s="259" t="str">
        <f>IF($C206=F$1,'1- Combustivel'!$D208,"-")</f>
        <v>-</v>
      </c>
      <c r="F206" s="170" t="str">
        <f>IF($C206=F$1,'1- Combustivel'!$E208,"-")</f>
        <v>-</v>
      </c>
      <c r="G206" s="170" t="str">
        <f>IF(F206="-","-",'1- Combustivel'!$F208)</f>
        <v>-</v>
      </c>
      <c r="H206" s="259" t="str">
        <f t="shared" si="52"/>
        <v>-</v>
      </c>
      <c r="I206" s="259" t="str">
        <f>IF(G206="-","-",'1- Combustivel'!$G208)</f>
        <v>-</v>
      </c>
      <c r="J206" s="259" t="str">
        <f>IF($C206=J$1,'1- Combustivel'!$D208,"-")</f>
        <v>-</v>
      </c>
      <c r="K206" s="170" t="str">
        <f>IF(M206="-","-",IF($C206=J$1,'1- Combustivel'!$E208,"-"))</f>
        <v>-</v>
      </c>
      <c r="L206" s="170" t="str">
        <f>IF(J206="-","-",'1- Combustivel'!$F208)</f>
        <v>-</v>
      </c>
      <c r="M206" s="259" t="str">
        <f t="shared" si="53"/>
        <v>-</v>
      </c>
      <c r="N206" s="259" t="str">
        <f>IF(L206="-","-",'1- Combustivel'!$G208)</f>
        <v>-</v>
      </c>
      <c r="O206" s="259" t="str">
        <f>IF($C206=O$1,'1- Combustivel'!$D208,"-")</f>
        <v>-</v>
      </c>
      <c r="P206" s="170" t="str">
        <f>IF(R206="-","-",IF($C206=O$1,'1- Combustivel'!$E208,"-"))</f>
        <v>-</v>
      </c>
      <c r="Q206" s="170" t="str">
        <f>IF(O206="-","-",'1- Combustivel'!$F208)</f>
        <v>-</v>
      </c>
      <c r="R206" s="259" t="str">
        <f t="shared" si="54"/>
        <v>-</v>
      </c>
      <c r="S206" s="259" t="str">
        <f>IF(Q206="-","-",'1- Combustivel'!$G208)</f>
        <v>-</v>
      </c>
      <c r="T206" s="259" t="str">
        <f>IF($C206=T$1,'1- Combustivel'!$D208,"-")</f>
        <v>-</v>
      </c>
      <c r="U206" s="170" t="str">
        <f>IF(W206="-","-",IF($C206=T$1,'1- Combustivel'!$E208,"-"))</f>
        <v>-</v>
      </c>
      <c r="V206" s="170" t="str">
        <f>IF(T206="-","-",'1- Combustivel'!$F208)</f>
        <v>-</v>
      </c>
      <c r="W206" s="259" t="str">
        <f t="shared" si="55"/>
        <v>-</v>
      </c>
      <c r="X206" s="259" t="str">
        <f>IF(V206="-","-",'1- Combustivel'!$G208)</f>
        <v>-</v>
      </c>
      <c r="Y206" s="259" t="str">
        <f>IF($C206=Y$1,'1- Combustivel'!$D208,"-")</f>
        <v>-</v>
      </c>
      <c r="Z206" s="170" t="str">
        <f>IF(AB206="-","-",IF($C206=Y$1,'1- Combustivel'!$E208,"-"))</f>
        <v>-</v>
      </c>
      <c r="AA206" s="170" t="str">
        <f>IF(Y206="-","-",'1- Combustivel'!$F208)</f>
        <v>-</v>
      </c>
      <c r="AB206" s="259" t="str">
        <f t="shared" si="56"/>
        <v>-</v>
      </c>
      <c r="AC206" s="259" t="str">
        <f>IF(AA206="-","-",'1- Combustivel'!$G208)</f>
        <v>-</v>
      </c>
      <c r="AD206" s="259" t="str">
        <f>IF($C206=AD$1,'1- Combustivel'!$D208,"-")</f>
        <v>-</v>
      </c>
      <c r="AE206" s="170" t="str">
        <f>IF(AG206="-","-",IF($C206=AD$1,'1- Combustivel'!$E208,"-"))</f>
        <v>-</v>
      </c>
      <c r="AF206" s="170" t="str">
        <f>IF(AD206="-","-",'1- Combustivel'!$F208)</f>
        <v>-</v>
      </c>
      <c r="AG206" s="259" t="str">
        <f t="shared" si="57"/>
        <v>-</v>
      </c>
      <c r="AH206" s="259" t="str">
        <f>IF(AF206="-","-",'1- Combustivel'!$G208)</f>
        <v>-</v>
      </c>
      <c r="AI206" s="259" t="str">
        <f>IF($C206=AI$1,'1- Combustivel'!$D208,"-")</f>
        <v>-</v>
      </c>
      <c r="AJ206" s="170" t="str">
        <f>IF(AL206="-","-",IF($C206=AI$1,'1- Combustivel'!$E208,"-"))</f>
        <v>-</v>
      </c>
      <c r="AK206" s="170" t="str">
        <f>IF(AI206="-","-",'1- Combustivel'!$F208)</f>
        <v>-</v>
      </c>
      <c r="AL206" s="259" t="str">
        <f t="shared" si="58"/>
        <v>-</v>
      </c>
      <c r="AM206" s="259" t="str">
        <f>IF(AK206="-","-",'1- Combustivel'!$G208)</f>
        <v>-</v>
      </c>
      <c r="AN206" s="259" t="str">
        <f>IF($C206=AN$1,'1- Combustivel'!$D208,"-")</f>
        <v>-</v>
      </c>
      <c r="AO206" s="170" t="str">
        <f>IF(AQ206="-","-",IF($C206=AN$1,'1- Combustivel'!$E208,"-"))</f>
        <v>-</v>
      </c>
      <c r="AP206" s="170" t="str">
        <f>IF(AN206="-","-",'1- Combustivel'!$F208)</f>
        <v>-</v>
      </c>
      <c r="AQ206" s="259" t="str">
        <f t="shared" si="59"/>
        <v>-</v>
      </c>
      <c r="AR206" s="259" t="str">
        <f>IF(AP206="-","-",'1- Combustivel'!$G208)</f>
        <v>-</v>
      </c>
      <c r="AS206" s="259" t="str">
        <f>IF($C206=AS$1,'1- Combustivel'!$D208,"-")</f>
        <v>-</v>
      </c>
      <c r="AT206" s="170" t="str">
        <f>IF(AV206="-","-",IF($C206=AS$1,'1- Combustivel'!$E208,"-"))</f>
        <v>-</v>
      </c>
      <c r="AU206" s="170" t="str">
        <f>IF(AS206="-","-",'1- Combustivel'!$F208)</f>
        <v>-</v>
      </c>
      <c r="AV206" s="259" t="str">
        <f t="shared" si="60"/>
        <v>-</v>
      </c>
      <c r="AW206" s="259" t="str">
        <f>IF(AU206="-","-",'1- Combustivel'!$G208)</f>
        <v>-</v>
      </c>
      <c r="AX206" s="259" t="str">
        <f>IF($C206=AX$1,'1- Combustivel'!$D208,"-")</f>
        <v>-</v>
      </c>
      <c r="AY206" s="170" t="str">
        <f>IF(BA206="-","-",IF($C206=AX$1,'1- Combustivel'!$E208,"-"))</f>
        <v>-</v>
      </c>
      <c r="AZ206" s="170" t="str">
        <f>IF(AX206="-","-",'1- Combustivel'!$F208)</f>
        <v>-</v>
      </c>
      <c r="BA206" s="259" t="str">
        <f t="shared" si="61"/>
        <v>-</v>
      </c>
      <c r="BB206" s="259" t="str">
        <f>IF(AZ206="-","-",'1- Combustivel'!$G208)</f>
        <v>-</v>
      </c>
      <c r="BC206" s="259" t="str">
        <f>IF($C206=BC$1,'1- Combustivel'!$D208,"-")</f>
        <v>-</v>
      </c>
      <c r="BD206" s="170" t="str">
        <f>IF(BF206="-","-",IF($C206=BC$1,'1- Combustivel'!$E208,"-"))</f>
        <v>-</v>
      </c>
      <c r="BE206" s="170" t="str">
        <f>IF(BC206="-","-",'1- Combustivel'!$F208)</f>
        <v>-</v>
      </c>
      <c r="BF206" s="259" t="str">
        <f t="shared" si="62"/>
        <v>-</v>
      </c>
      <c r="BG206" s="259" t="str">
        <f>IF(BE206="-","-",'1- Combustivel'!$G208)</f>
        <v>-</v>
      </c>
      <c r="BH206" s="259" t="str">
        <f>IF($C206=BH$1,'1- Combustivel'!$D208,"-")</f>
        <v>-</v>
      </c>
      <c r="BI206" s="170" t="str">
        <f>IF(BK206="-","-",IF($C206=BH$1,'1- Combustivel'!$E208,"-"))</f>
        <v>-</v>
      </c>
      <c r="BJ206" s="170" t="str">
        <f>IF(BH206="-","-",'1- Combustivel'!$F208)</f>
        <v>-</v>
      </c>
      <c r="BK206" s="259" t="str">
        <f t="shared" si="63"/>
        <v>-</v>
      </c>
      <c r="BL206" s="259" t="str">
        <f>IF(BJ206="-","-",'1- Combustivel'!$G208)</f>
        <v>-</v>
      </c>
      <c r="BM206" s="259" t="str">
        <f>IF(YEAR('1- Combustivel'!B208)=$BM$1,$BM$1,"-")</f>
        <v>-</v>
      </c>
      <c r="BN206" s="259" t="str">
        <f>IF(BM206="-","-",MONTH('1- Combustivel'!B208))</f>
        <v>-</v>
      </c>
      <c r="BO206" s="259" t="str">
        <f>IF(BM206="-","-",DAY('1- Combustivel'!B208))</f>
        <v>-</v>
      </c>
      <c r="BP206" s="259" t="str">
        <f>IF($BN206=BQ$1,'1- Combustivel'!$D208,"-")</f>
        <v>-</v>
      </c>
      <c r="BQ206" s="170" t="str">
        <f>IF($BN206=BQ$1,'1- Combustivel'!$E208,"-")</f>
        <v>-</v>
      </c>
      <c r="BR206" s="170" t="str">
        <f>IF(BQ206="-","-",'1- Combustivel'!$F208)</f>
        <v>-</v>
      </c>
      <c r="BS206" s="259" t="str">
        <f t="shared" si="64"/>
        <v>-</v>
      </c>
      <c r="BT206" s="259" t="str">
        <f>IF(BR206="-","-",'1- Combustivel'!$G208)</f>
        <v>-</v>
      </c>
    </row>
    <row r="207" spans="1:72" x14ac:dyDescent="0.25">
      <c r="A207" s="166">
        <v>205</v>
      </c>
      <c r="B207" s="166" t="str">
        <f>IF(YEAR('1- Combustivel'!B209)=$B$1,$B$1,"-")</f>
        <v>-</v>
      </c>
      <c r="C207" s="166" t="str">
        <f>IF(B207="-","-",MONTH('1- Combustivel'!B209))</f>
        <v>-</v>
      </c>
      <c r="D207" s="218" t="str">
        <f>IF(B207="-","-",DAY('1- Combustivel'!B209))</f>
        <v>-</v>
      </c>
      <c r="E207" s="259" t="str">
        <f>IF($C207=F$1,'1- Combustivel'!$D209,"-")</f>
        <v>-</v>
      </c>
      <c r="F207" s="170" t="str">
        <f>IF($C207=F$1,'1- Combustivel'!$E209,"-")</f>
        <v>-</v>
      </c>
      <c r="G207" s="170" t="str">
        <f>IF(F207="-","-",'1- Combustivel'!$F209)</f>
        <v>-</v>
      </c>
      <c r="H207" s="259" t="str">
        <f t="shared" si="52"/>
        <v>-</v>
      </c>
      <c r="I207" s="259" t="str">
        <f>IF(G207="-","-",'1- Combustivel'!$G209)</f>
        <v>-</v>
      </c>
      <c r="J207" s="259" t="str">
        <f>IF($C207=J$1,'1- Combustivel'!$D209,"-")</f>
        <v>-</v>
      </c>
      <c r="K207" s="170" t="str">
        <f>IF(M207="-","-",IF($C207=J$1,'1- Combustivel'!$E209,"-"))</f>
        <v>-</v>
      </c>
      <c r="L207" s="170" t="str">
        <f>IF(J207="-","-",'1- Combustivel'!$F209)</f>
        <v>-</v>
      </c>
      <c r="M207" s="259" t="str">
        <f t="shared" si="53"/>
        <v>-</v>
      </c>
      <c r="N207" s="259" t="str">
        <f>IF(L207="-","-",'1- Combustivel'!$G209)</f>
        <v>-</v>
      </c>
      <c r="O207" s="259" t="str">
        <f>IF($C207=O$1,'1- Combustivel'!$D209,"-")</f>
        <v>-</v>
      </c>
      <c r="P207" s="170" t="str">
        <f>IF(R207="-","-",IF($C207=O$1,'1- Combustivel'!$E209,"-"))</f>
        <v>-</v>
      </c>
      <c r="Q207" s="170" t="str">
        <f>IF(O207="-","-",'1- Combustivel'!$F209)</f>
        <v>-</v>
      </c>
      <c r="R207" s="259" t="str">
        <f t="shared" si="54"/>
        <v>-</v>
      </c>
      <c r="S207" s="259" t="str">
        <f>IF(Q207="-","-",'1- Combustivel'!$G209)</f>
        <v>-</v>
      </c>
      <c r="T207" s="259" t="str">
        <f>IF($C207=T$1,'1- Combustivel'!$D209,"-")</f>
        <v>-</v>
      </c>
      <c r="U207" s="170" t="str">
        <f>IF(W207="-","-",IF($C207=T$1,'1- Combustivel'!$E209,"-"))</f>
        <v>-</v>
      </c>
      <c r="V207" s="170" t="str">
        <f>IF(T207="-","-",'1- Combustivel'!$F209)</f>
        <v>-</v>
      </c>
      <c r="W207" s="259" t="str">
        <f t="shared" si="55"/>
        <v>-</v>
      </c>
      <c r="X207" s="259" t="str">
        <f>IF(V207="-","-",'1- Combustivel'!$G209)</f>
        <v>-</v>
      </c>
      <c r="Y207" s="259" t="str">
        <f>IF($C207=Y$1,'1- Combustivel'!$D209,"-")</f>
        <v>-</v>
      </c>
      <c r="Z207" s="170" t="str">
        <f>IF(AB207="-","-",IF($C207=Y$1,'1- Combustivel'!$E209,"-"))</f>
        <v>-</v>
      </c>
      <c r="AA207" s="170" t="str">
        <f>IF(Y207="-","-",'1- Combustivel'!$F209)</f>
        <v>-</v>
      </c>
      <c r="AB207" s="259" t="str">
        <f t="shared" si="56"/>
        <v>-</v>
      </c>
      <c r="AC207" s="259" t="str">
        <f>IF(AA207="-","-",'1- Combustivel'!$G209)</f>
        <v>-</v>
      </c>
      <c r="AD207" s="259" t="str">
        <f>IF($C207=AD$1,'1- Combustivel'!$D209,"-")</f>
        <v>-</v>
      </c>
      <c r="AE207" s="170" t="str">
        <f>IF(AG207="-","-",IF($C207=AD$1,'1- Combustivel'!$E209,"-"))</f>
        <v>-</v>
      </c>
      <c r="AF207" s="170" t="str">
        <f>IF(AD207="-","-",'1- Combustivel'!$F209)</f>
        <v>-</v>
      </c>
      <c r="AG207" s="259" t="str">
        <f t="shared" si="57"/>
        <v>-</v>
      </c>
      <c r="AH207" s="259" t="str">
        <f>IF(AF207="-","-",'1- Combustivel'!$G209)</f>
        <v>-</v>
      </c>
      <c r="AI207" s="259" t="str">
        <f>IF($C207=AI$1,'1- Combustivel'!$D209,"-")</f>
        <v>-</v>
      </c>
      <c r="AJ207" s="170" t="str">
        <f>IF(AL207="-","-",IF($C207=AI$1,'1- Combustivel'!$E209,"-"))</f>
        <v>-</v>
      </c>
      <c r="AK207" s="170" t="str">
        <f>IF(AI207="-","-",'1- Combustivel'!$F209)</f>
        <v>-</v>
      </c>
      <c r="AL207" s="259" t="str">
        <f t="shared" si="58"/>
        <v>-</v>
      </c>
      <c r="AM207" s="259" t="str">
        <f>IF(AK207="-","-",'1- Combustivel'!$G209)</f>
        <v>-</v>
      </c>
      <c r="AN207" s="259" t="str">
        <f>IF($C207=AN$1,'1- Combustivel'!$D209,"-")</f>
        <v>-</v>
      </c>
      <c r="AO207" s="170" t="str">
        <f>IF(AQ207="-","-",IF($C207=AN$1,'1- Combustivel'!$E209,"-"))</f>
        <v>-</v>
      </c>
      <c r="AP207" s="170" t="str">
        <f>IF(AN207="-","-",'1- Combustivel'!$F209)</f>
        <v>-</v>
      </c>
      <c r="AQ207" s="259" t="str">
        <f t="shared" si="59"/>
        <v>-</v>
      </c>
      <c r="AR207" s="259" t="str">
        <f>IF(AP207="-","-",'1- Combustivel'!$G209)</f>
        <v>-</v>
      </c>
      <c r="AS207" s="259" t="str">
        <f>IF($C207=AS$1,'1- Combustivel'!$D209,"-")</f>
        <v>-</v>
      </c>
      <c r="AT207" s="170" t="str">
        <f>IF(AV207="-","-",IF($C207=AS$1,'1- Combustivel'!$E209,"-"))</f>
        <v>-</v>
      </c>
      <c r="AU207" s="170" t="str">
        <f>IF(AS207="-","-",'1- Combustivel'!$F209)</f>
        <v>-</v>
      </c>
      <c r="AV207" s="259" t="str">
        <f t="shared" si="60"/>
        <v>-</v>
      </c>
      <c r="AW207" s="259" t="str">
        <f>IF(AU207="-","-",'1- Combustivel'!$G209)</f>
        <v>-</v>
      </c>
      <c r="AX207" s="259" t="str">
        <f>IF($C207=AX$1,'1- Combustivel'!$D209,"-")</f>
        <v>-</v>
      </c>
      <c r="AY207" s="170" t="str">
        <f>IF(BA207="-","-",IF($C207=AX$1,'1- Combustivel'!$E209,"-"))</f>
        <v>-</v>
      </c>
      <c r="AZ207" s="170" t="str">
        <f>IF(AX207="-","-",'1- Combustivel'!$F209)</f>
        <v>-</v>
      </c>
      <c r="BA207" s="259" t="str">
        <f t="shared" si="61"/>
        <v>-</v>
      </c>
      <c r="BB207" s="259" t="str">
        <f>IF(AZ207="-","-",'1- Combustivel'!$G209)</f>
        <v>-</v>
      </c>
      <c r="BC207" s="259" t="str">
        <f>IF($C207=BC$1,'1- Combustivel'!$D209,"-")</f>
        <v>-</v>
      </c>
      <c r="BD207" s="170" t="str">
        <f>IF(BF207="-","-",IF($C207=BC$1,'1- Combustivel'!$E209,"-"))</f>
        <v>-</v>
      </c>
      <c r="BE207" s="170" t="str">
        <f>IF(BC207="-","-",'1- Combustivel'!$F209)</f>
        <v>-</v>
      </c>
      <c r="BF207" s="259" t="str">
        <f t="shared" si="62"/>
        <v>-</v>
      </c>
      <c r="BG207" s="259" t="str">
        <f>IF(BE207="-","-",'1- Combustivel'!$G209)</f>
        <v>-</v>
      </c>
      <c r="BH207" s="259" t="str">
        <f>IF($C207=BH$1,'1- Combustivel'!$D209,"-")</f>
        <v>-</v>
      </c>
      <c r="BI207" s="170" t="str">
        <f>IF(BK207="-","-",IF($C207=BH$1,'1- Combustivel'!$E209,"-"))</f>
        <v>-</v>
      </c>
      <c r="BJ207" s="170" t="str">
        <f>IF(BH207="-","-",'1- Combustivel'!$F209)</f>
        <v>-</v>
      </c>
      <c r="BK207" s="259" t="str">
        <f t="shared" si="63"/>
        <v>-</v>
      </c>
      <c r="BL207" s="259" t="str">
        <f>IF(BJ207="-","-",'1- Combustivel'!$G209)</f>
        <v>-</v>
      </c>
      <c r="BM207" s="259" t="str">
        <f>IF(YEAR('1- Combustivel'!B209)=$BM$1,$BM$1,"-")</f>
        <v>-</v>
      </c>
      <c r="BN207" s="259" t="str">
        <f>IF(BM207="-","-",MONTH('1- Combustivel'!B209))</f>
        <v>-</v>
      </c>
      <c r="BO207" s="259" t="str">
        <f>IF(BM207="-","-",DAY('1- Combustivel'!B209))</f>
        <v>-</v>
      </c>
      <c r="BP207" s="259" t="str">
        <f>IF($BN207=BQ$1,'1- Combustivel'!$D209,"-")</f>
        <v>-</v>
      </c>
      <c r="BQ207" s="170" t="str">
        <f>IF($BN207=BQ$1,'1- Combustivel'!$E209,"-")</f>
        <v>-</v>
      </c>
      <c r="BR207" s="170" t="str">
        <f>IF(BQ207="-","-",'1- Combustivel'!$F209)</f>
        <v>-</v>
      </c>
      <c r="BS207" s="259" t="str">
        <f t="shared" si="64"/>
        <v>-</v>
      </c>
      <c r="BT207" s="259" t="str">
        <f>IF(BR207="-","-",'1- Combustivel'!$G209)</f>
        <v>-</v>
      </c>
    </row>
    <row r="208" spans="1:72" x14ac:dyDescent="0.25">
      <c r="A208" s="166">
        <v>206</v>
      </c>
      <c r="B208" s="166" t="str">
        <f>IF(YEAR('1- Combustivel'!B210)=$B$1,$B$1,"-")</f>
        <v>-</v>
      </c>
      <c r="C208" s="166" t="str">
        <f>IF(B208="-","-",MONTH('1- Combustivel'!B210))</f>
        <v>-</v>
      </c>
      <c r="D208" s="218" t="str">
        <f>IF(B208="-","-",DAY('1- Combustivel'!B210))</f>
        <v>-</v>
      </c>
      <c r="E208" s="259" t="str">
        <f>IF($C208=F$1,'1- Combustivel'!$D210,"-")</f>
        <v>-</v>
      </c>
      <c r="F208" s="170" t="str">
        <f>IF($C208=F$1,'1- Combustivel'!$E210,"-")</f>
        <v>-</v>
      </c>
      <c r="G208" s="170" t="str">
        <f>IF(F208="-","-",'1- Combustivel'!$F210)</f>
        <v>-</v>
      </c>
      <c r="H208" s="259" t="str">
        <f t="shared" si="52"/>
        <v>-</v>
      </c>
      <c r="I208" s="259" t="str">
        <f>IF(G208="-","-",'1- Combustivel'!$G210)</f>
        <v>-</v>
      </c>
      <c r="J208" s="259" t="str">
        <f>IF($C208=J$1,'1- Combustivel'!$D210,"-")</f>
        <v>-</v>
      </c>
      <c r="K208" s="170" t="str">
        <f>IF(M208="-","-",IF($C208=J$1,'1- Combustivel'!$E210,"-"))</f>
        <v>-</v>
      </c>
      <c r="L208" s="170" t="str">
        <f>IF(J208="-","-",'1- Combustivel'!$F210)</f>
        <v>-</v>
      </c>
      <c r="M208" s="259" t="str">
        <f t="shared" si="53"/>
        <v>-</v>
      </c>
      <c r="N208" s="259" t="str">
        <f>IF(L208="-","-",'1- Combustivel'!$G210)</f>
        <v>-</v>
      </c>
      <c r="O208" s="259" t="str">
        <f>IF($C208=O$1,'1- Combustivel'!$D210,"-")</f>
        <v>-</v>
      </c>
      <c r="P208" s="170" t="str">
        <f>IF(R208="-","-",IF($C208=O$1,'1- Combustivel'!$E210,"-"))</f>
        <v>-</v>
      </c>
      <c r="Q208" s="170" t="str">
        <f>IF(O208="-","-",'1- Combustivel'!$F210)</f>
        <v>-</v>
      </c>
      <c r="R208" s="259" t="str">
        <f t="shared" si="54"/>
        <v>-</v>
      </c>
      <c r="S208" s="259" t="str">
        <f>IF(Q208="-","-",'1- Combustivel'!$G210)</f>
        <v>-</v>
      </c>
      <c r="T208" s="259" t="str">
        <f>IF($C208=T$1,'1- Combustivel'!$D210,"-")</f>
        <v>-</v>
      </c>
      <c r="U208" s="170" t="str">
        <f>IF(W208="-","-",IF($C208=T$1,'1- Combustivel'!$E210,"-"))</f>
        <v>-</v>
      </c>
      <c r="V208" s="170" t="str">
        <f>IF(T208="-","-",'1- Combustivel'!$F210)</f>
        <v>-</v>
      </c>
      <c r="W208" s="259" t="str">
        <f t="shared" si="55"/>
        <v>-</v>
      </c>
      <c r="X208" s="259" t="str">
        <f>IF(V208="-","-",'1- Combustivel'!$G210)</f>
        <v>-</v>
      </c>
      <c r="Y208" s="259" t="str">
        <f>IF($C208=Y$1,'1- Combustivel'!$D210,"-")</f>
        <v>-</v>
      </c>
      <c r="Z208" s="170" t="str">
        <f>IF(AB208="-","-",IF($C208=Y$1,'1- Combustivel'!$E210,"-"))</f>
        <v>-</v>
      </c>
      <c r="AA208" s="170" t="str">
        <f>IF(Y208="-","-",'1- Combustivel'!$F210)</f>
        <v>-</v>
      </c>
      <c r="AB208" s="259" t="str">
        <f t="shared" si="56"/>
        <v>-</v>
      </c>
      <c r="AC208" s="259" t="str">
        <f>IF(AA208="-","-",'1- Combustivel'!$G210)</f>
        <v>-</v>
      </c>
      <c r="AD208" s="259" t="str">
        <f>IF($C208=AD$1,'1- Combustivel'!$D210,"-")</f>
        <v>-</v>
      </c>
      <c r="AE208" s="170" t="str">
        <f>IF(AG208="-","-",IF($C208=AD$1,'1- Combustivel'!$E210,"-"))</f>
        <v>-</v>
      </c>
      <c r="AF208" s="170" t="str">
        <f>IF(AD208="-","-",'1- Combustivel'!$F210)</f>
        <v>-</v>
      </c>
      <c r="AG208" s="259" t="str">
        <f t="shared" si="57"/>
        <v>-</v>
      </c>
      <c r="AH208" s="259" t="str">
        <f>IF(AF208="-","-",'1- Combustivel'!$G210)</f>
        <v>-</v>
      </c>
      <c r="AI208" s="259" t="str">
        <f>IF($C208=AI$1,'1- Combustivel'!$D210,"-")</f>
        <v>-</v>
      </c>
      <c r="AJ208" s="170" t="str">
        <f>IF(AL208="-","-",IF($C208=AI$1,'1- Combustivel'!$E210,"-"))</f>
        <v>-</v>
      </c>
      <c r="AK208" s="170" t="str">
        <f>IF(AI208="-","-",'1- Combustivel'!$F210)</f>
        <v>-</v>
      </c>
      <c r="AL208" s="259" t="str">
        <f t="shared" si="58"/>
        <v>-</v>
      </c>
      <c r="AM208" s="259" t="str">
        <f>IF(AK208="-","-",'1- Combustivel'!$G210)</f>
        <v>-</v>
      </c>
      <c r="AN208" s="259" t="str">
        <f>IF($C208=AN$1,'1- Combustivel'!$D210,"-")</f>
        <v>-</v>
      </c>
      <c r="AO208" s="170" t="str">
        <f>IF(AQ208="-","-",IF($C208=AN$1,'1- Combustivel'!$E210,"-"))</f>
        <v>-</v>
      </c>
      <c r="AP208" s="170" t="str">
        <f>IF(AN208="-","-",'1- Combustivel'!$F210)</f>
        <v>-</v>
      </c>
      <c r="AQ208" s="259" t="str">
        <f t="shared" si="59"/>
        <v>-</v>
      </c>
      <c r="AR208" s="259" t="str">
        <f>IF(AP208="-","-",'1- Combustivel'!$G210)</f>
        <v>-</v>
      </c>
      <c r="AS208" s="259" t="str">
        <f>IF($C208=AS$1,'1- Combustivel'!$D210,"-")</f>
        <v>-</v>
      </c>
      <c r="AT208" s="170" t="str">
        <f>IF(AV208="-","-",IF($C208=AS$1,'1- Combustivel'!$E210,"-"))</f>
        <v>-</v>
      </c>
      <c r="AU208" s="170" t="str">
        <f>IF(AS208="-","-",'1- Combustivel'!$F210)</f>
        <v>-</v>
      </c>
      <c r="AV208" s="259" t="str">
        <f t="shared" si="60"/>
        <v>-</v>
      </c>
      <c r="AW208" s="259" t="str">
        <f>IF(AU208="-","-",'1- Combustivel'!$G210)</f>
        <v>-</v>
      </c>
      <c r="AX208" s="259" t="str">
        <f>IF($C208=AX$1,'1- Combustivel'!$D210,"-")</f>
        <v>-</v>
      </c>
      <c r="AY208" s="170" t="str">
        <f>IF(BA208="-","-",IF($C208=AX$1,'1- Combustivel'!$E210,"-"))</f>
        <v>-</v>
      </c>
      <c r="AZ208" s="170" t="str">
        <f>IF(AX208="-","-",'1- Combustivel'!$F210)</f>
        <v>-</v>
      </c>
      <c r="BA208" s="259" t="str">
        <f t="shared" si="61"/>
        <v>-</v>
      </c>
      <c r="BB208" s="259" t="str">
        <f>IF(AZ208="-","-",'1- Combustivel'!$G210)</f>
        <v>-</v>
      </c>
      <c r="BC208" s="259" t="str">
        <f>IF($C208=BC$1,'1- Combustivel'!$D210,"-")</f>
        <v>-</v>
      </c>
      <c r="BD208" s="170" t="str">
        <f>IF(BF208="-","-",IF($C208=BC$1,'1- Combustivel'!$E210,"-"))</f>
        <v>-</v>
      </c>
      <c r="BE208" s="170" t="str">
        <f>IF(BC208="-","-",'1- Combustivel'!$F210)</f>
        <v>-</v>
      </c>
      <c r="BF208" s="259" t="str">
        <f t="shared" si="62"/>
        <v>-</v>
      </c>
      <c r="BG208" s="259" t="str">
        <f>IF(BE208="-","-",'1- Combustivel'!$G210)</f>
        <v>-</v>
      </c>
      <c r="BH208" s="259" t="str">
        <f>IF($C208=BH$1,'1- Combustivel'!$D210,"-")</f>
        <v>-</v>
      </c>
      <c r="BI208" s="170" t="str">
        <f>IF(BK208="-","-",IF($C208=BH$1,'1- Combustivel'!$E210,"-"))</f>
        <v>-</v>
      </c>
      <c r="BJ208" s="170" t="str">
        <f>IF(BH208="-","-",'1- Combustivel'!$F210)</f>
        <v>-</v>
      </c>
      <c r="BK208" s="259" t="str">
        <f t="shared" si="63"/>
        <v>-</v>
      </c>
      <c r="BL208" s="259" t="str">
        <f>IF(BJ208="-","-",'1- Combustivel'!$G210)</f>
        <v>-</v>
      </c>
      <c r="BM208" s="259" t="str">
        <f>IF(YEAR('1- Combustivel'!B210)=$BM$1,$BM$1,"-")</f>
        <v>-</v>
      </c>
      <c r="BN208" s="259" t="str">
        <f>IF(BM208="-","-",MONTH('1- Combustivel'!B210))</f>
        <v>-</v>
      </c>
      <c r="BO208" s="259" t="str">
        <f>IF(BM208="-","-",DAY('1- Combustivel'!B210))</f>
        <v>-</v>
      </c>
      <c r="BP208" s="259" t="str">
        <f>IF($BN208=BQ$1,'1- Combustivel'!$D210,"-")</f>
        <v>-</v>
      </c>
      <c r="BQ208" s="170" t="str">
        <f>IF($BN208=BQ$1,'1- Combustivel'!$E210,"-")</f>
        <v>-</v>
      </c>
      <c r="BR208" s="170" t="str">
        <f>IF(BQ208="-","-",'1- Combustivel'!$F210)</f>
        <v>-</v>
      </c>
      <c r="BS208" s="259" t="str">
        <f t="shared" si="64"/>
        <v>-</v>
      </c>
      <c r="BT208" s="259" t="str">
        <f>IF(BR208="-","-",'1- Combustivel'!$G210)</f>
        <v>-</v>
      </c>
    </row>
    <row r="209" spans="1:72" x14ac:dyDescent="0.25">
      <c r="A209" s="166">
        <v>207</v>
      </c>
      <c r="B209" s="166" t="str">
        <f>IF(YEAR('1- Combustivel'!B211)=$B$1,$B$1,"-")</f>
        <v>-</v>
      </c>
      <c r="C209" s="166" t="str">
        <f>IF(B209="-","-",MONTH('1- Combustivel'!B211))</f>
        <v>-</v>
      </c>
      <c r="D209" s="218" t="str">
        <f>IF(B209="-","-",DAY('1- Combustivel'!B211))</f>
        <v>-</v>
      </c>
      <c r="E209" s="259" t="str">
        <f>IF($C209=F$1,'1- Combustivel'!$D211,"-")</f>
        <v>-</v>
      </c>
      <c r="F209" s="170" t="str">
        <f>IF($C209=F$1,'1- Combustivel'!$E211,"-")</f>
        <v>-</v>
      </c>
      <c r="G209" s="170" t="str">
        <f>IF(F209="-","-",'1- Combustivel'!$F211)</f>
        <v>-</v>
      </c>
      <c r="H209" s="259" t="str">
        <f t="shared" si="52"/>
        <v>-</v>
      </c>
      <c r="I209" s="259" t="str">
        <f>IF(G209="-","-",'1- Combustivel'!$G211)</f>
        <v>-</v>
      </c>
      <c r="J209" s="259" t="str">
        <f>IF($C209=J$1,'1- Combustivel'!$D211,"-")</f>
        <v>-</v>
      </c>
      <c r="K209" s="170" t="str">
        <f>IF(M209="-","-",IF($C209=J$1,'1- Combustivel'!$E211,"-"))</f>
        <v>-</v>
      </c>
      <c r="L209" s="170" t="str">
        <f>IF(J209="-","-",'1- Combustivel'!$F211)</f>
        <v>-</v>
      </c>
      <c r="M209" s="259" t="str">
        <f t="shared" si="53"/>
        <v>-</v>
      </c>
      <c r="N209" s="259" t="str">
        <f>IF(L209="-","-",'1- Combustivel'!$G211)</f>
        <v>-</v>
      </c>
      <c r="O209" s="259" t="str">
        <f>IF($C209=O$1,'1- Combustivel'!$D211,"-")</f>
        <v>-</v>
      </c>
      <c r="P209" s="170" t="str">
        <f>IF(R209="-","-",IF($C209=O$1,'1- Combustivel'!$E211,"-"))</f>
        <v>-</v>
      </c>
      <c r="Q209" s="170" t="str">
        <f>IF(O209="-","-",'1- Combustivel'!$F211)</f>
        <v>-</v>
      </c>
      <c r="R209" s="259" t="str">
        <f t="shared" si="54"/>
        <v>-</v>
      </c>
      <c r="S209" s="259" t="str">
        <f>IF(Q209="-","-",'1- Combustivel'!$G211)</f>
        <v>-</v>
      </c>
      <c r="T209" s="259" t="str">
        <f>IF($C209=T$1,'1- Combustivel'!$D211,"-")</f>
        <v>-</v>
      </c>
      <c r="U209" s="170" t="str">
        <f>IF(W209="-","-",IF($C209=T$1,'1- Combustivel'!$E211,"-"))</f>
        <v>-</v>
      </c>
      <c r="V209" s="170" t="str">
        <f>IF(T209="-","-",'1- Combustivel'!$F211)</f>
        <v>-</v>
      </c>
      <c r="W209" s="259" t="str">
        <f t="shared" si="55"/>
        <v>-</v>
      </c>
      <c r="X209" s="259" t="str">
        <f>IF(V209="-","-",'1- Combustivel'!$G211)</f>
        <v>-</v>
      </c>
      <c r="Y209" s="259" t="str">
        <f>IF($C209=Y$1,'1- Combustivel'!$D211,"-")</f>
        <v>-</v>
      </c>
      <c r="Z209" s="170" t="str">
        <f>IF(AB209="-","-",IF($C209=Y$1,'1- Combustivel'!$E211,"-"))</f>
        <v>-</v>
      </c>
      <c r="AA209" s="170" t="str">
        <f>IF(Y209="-","-",'1- Combustivel'!$F211)</f>
        <v>-</v>
      </c>
      <c r="AB209" s="259" t="str">
        <f t="shared" si="56"/>
        <v>-</v>
      </c>
      <c r="AC209" s="259" t="str">
        <f>IF(AA209="-","-",'1- Combustivel'!$G211)</f>
        <v>-</v>
      </c>
      <c r="AD209" s="259" t="str">
        <f>IF($C209=AD$1,'1- Combustivel'!$D211,"-")</f>
        <v>-</v>
      </c>
      <c r="AE209" s="170" t="str">
        <f>IF(AG209="-","-",IF($C209=AD$1,'1- Combustivel'!$E211,"-"))</f>
        <v>-</v>
      </c>
      <c r="AF209" s="170" t="str">
        <f>IF(AD209="-","-",'1- Combustivel'!$F211)</f>
        <v>-</v>
      </c>
      <c r="AG209" s="259" t="str">
        <f t="shared" si="57"/>
        <v>-</v>
      </c>
      <c r="AH209" s="259" t="str">
        <f>IF(AF209="-","-",'1- Combustivel'!$G211)</f>
        <v>-</v>
      </c>
      <c r="AI209" s="259" t="str">
        <f>IF($C209=AI$1,'1- Combustivel'!$D211,"-")</f>
        <v>-</v>
      </c>
      <c r="AJ209" s="170" t="str">
        <f>IF(AL209="-","-",IF($C209=AI$1,'1- Combustivel'!$E211,"-"))</f>
        <v>-</v>
      </c>
      <c r="AK209" s="170" t="str">
        <f>IF(AI209="-","-",'1- Combustivel'!$F211)</f>
        <v>-</v>
      </c>
      <c r="AL209" s="259" t="str">
        <f t="shared" si="58"/>
        <v>-</v>
      </c>
      <c r="AM209" s="259" t="str">
        <f>IF(AK209="-","-",'1- Combustivel'!$G211)</f>
        <v>-</v>
      </c>
      <c r="AN209" s="259" t="str">
        <f>IF($C209=AN$1,'1- Combustivel'!$D211,"-")</f>
        <v>-</v>
      </c>
      <c r="AO209" s="170" t="str">
        <f>IF(AQ209="-","-",IF($C209=AN$1,'1- Combustivel'!$E211,"-"))</f>
        <v>-</v>
      </c>
      <c r="AP209" s="170" t="str">
        <f>IF(AN209="-","-",'1- Combustivel'!$F211)</f>
        <v>-</v>
      </c>
      <c r="AQ209" s="259" t="str">
        <f t="shared" si="59"/>
        <v>-</v>
      </c>
      <c r="AR209" s="259" t="str">
        <f>IF(AP209="-","-",'1- Combustivel'!$G211)</f>
        <v>-</v>
      </c>
      <c r="AS209" s="259" t="str">
        <f>IF($C209=AS$1,'1- Combustivel'!$D211,"-")</f>
        <v>-</v>
      </c>
      <c r="AT209" s="170" t="str">
        <f>IF(AV209="-","-",IF($C209=AS$1,'1- Combustivel'!$E211,"-"))</f>
        <v>-</v>
      </c>
      <c r="AU209" s="170" t="str">
        <f>IF(AS209="-","-",'1- Combustivel'!$F211)</f>
        <v>-</v>
      </c>
      <c r="AV209" s="259" t="str">
        <f t="shared" si="60"/>
        <v>-</v>
      </c>
      <c r="AW209" s="259" t="str">
        <f>IF(AU209="-","-",'1- Combustivel'!$G211)</f>
        <v>-</v>
      </c>
      <c r="AX209" s="259" t="str">
        <f>IF($C209=AX$1,'1- Combustivel'!$D211,"-")</f>
        <v>-</v>
      </c>
      <c r="AY209" s="170" t="str">
        <f>IF(BA209="-","-",IF($C209=AX$1,'1- Combustivel'!$E211,"-"))</f>
        <v>-</v>
      </c>
      <c r="AZ209" s="170" t="str">
        <f>IF(AX209="-","-",'1- Combustivel'!$F211)</f>
        <v>-</v>
      </c>
      <c r="BA209" s="259" t="str">
        <f t="shared" si="61"/>
        <v>-</v>
      </c>
      <c r="BB209" s="259" t="str">
        <f>IF(AZ209="-","-",'1- Combustivel'!$G211)</f>
        <v>-</v>
      </c>
      <c r="BC209" s="259" t="str">
        <f>IF($C209=BC$1,'1- Combustivel'!$D211,"-")</f>
        <v>-</v>
      </c>
      <c r="BD209" s="170" t="str">
        <f>IF(BF209="-","-",IF($C209=BC$1,'1- Combustivel'!$E211,"-"))</f>
        <v>-</v>
      </c>
      <c r="BE209" s="170" t="str">
        <f>IF(BC209="-","-",'1- Combustivel'!$F211)</f>
        <v>-</v>
      </c>
      <c r="BF209" s="259" t="str">
        <f t="shared" si="62"/>
        <v>-</v>
      </c>
      <c r="BG209" s="259" t="str">
        <f>IF(BE209="-","-",'1- Combustivel'!$G211)</f>
        <v>-</v>
      </c>
      <c r="BH209" s="259" t="str">
        <f>IF($C209=BH$1,'1- Combustivel'!$D211,"-")</f>
        <v>-</v>
      </c>
      <c r="BI209" s="170" t="str">
        <f>IF(BK209="-","-",IF($C209=BH$1,'1- Combustivel'!$E211,"-"))</f>
        <v>-</v>
      </c>
      <c r="BJ209" s="170" t="str">
        <f>IF(BH209="-","-",'1- Combustivel'!$F211)</f>
        <v>-</v>
      </c>
      <c r="BK209" s="259" t="str">
        <f t="shared" si="63"/>
        <v>-</v>
      </c>
      <c r="BL209" s="259" t="str">
        <f>IF(BJ209="-","-",'1- Combustivel'!$G211)</f>
        <v>-</v>
      </c>
      <c r="BM209" s="259" t="str">
        <f>IF(YEAR('1- Combustivel'!B211)=$BM$1,$BM$1,"-")</f>
        <v>-</v>
      </c>
      <c r="BN209" s="259" t="str">
        <f>IF(BM209="-","-",MONTH('1- Combustivel'!B211))</f>
        <v>-</v>
      </c>
      <c r="BO209" s="259" t="str">
        <f>IF(BM209="-","-",DAY('1- Combustivel'!B211))</f>
        <v>-</v>
      </c>
      <c r="BP209" s="259" t="str">
        <f>IF($BN209=BQ$1,'1- Combustivel'!$D211,"-")</f>
        <v>-</v>
      </c>
      <c r="BQ209" s="170" t="str">
        <f>IF($BN209=BQ$1,'1- Combustivel'!$E211,"-")</f>
        <v>-</v>
      </c>
      <c r="BR209" s="170" t="str">
        <f>IF(BQ209="-","-",'1- Combustivel'!$F211)</f>
        <v>-</v>
      </c>
      <c r="BS209" s="259" t="str">
        <f t="shared" si="64"/>
        <v>-</v>
      </c>
      <c r="BT209" s="259" t="str">
        <f>IF(BR209="-","-",'1- Combustivel'!$G211)</f>
        <v>-</v>
      </c>
    </row>
    <row r="210" spans="1:72" x14ac:dyDescent="0.25">
      <c r="A210" s="166">
        <v>208</v>
      </c>
      <c r="B210" s="166" t="str">
        <f>IF(YEAR('1- Combustivel'!B212)=$B$1,$B$1,"-")</f>
        <v>-</v>
      </c>
      <c r="C210" s="166" t="str">
        <f>IF(B210="-","-",MONTH('1- Combustivel'!B212))</f>
        <v>-</v>
      </c>
      <c r="D210" s="218" t="str">
        <f>IF(B210="-","-",DAY('1- Combustivel'!B212))</f>
        <v>-</v>
      </c>
      <c r="E210" s="259" t="str">
        <f>IF($C210=F$1,'1- Combustivel'!$D212,"-")</f>
        <v>-</v>
      </c>
      <c r="F210" s="170" t="str">
        <f>IF($C210=F$1,'1- Combustivel'!$E212,"-")</f>
        <v>-</v>
      </c>
      <c r="G210" s="170" t="str">
        <f>IF(F210="-","-",'1- Combustivel'!$F212)</f>
        <v>-</v>
      </c>
      <c r="H210" s="259" t="str">
        <f t="shared" si="52"/>
        <v>-</v>
      </c>
      <c r="I210" s="259" t="str">
        <f>IF(G210="-","-",'1- Combustivel'!$G212)</f>
        <v>-</v>
      </c>
      <c r="J210" s="259" t="str">
        <f>IF($C210=J$1,'1- Combustivel'!$D212,"-")</f>
        <v>-</v>
      </c>
      <c r="K210" s="170" t="str">
        <f>IF(M210="-","-",IF($C210=J$1,'1- Combustivel'!$E212,"-"))</f>
        <v>-</v>
      </c>
      <c r="L210" s="170" t="str">
        <f>IF(J210="-","-",'1- Combustivel'!$F212)</f>
        <v>-</v>
      </c>
      <c r="M210" s="259" t="str">
        <f t="shared" si="53"/>
        <v>-</v>
      </c>
      <c r="N210" s="259" t="str">
        <f>IF(L210="-","-",'1- Combustivel'!$G212)</f>
        <v>-</v>
      </c>
      <c r="O210" s="259" t="str">
        <f>IF($C210=O$1,'1- Combustivel'!$D212,"-")</f>
        <v>-</v>
      </c>
      <c r="P210" s="170" t="str">
        <f>IF(R210="-","-",IF($C210=O$1,'1- Combustivel'!$E212,"-"))</f>
        <v>-</v>
      </c>
      <c r="Q210" s="170" t="str">
        <f>IF(O210="-","-",'1- Combustivel'!$F212)</f>
        <v>-</v>
      </c>
      <c r="R210" s="259" t="str">
        <f t="shared" si="54"/>
        <v>-</v>
      </c>
      <c r="S210" s="259" t="str">
        <f>IF(Q210="-","-",'1- Combustivel'!$G212)</f>
        <v>-</v>
      </c>
      <c r="T210" s="259" t="str">
        <f>IF($C210=T$1,'1- Combustivel'!$D212,"-")</f>
        <v>-</v>
      </c>
      <c r="U210" s="170" t="str">
        <f>IF(W210="-","-",IF($C210=T$1,'1- Combustivel'!$E212,"-"))</f>
        <v>-</v>
      </c>
      <c r="V210" s="170" t="str">
        <f>IF(T210="-","-",'1- Combustivel'!$F212)</f>
        <v>-</v>
      </c>
      <c r="W210" s="259" t="str">
        <f t="shared" si="55"/>
        <v>-</v>
      </c>
      <c r="X210" s="259" t="str">
        <f>IF(V210="-","-",'1- Combustivel'!$G212)</f>
        <v>-</v>
      </c>
      <c r="Y210" s="259" t="str">
        <f>IF($C210=Y$1,'1- Combustivel'!$D212,"-")</f>
        <v>-</v>
      </c>
      <c r="Z210" s="170" t="str">
        <f>IF(AB210="-","-",IF($C210=Y$1,'1- Combustivel'!$E212,"-"))</f>
        <v>-</v>
      </c>
      <c r="AA210" s="170" t="str">
        <f>IF(Y210="-","-",'1- Combustivel'!$F212)</f>
        <v>-</v>
      </c>
      <c r="AB210" s="259" t="str">
        <f t="shared" si="56"/>
        <v>-</v>
      </c>
      <c r="AC210" s="259" t="str">
        <f>IF(AA210="-","-",'1- Combustivel'!$G212)</f>
        <v>-</v>
      </c>
      <c r="AD210" s="259" t="str">
        <f>IF($C210=AD$1,'1- Combustivel'!$D212,"-")</f>
        <v>-</v>
      </c>
      <c r="AE210" s="170" t="str">
        <f>IF(AG210="-","-",IF($C210=AD$1,'1- Combustivel'!$E212,"-"))</f>
        <v>-</v>
      </c>
      <c r="AF210" s="170" t="str">
        <f>IF(AD210="-","-",'1- Combustivel'!$F212)</f>
        <v>-</v>
      </c>
      <c r="AG210" s="259" t="str">
        <f t="shared" si="57"/>
        <v>-</v>
      </c>
      <c r="AH210" s="259" t="str">
        <f>IF(AF210="-","-",'1- Combustivel'!$G212)</f>
        <v>-</v>
      </c>
      <c r="AI210" s="259" t="str">
        <f>IF($C210=AI$1,'1- Combustivel'!$D212,"-")</f>
        <v>-</v>
      </c>
      <c r="AJ210" s="170" t="str">
        <f>IF(AL210="-","-",IF($C210=AI$1,'1- Combustivel'!$E212,"-"))</f>
        <v>-</v>
      </c>
      <c r="AK210" s="170" t="str">
        <f>IF(AI210="-","-",'1- Combustivel'!$F212)</f>
        <v>-</v>
      </c>
      <c r="AL210" s="259" t="str">
        <f t="shared" si="58"/>
        <v>-</v>
      </c>
      <c r="AM210" s="259" t="str">
        <f>IF(AK210="-","-",'1- Combustivel'!$G212)</f>
        <v>-</v>
      </c>
      <c r="AN210" s="259" t="str">
        <f>IF($C210=AN$1,'1- Combustivel'!$D212,"-")</f>
        <v>-</v>
      </c>
      <c r="AO210" s="170" t="str">
        <f>IF(AQ210="-","-",IF($C210=AN$1,'1- Combustivel'!$E212,"-"))</f>
        <v>-</v>
      </c>
      <c r="AP210" s="170" t="str">
        <f>IF(AN210="-","-",'1- Combustivel'!$F212)</f>
        <v>-</v>
      </c>
      <c r="AQ210" s="259" t="str">
        <f t="shared" si="59"/>
        <v>-</v>
      </c>
      <c r="AR210" s="259" t="str">
        <f>IF(AP210="-","-",'1- Combustivel'!$G212)</f>
        <v>-</v>
      </c>
      <c r="AS210" s="259" t="str">
        <f>IF($C210=AS$1,'1- Combustivel'!$D212,"-")</f>
        <v>-</v>
      </c>
      <c r="AT210" s="170" t="str">
        <f>IF(AV210="-","-",IF($C210=AS$1,'1- Combustivel'!$E212,"-"))</f>
        <v>-</v>
      </c>
      <c r="AU210" s="170" t="str">
        <f>IF(AS210="-","-",'1- Combustivel'!$F212)</f>
        <v>-</v>
      </c>
      <c r="AV210" s="259" t="str">
        <f t="shared" si="60"/>
        <v>-</v>
      </c>
      <c r="AW210" s="259" t="str">
        <f>IF(AU210="-","-",'1- Combustivel'!$G212)</f>
        <v>-</v>
      </c>
      <c r="AX210" s="259" t="str">
        <f>IF($C210=AX$1,'1- Combustivel'!$D212,"-")</f>
        <v>-</v>
      </c>
      <c r="AY210" s="170" t="str">
        <f>IF(BA210="-","-",IF($C210=AX$1,'1- Combustivel'!$E212,"-"))</f>
        <v>-</v>
      </c>
      <c r="AZ210" s="170" t="str">
        <f>IF(AX210="-","-",'1- Combustivel'!$F212)</f>
        <v>-</v>
      </c>
      <c r="BA210" s="259" t="str">
        <f t="shared" si="61"/>
        <v>-</v>
      </c>
      <c r="BB210" s="259" t="str">
        <f>IF(AZ210="-","-",'1- Combustivel'!$G212)</f>
        <v>-</v>
      </c>
      <c r="BC210" s="259" t="str">
        <f>IF($C210=BC$1,'1- Combustivel'!$D212,"-")</f>
        <v>-</v>
      </c>
      <c r="BD210" s="170" t="str">
        <f>IF(BF210="-","-",IF($C210=BC$1,'1- Combustivel'!$E212,"-"))</f>
        <v>-</v>
      </c>
      <c r="BE210" s="170" t="str">
        <f>IF(BC210="-","-",'1- Combustivel'!$F212)</f>
        <v>-</v>
      </c>
      <c r="BF210" s="259" t="str">
        <f t="shared" si="62"/>
        <v>-</v>
      </c>
      <c r="BG210" s="259" t="str">
        <f>IF(BE210="-","-",'1- Combustivel'!$G212)</f>
        <v>-</v>
      </c>
      <c r="BH210" s="259" t="str">
        <f>IF($C210=BH$1,'1- Combustivel'!$D212,"-")</f>
        <v>-</v>
      </c>
      <c r="BI210" s="170" t="str">
        <f>IF(BK210="-","-",IF($C210=BH$1,'1- Combustivel'!$E212,"-"))</f>
        <v>-</v>
      </c>
      <c r="BJ210" s="170" t="str">
        <f>IF(BH210="-","-",'1- Combustivel'!$F212)</f>
        <v>-</v>
      </c>
      <c r="BK210" s="259" t="str">
        <f t="shared" si="63"/>
        <v>-</v>
      </c>
      <c r="BL210" s="259" t="str">
        <f>IF(BJ210="-","-",'1- Combustivel'!$G212)</f>
        <v>-</v>
      </c>
      <c r="BM210" s="259" t="str">
        <f>IF(YEAR('1- Combustivel'!B212)=$BM$1,$BM$1,"-")</f>
        <v>-</v>
      </c>
      <c r="BN210" s="259" t="str">
        <f>IF(BM210="-","-",MONTH('1- Combustivel'!B212))</f>
        <v>-</v>
      </c>
      <c r="BO210" s="259" t="str">
        <f>IF(BM210="-","-",DAY('1- Combustivel'!B212))</f>
        <v>-</v>
      </c>
      <c r="BP210" s="259" t="str">
        <f>IF($BN210=BQ$1,'1- Combustivel'!$D212,"-")</f>
        <v>-</v>
      </c>
      <c r="BQ210" s="170" t="str">
        <f>IF($BN210=BQ$1,'1- Combustivel'!$E212,"-")</f>
        <v>-</v>
      </c>
      <c r="BR210" s="170" t="str">
        <f>IF(BQ210="-","-",'1- Combustivel'!$F212)</f>
        <v>-</v>
      </c>
      <c r="BS210" s="259" t="str">
        <f t="shared" si="64"/>
        <v>-</v>
      </c>
      <c r="BT210" s="259" t="str">
        <f>IF(BR210="-","-",'1- Combustivel'!$G212)</f>
        <v>-</v>
      </c>
    </row>
    <row r="211" spans="1:72" x14ac:dyDescent="0.25">
      <c r="A211" s="166">
        <v>209</v>
      </c>
      <c r="B211" s="166" t="str">
        <f>IF(YEAR('1- Combustivel'!B213)=$B$1,$B$1,"-")</f>
        <v>-</v>
      </c>
      <c r="C211" s="166" t="str">
        <f>IF(B211="-","-",MONTH('1- Combustivel'!B213))</f>
        <v>-</v>
      </c>
      <c r="D211" s="218" t="str">
        <f>IF(B211="-","-",DAY('1- Combustivel'!B213))</f>
        <v>-</v>
      </c>
      <c r="E211" s="259" t="str">
        <f>IF($C211=F$1,'1- Combustivel'!$D213,"-")</f>
        <v>-</v>
      </c>
      <c r="F211" s="170" t="str">
        <f>IF($C211=F$1,'1- Combustivel'!$E213,"-")</f>
        <v>-</v>
      </c>
      <c r="G211" s="170" t="str">
        <f>IF(F211="-","-",'1- Combustivel'!$F213)</f>
        <v>-</v>
      </c>
      <c r="H211" s="259" t="str">
        <f t="shared" si="52"/>
        <v>-</v>
      </c>
      <c r="I211" s="259" t="str">
        <f>IF(G211="-","-",'1- Combustivel'!$G213)</f>
        <v>-</v>
      </c>
      <c r="J211" s="259" t="str">
        <f>IF($C211=J$1,'1- Combustivel'!$D213,"-")</f>
        <v>-</v>
      </c>
      <c r="K211" s="170" t="str">
        <f>IF(M211="-","-",IF($C211=J$1,'1- Combustivel'!$E213,"-"))</f>
        <v>-</v>
      </c>
      <c r="L211" s="170" t="str">
        <f>IF(J211="-","-",'1- Combustivel'!$F213)</f>
        <v>-</v>
      </c>
      <c r="M211" s="259" t="str">
        <f t="shared" si="53"/>
        <v>-</v>
      </c>
      <c r="N211" s="259" t="str">
        <f>IF(L211="-","-",'1- Combustivel'!$G213)</f>
        <v>-</v>
      </c>
      <c r="O211" s="259" t="str">
        <f>IF($C211=O$1,'1- Combustivel'!$D213,"-")</f>
        <v>-</v>
      </c>
      <c r="P211" s="170" t="str">
        <f>IF(R211="-","-",IF($C211=O$1,'1- Combustivel'!$E213,"-"))</f>
        <v>-</v>
      </c>
      <c r="Q211" s="170" t="str">
        <f>IF(O211="-","-",'1- Combustivel'!$F213)</f>
        <v>-</v>
      </c>
      <c r="R211" s="259" t="str">
        <f t="shared" si="54"/>
        <v>-</v>
      </c>
      <c r="S211" s="259" t="str">
        <f>IF(Q211="-","-",'1- Combustivel'!$G213)</f>
        <v>-</v>
      </c>
      <c r="T211" s="259" t="str">
        <f>IF($C211=T$1,'1- Combustivel'!$D213,"-")</f>
        <v>-</v>
      </c>
      <c r="U211" s="170" t="str">
        <f>IF(W211="-","-",IF($C211=T$1,'1- Combustivel'!$E213,"-"))</f>
        <v>-</v>
      </c>
      <c r="V211" s="170" t="str">
        <f>IF(T211="-","-",'1- Combustivel'!$F213)</f>
        <v>-</v>
      </c>
      <c r="W211" s="259" t="str">
        <f t="shared" si="55"/>
        <v>-</v>
      </c>
      <c r="X211" s="259" t="str">
        <f>IF(V211="-","-",'1- Combustivel'!$G213)</f>
        <v>-</v>
      </c>
      <c r="Y211" s="259" t="str">
        <f>IF($C211=Y$1,'1- Combustivel'!$D213,"-")</f>
        <v>-</v>
      </c>
      <c r="Z211" s="170" t="str">
        <f>IF(AB211="-","-",IF($C211=Y$1,'1- Combustivel'!$E213,"-"))</f>
        <v>-</v>
      </c>
      <c r="AA211" s="170" t="str">
        <f>IF(Y211="-","-",'1- Combustivel'!$F213)</f>
        <v>-</v>
      </c>
      <c r="AB211" s="259" t="str">
        <f t="shared" si="56"/>
        <v>-</v>
      </c>
      <c r="AC211" s="259" t="str">
        <f>IF(AA211="-","-",'1- Combustivel'!$G213)</f>
        <v>-</v>
      </c>
      <c r="AD211" s="259" t="str">
        <f>IF($C211=AD$1,'1- Combustivel'!$D213,"-")</f>
        <v>-</v>
      </c>
      <c r="AE211" s="170" t="str">
        <f>IF(AG211="-","-",IF($C211=AD$1,'1- Combustivel'!$E213,"-"))</f>
        <v>-</v>
      </c>
      <c r="AF211" s="170" t="str">
        <f>IF(AD211="-","-",'1- Combustivel'!$F213)</f>
        <v>-</v>
      </c>
      <c r="AG211" s="259" t="str">
        <f t="shared" si="57"/>
        <v>-</v>
      </c>
      <c r="AH211" s="259" t="str">
        <f>IF(AF211="-","-",'1- Combustivel'!$G213)</f>
        <v>-</v>
      </c>
      <c r="AI211" s="259" t="str">
        <f>IF($C211=AI$1,'1- Combustivel'!$D213,"-")</f>
        <v>-</v>
      </c>
      <c r="AJ211" s="170" t="str">
        <f>IF(AL211="-","-",IF($C211=AI$1,'1- Combustivel'!$E213,"-"))</f>
        <v>-</v>
      </c>
      <c r="AK211" s="170" t="str">
        <f>IF(AI211="-","-",'1- Combustivel'!$F213)</f>
        <v>-</v>
      </c>
      <c r="AL211" s="259" t="str">
        <f t="shared" si="58"/>
        <v>-</v>
      </c>
      <c r="AM211" s="259" t="str">
        <f>IF(AK211="-","-",'1- Combustivel'!$G213)</f>
        <v>-</v>
      </c>
      <c r="AN211" s="259" t="str">
        <f>IF($C211=AN$1,'1- Combustivel'!$D213,"-")</f>
        <v>-</v>
      </c>
      <c r="AO211" s="170" t="str">
        <f>IF(AQ211="-","-",IF($C211=AN$1,'1- Combustivel'!$E213,"-"))</f>
        <v>-</v>
      </c>
      <c r="AP211" s="170" t="str">
        <f>IF(AN211="-","-",'1- Combustivel'!$F213)</f>
        <v>-</v>
      </c>
      <c r="AQ211" s="259" t="str">
        <f t="shared" si="59"/>
        <v>-</v>
      </c>
      <c r="AR211" s="259" t="str">
        <f>IF(AP211="-","-",'1- Combustivel'!$G213)</f>
        <v>-</v>
      </c>
      <c r="AS211" s="259" t="str">
        <f>IF($C211=AS$1,'1- Combustivel'!$D213,"-")</f>
        <v>-</v>
      </c>
      <c r="AT211" s="170" t="str">
        <f>IF(AV211="-","-",IF($C211=AS$1,'1- Combustivel'!$E213,"-"))</f>
        <v>-</v>
      </c>
      <c r="AU211" s="170" t="str">
        <f>IF(AS211="-","-",'1- Combustivel'!$F213)</f>
        <v>-</v>
      </c>
      <c r="AV211" s="259" t="str">
        <f t="shared" si="60"/>
        <v>-</v>
      </c>
      <c r="AW211" s="259" t="str">
        <f>IF(AU211="-","-",'1- Combustivel'!$G213)</f>
        <v>-</v>
      </c>
      <c r="AX211" s="259" t="str">
        <f>IF($C211=AX$1,'1- Combustivel'!$D213,"-")</f>
        <v>-</v>
      </c>
      <c r="AY211" s="170" t="str">
        <f>IF(BA211="-","-",IF($C211=AX$1,'1- Combustivel'!$E213,"-"))</f>
        <v>-</v>
      </c>
      <c r="AZ211" s="170" t="str">
        <f>IF(AX211="-","-",'1- Combustivel'!$F213)</f>
        <v>-</v>
      </c>
      <c r="BA211" s="259" t="str">
        <f t="shared" si="61"/>
        <v>-</v>
      </c>
      <c r="BB211" s="259" t="str">
        <f>IF(AZ211="-","-",'1- Combustivel'!$G213)</f>
        <v>-</v>
      </c>
      <c r="BC211" s="259" t="str">
        <f>IF($C211=BC$1,'1- Combustivel'!$D213,"-")</f>
        <v>-</v>
      </c>
      <c r="BD211" s="170" t="str">
        <f>IF(BF211="-","-",IF($C211=BC$1,'1- Combustivel'!$E213,"-"))</f>
        <v>-</v>
      </c>
      <c r="BE211" s="170" t="str">
        <f>IF(BC211="-","-",'1- Combustivel'!$F213)</f>
        <v>-</v>
      </c>
      <c r="BF211" s="259" t="str">
        <f t="shared" si="62"/>
        <v>-</v>
      </c>
      <c r="BG211" s="259" t="str">
        <f>IF(BE211="-","-",'1- Combustivel'!$G213)</f>
        <v>-</v>
      </c>
      <c r="BH211" s="259" t="str">
        <f>IF($C211=BH$1,'1- Combustivel'!$D213,"-")</f>
        <v>-</v>
      </c>
      <c r="BI211" s="170" t="str">
        <f>IF(BK211="-","-",IF($C211=BH$1,'1- Combustivel'!$E213,"-"))</f>
        <v>-</v>
      </c>
      <c r="BJ211" s="170" t="str">
        <f>IF(BH211="-","-",'1- Combustivel'!$F213)</f>
        <v>-</v>
      </c>
      <c r="BK211" s="259" t="str">
        <f t="shared" si="63"/>
        <v>-</v>
      </c>
      <c r="BL211" s="259" t="str">
        <f>IF(BJ211="-","-",'1- Combustivel'!$G213)</f>
        <v>-</v>
      </c>
      <c r="BM211" s="259" t="str">
        <f>IF(YEAR('1- Combustivel'!B213)=$BM$1,$BM$1,"-")</f>
        <v>-</v>
      </c>
      <c r="BN211" s="259" t="str">
        <f>IF(BM211="-","-",MONTH('1- Combustivel'!B213))</f>
        <v>-</v>
      </c>
      <c r="BO211" s="259" t="str">
        <f>IF(BM211="-","-",DAY('1- Combustivel'!B213))</f>
        <v>-</v>
      </c>
      <c r="BP211" s="259" t="str">
        <f>IF($BN211=BQ$1,'1- Combustivel'!$D213,"-")</f>
        <v>-</v>
      </c>
      <c r="BQ211" s="170" t="str">
        <f>IF($BN211=BQ$1,'1- Combustivel'!$E213,"-")</f>
        <v>-</v>
      </c>
      <c r="BR211" s="170" t="str">
        <f>IF(BQ211="-","-",'1- Combustivel'!$F213)</f>
        <v>-</v>
      </c>
      <c r="BS211" s="259" t="str">
        <f t="shared" si="64"/>
        <v>-</v>
      </c>
      <c r="BT211" s="259" t="str">
        <f>IF(BR211="-","-",'1- Combustivel'!$G213)</f>
        <v>-</v>
      </c>
    </row>
    <row r="212" spans="1:72" x14ac:dyDescent="0.25">
      <c r="A212" s="166">
        <v>210</v>
      </c>
      <c r="B212" s="166" t="str">
        <f>IF(YEAR('1- Combustivel'!B214)=$B$1,$B$1,"-")</f>
        <v>-</v>
      </c>
      <c r="C212" s="166" t="str">
        <f>IF(B212="-","-",MONTH('1- Combustivel'!B214))</f>
        <v>-</v>
      </c>
      <c r="D212" s="218" t="str">
        <f>IF(B212="-","-",DAY('1- Combustivel'!B214))</f>
        <v>-</v>
      </c>
      <c r="E212" s="259" t="str">
        <f>IF($C212=F$1,'1- Combustivel'!$D214,"-")</f>
        <v>-</v>
      </c>
      <c r="F212" s="170" t="str">
        <f>IF($C212=F$1,'1- Combustivel'!$E214,"-")</f>
        <v>-</v>
      </c>
      <c r="G212" s="170" t="str">
        <f>IF(F212="-","-",'1- Combustivel'!$F214)</f>
        <v>-</v>
      </c>
      <c r="H212" s="259" t="str">
        <f t="shared" si="52"/>
        <v>-</v>
      </c>
      <c r="I212" s="259" t="str">
        <f>IF(G212="-","-",'1- Combustivel'!$G214)</f>
        <v>-</v>
      </c>
      <c r="J212" s="259" t="str">
        <f>IF($C212=J$1,'1- Combustivel'!$D214,"-")</f>
        <v>-</v>
      </c>
      <c r="K212" s="170" t="str">
        <f>IF(M212="-","-",IF($C212=J$1,'1- Combustivel'!$E214,"-"))</f>
        <v>-</v>
      </c>
      <c r="L212" s="170" t="str">
        <f>IF(J212="-","-",'1- Combustivel'!$F214)</f>
        <v>-</v>
      </c>
      <c r="M212" s="259" t="str">
        <f t="shared" si="53"/>
        <v>-</v>
      </c>
      <c r="N212" s="259" t="str">
        <f>IF(L212="-","-",'1- Combustivel'!$G214)</f>
        <v>-</v>
      </c>
      <c r="O212" s="259" t="str">
        <f>IF($C212=O$1,'1- Combustivel'!$D214,"-")</f>
        <v>-</v>
      </c>
      <c r="P212" s="170" t="str">
        <f>IF(R212="-","-",IF($C212=O$1,'1- Combustivel'!$E214,"-"))</f>
        <v>-</v>
      </c>
      <c r="Q212" s="170" t="str">
        <f>IF(O212="-","-",'1- Combustivel'!$F214)</f>
        <v>-</v>
      </c>
      <c r="R212" s="259" t="str">
        <f t="shared" si="54"/>
        <v>-</v>
      </c>
      <c r="S212" s="259" t="str">
        <f>IF(Q212="-","-",'1- Combustivel'!$G214)</f>
        <v>-</v>
      </c>
      <c r="T212" s="259" t="str">
        <f>IF($C212=T$1,'1- Combustivel'!$D214,"-")</f>
        <v>-</v>
      </c>
      <c r="U212" s="170" t="str">
        <f>IF(W212="-","-",IF($C212=T$1,'1- Combustivel'!$E214,"-"))</f>
        <v>-</v>
      </c>
      <c r="V212" s="170" t="str">
        <f>IF(T212="-","-",'1- Combustivel'!$F214)</f>
        <v>-</v>
      </c>
      <c r="W212" s="259" t="str">
        <f t="shared" si="55"/>
        <v>-</v>
      </c>
      <c r="X212" s="259" t="str">
        <f>IF(V212="-","-",'1- Combustivel'!$G214)</f>
        <v>-</v>
      </c>
      <c r="Y212" s="259" t="str">
        <f>IF($C212=Y$1,'1- Combustivel'!$D214,"-")</f>
        <v>-</v>
      </c>
      <c r="Z212" s="170" t="str">
        <f>IF(AB212="-","-",IF($C212=Y$1,'1- Combustivel'!$E214,"-"))</f>
        <v>-</v>
      </c>
      <c r="AA212" s="170" t="str">
        <f>IF(Y212="-","-",'1- Combustivel'!$F214)</f>
        <v>-</v>
      </c>
      <c r="AB212" s="259" t="str">
        <f t="shared" si="56"/>
        <v>-</v>
      </c>
      <c r="AC212" s="259" t="str">
        <f>IF(AA212="-","-",'1- Combustivel'!$G214)</f>
        <v>-</v>
      </c>
      <c r="AD212" s="259" t="str">
        <f>IF($C212=AD$1,'1- Combustivel'!$D214,"-")</f>
        <v>-</v>
      </c>
      <c r="AE212" s="170" t="str">
        <f>IF(AG212="-","-",IF($C212=AD$1,'1- Combustivel'!$E214,"-"))</f>
        <v>-</v>
      </c>
      <c r="AF212" s="170" t="str">
        <f>IF(AD212="-","-",'1- Combustivel'!$F214)</f>
        <v>-</v>
      </c>
      <c r="AG212" s="259" t="str">
        <f t="shared" si="57"/>
        <v>-</v>
      </c>
      <c r="AH212" s="259" t="str">
        <f>IF(AF212="-","-",'1- Combustivel'!$G214)</f>
        <v>-</v>
      </c>
      <c r="AI212" s="259" t="str">
        <f>IF($C212=AI$1,'1- Combustivel'!$D214,"-")</f>
        <v>-</v>
      </c>
      <c r="AJ212" s="170" t="str">
        <f>IF(AL212="-","-",IF($C212=AI$1,'1- Combustivel'!$E214,"-"))</f>
        <v>-</v>
      </c>
      <c r="AK212" s="170" t="str">
        <f>IF(AI212="-","-",'1- Combustivel'!$F214)</f>
        <v>-</v>
      </c>
      <c r="AL212" s="259" t="str">
        <f t="shared" si="58"/>
        <v>-</v>
      </c>
      <c r="AM212" s="259" t="str">
        <f>IF(AK212="-","-",'1- Combustivel'!$G214)</f>
        <v>-</v>
      </c>
      <c r="AN212" s="259" t="str">
        <f>IF($C212=AN$1,'1- Combustivel'!$D214,"-")</f>
        <v>-</v>
      </c>
      <c r="AO212" s="170" t="str">
        <f>IF(AQ212="-","-",IF($C212=AN$1,'1- Combustivel'!$E214,"-"))</f>
        <v>-</v>
      </c>
      <c r="AP212" s="170" t="str">
        <f>IF(AN212="-","-",'1- Combustivel'!$F214)</f>
        <v>-</v>
      </c>
      <c r="AQ212" s="259" t="str">
        <f t="shared" si="59"/>
        <v>-</v>
      </c>
      <c r="AR212" s="259" t="str">
        <f>IF(AP212="-","-",'1- Combustivel'!$G214)</f>
        <v>-</v>
      </c>
      <c r="AS212" s="259" t="str">
        <f>IF($C212=AS$1,'1- Combustivel'!$D214,"-")</f>
        <v>-</v>
      </c>
      <c r="AT212" s="170" t="str">
        <f>IF(AV212="-","-",IF($C212=AS$1,'1- Combustivel'!$E214,"-"))</f>
        <v>-</v>
      </c>
      <c r="AU212" s="170" t="str">
        <f>IF(AS212="-","-",'1- Combustivel'!$F214)</f>
        <v>-</v>
      </c>
      <c r="AV212" s="259" t="str">
        <f t="shared" si="60"/>
        <v>-</v>
      </c>
      <c r="AW212" s="259" t="str">
        <f>IF(AU212="-","-",'1- Combustivel'!$G214)</f>
        <v>-</v>
      </c>
      <c r="AX212" s="259" t="str">
        <f>IF($C212=AX$1,'1- Combustivel'!$D214,"-")</f>
        <v>-</v>
      </c>
      <c r="AY212" s="170" t="str">
        <f>IF(BA212="-","-",IF($C212=AX$1,'1- Combustivel'!$E214,"-"))</f>
        <v>-</v>
      </c>
      <c r="AZ212" s="170" t="str">
        <f>IF(AX212="-","-",'1- Combustivel'!$F214)</f>
        <v>-</v>
      </c>
      <c r="BA212" s="259" t="str">
        <f t="shared" si="61"/>
        <v>-</v>
      </c>
      <c r="BB212" s="259" t="str">
        <f>IF(AZ212="-","-",'1- Combustivel'!$G214)</f>
        <v>-</v>
      </c>
      <c r="BC212" s="259" t="str">
        <f>IF($C212=BC$1,'1- Combustivel'!$D214,"-")</f>
        <v>-</v>
      </c>
      <c r="BD212" s="170" t="str">
        <f>IF(BF212="-","-",IF($C212=BC$1,'1- Combustivel'!$E214,"-"))</f>
        <v>-</v>
      </c>
      <c r="BE212" s="170" t="str">
        <f>IF(BC212="-","-",'1- Combustivel'!$F214)</f>
        <v>-</v>
      </c>
      <c r="BF212" s="259" t="str">
        <f t="shared" si="62"/>
        <v>-</v>
      </c>
      <c r="BG212" s="259" t="str">
        <f>IF(BE212="-","-",'1- Combustivel'!$G214)</f>
        <v>-</v>
      </c>
      <c r="BH212" s="259" t="str">
        <f>IF($C212=BH$1,'1- Combustivel'!$D214,"-")</f>
        <v>-</v>
      </c>
      <c r="BI212" s="170" t="str">
        <f>IF(BK212="-","-",IF($C212=BH$1,'1- Combustivel'!$E214,"-"))</f>
        <v>-</v>
      </c>
      <c r="BJ212" s="170" t="str">
        <f>IF(BH212="-","-",'1- Combustivel'!$F214)</f>
        <v>-</v>
      </c>
      <c r="BK212" s="259" t="str">
        <f t="shared" si="63"/>
        <v>-</v>
      </c>
      <c r="BL212" s="259" t="str">
        <f>IF(BJ212="-","-",'1- Combustivel'!$G214)</f>
        <v>-</v>
      </c>
      <c r="BM212" s="259" t="str">
        <f>IF(YEAR('1- Combustivel'!B214)=$BM$1,$BM$1,"-")</f>
        <v>-</v>
      </c>
      <c r="BN212" s="259" t="str">
        <f>IF(BM212="-","-",MONTH('1- Combustivel'!B214))</f>
        <v>-</v>
      </c>
      <c r="BO212" s="259" t="str">
        <f>IF(BM212="-","-",DAY('1- Combustivel'!B214))</f>
        <v>-</v>
      </c>
      <c r="BP212" s="259" t="str">
        <f>IF($BN212=BQ$1,'1- Combustivel'!$D214,"-")</f>
        <v>-</v>
      </c>
      <c r="BQ212" s="170" t="str">
        <f>IF($BN212=BQ$1,'1- Combustivel'!$E214,"-")</f>
        <v>-</v>
      </c>
      <c r="BR212" s="170" t="str">
        <f>IF(BQ212="-","-",'1- Combustivel'!$F214)</f>
        <v>-</v>
      </c>
      <c r="BS212" s="259" t="str">
        <f t="shared" si="64"/>
        <v>-</v>
      </c>
      <c r="BT212" s="259" t="str">
        <f>IF(BR212="-","-",'1- Combustivel'!$G214)</f>
        <v>-</v>
      </c>
    </row>
    <row r="213" spans="1:72" x14ac:dyDescent="0.25">
      <c r="A213" s="166">
        <v>211</v>
      </c>
      <c r="B213" s="166" t="str">
        <f>IF(YEAR('1- Combustivel'!B215)=$B$1,$B$1,"-")</f>
        <v>-</v>
      </c>
      <c r="C213" s="166" t="str">
        <f>IF(B213="-","-",MONTH('1- Combustivel'!B215))</f>
        <v>-</v>
      </c>
      <c r="D213" s="218" t="str">
        <f>IF(B213="-","-",DAY('1- Combustivel'!B215))</f>
        <v>-</v>
      </c>
      <c r="E213" s="259" t="str">
        <f>IF($C213=F$1,'1- Combustivel'!$D215,"-")</f>
        <v>-</v>
      </c>
      <c r="F213" s="170" t="str">
        <f>IF($C213=F$1,'1- Combustivel'!$E215,"-")</f>
        <v>-</v>
      </c>
      <c r="G213" s="170" t="str">
        <f>IF(F213="-","-",'1- Combustivel'!$F215)</f>
        <v>-</v>
      </c>
      <c r="H213" s="259" t="str">
        <f t="shared" si="52"/>
        <v>-</v>
      </c>
      <c r="I213" s="259" t="str">
        <f>IF(G213="-","-",'1- Combustivel'!$G215)</f>
        <v>-</v>
      </c>
      <c r="J213" s="259" t="str">
        <f>IF($C213=J$1,'1- Combustivel'!$D215,"-")</f>
        <v>-</v>
      </c>
      <c r="K213" s="170" t="str">
        <f>IF(M213="-","-",IF($C213=J$1,'1- Combustivel'!$E215,"-"))</f>
        <v>-</v>
      </c>
      <c r="L213" s="170" t="str">
        <f>IF(J213="-","-",'1- Combustivel'!$F215)</f>
        <v>-</v>
      </c>
      <c r="M213" s="259" t="str">
        <f t="shared" si="53"/>
        <v>-</v>
      </c>
      <c r="N213" s="259" t="str">
        <f>IF(L213="-","-",'1- Combustivel'!$G215)</f>
        <v>-</v>
      </c>
      <c r="O213" s="259" t="str">
        <f>IF($C213=O$1,'1- Combustivel'!$D215,"-")</f>
        <v>-</v>
      </c>
      <c r="P213" s="170" t="str">
        <f>IF(R213="-","-",IF($C213=O$1,'1- Combustivel'!$E215,"-"))</f>
        <v>-</v>
      </c>
      <c r="Q213" s="170" t="str">
        <f>IF(O213="-","-",'1- Combustivel'!$F215)</f>
        <v>-</v>
      </c>
      <c r="R213" s="259" t="str">
        <f t="shared" si="54"/>
        <v>-</v>
      </c>
      <c r="S213" s="259" t="str">
        <f>IF(Q213="-","-",'1- Combustivel'!$G215)</f>
        <v>-</v>
      </c>
      <c r="T213" s="259" t="str">
        <f>IF($C213=T$1,'1- Combustivel'!$D215,"-")</f>
        <v>-</v>
      </c>
      <c r="U213" s="170" t="str">
        <f>IF(W213="-","-",IF($C213=T$1,'1- Combustivel'!$E215,"-"))</f>
        <v>-</v>
      </c>
      <c r="V213" s="170" t="str">
        <f>IF(T213="-","-",'1- Combustivel'!$F215)</f>
        <v>-</v>
      </c>
      <c r="W213" s="259" t="str">
        <f t="shared" si="55"/>
        <v>-</v>
      </c>
      <c r="X213" s="259" t="str">
        <f>IF(V213="-","-",'1- Combustivel'!$G215)</f>
        <v>-</v>
      </c>
      <c r="Y213" s="259" t="str">
        <f>IF($C213=Y$1,'1- Combustivel'!$D215,"-")</f>
        <v>-</v>
      </c>
      <c r="Z213" s="170" t="str">
        <f>IF(AB213="-","-",IF($C213=Y$1,'1- Combustivel'!$E215,"-"))</f>
        <v>-</v>
      </c>
      <c r="AA213" s="170" t="str">
        <f>IF(Y213="-","-",'1- Combustivel'!$F215)</f>
        <v>-</v>
      </c>
      <c r="AB213" s="259" t="str">
        <f t="shared" si="56"/>
        <v>-</v>
      </c>
      <c r="AC213" s="259" t="str">
        <f>IF(AA213="-","-",'1- Combustivel'!$G215)</f>
        <v>-</v>
      </c>
      <c r="AD213" s="259" t="str">
        <f>IF($C213=AD$1,'1- Combustivel'!$D215,"-")</f>
        <v>-</v>
      </c>
      <c r="AE213" s="170" t="str">
        <f>IF(AG213="-","-",IF($C213=AD$1,'1- Combustivel'!$E215,"-"))</f>
        <v>-</v>
      </c>
      <c r="AF213" s="170" t="str">
        <f>IF(AD213="-","-",'1- Combustivel'!$F215)</f>
        <v>-</v>
      </c>
      <c r="AG213" s="259" t="str">
        <f t="shared" si="57"/>
        <v>-</v>
      </c>
      <c r="AH213" s="259" t="str">
        <f>IF(AF213="-","-",'1- Combustivel'!$G215)</f>
        <v>-</v>
      </c>
      <c r="AI213" s="259" t="str">
        <f>IF($C213=AI$1,'1- Combustivel'!$D215,"-")</f>
        <v>-</v>
      </c>
      <c r="AJ213" s="170" t="str">
        <f>IF(AL213="-","-",IF($C213=AI$1,'1- Combustivel'!$E215,"-"))</f>
        <v>-</v>
      </c>
      <c r="AK213" s="170" t="str">
        <f>IF(AI213="-","-",'1- Combustivel'!$F215)</f>
        <v>-</v>
      </c>
      <c r="AL213" s="259" t="str">
        <f t="shared" si="58"/>
        <v>-</v>
      </c>
      <c r="AM213" s="259" t="str">
        <f>IF(AK213="-","-",'1- Combustivel'!$G215)</f>
        <v>-</v>
      </c>
      <c r="AN213" s="259" t="str">
        <f>IF($C213=AN$1,'1- Combustivel'!$D215,"-")</f>
        <v>-</v>
      </c>
      <c r="AO213" s="170" t="str">
        <f>IF(AQ213="-","-",IF($C213=AN$1,'1- Combustivel'!$E215,"-"))</f>
        <v>-</v>
      </c>
      <c r="AP213" s="170" t="str">
        <f>IF(AN213="-","-",'1- Combustivel'!$F215)</f>
        <v>-</v>
      </c>
      <c r="AQ213" s="259" t="str">
        <f t="shared" si="59"/>
        <v>-</v>
      </c>
      <c r="AR213" s="259" t="str">
        <f>IF(AP213="-","-",'1- Combustivel'!$G215)</f>
        <v>-</v>
      </c>
      <c r="AS213" s="259" t="str">
        <f>IF($C213=AS$1,'1- Combustivel'!$D215,"-")</f>
        <v>-</v>
      </c>
      <c r="AT213" s="170" t="str">
        <f>IF(AV213="-","-",IF($C213=AS$1,'1- Combustivel'!$E215,"-"))</f>
        <v>-</v>
      </c>
      <c r="AU213" s="170" t="str">
        <f>IF(AS213="-","-",'1- Combustivel'!$F215)</f>
        <v>-</v>
      </c>
      <c r="AV213" s="259" t="str">
        <f t="shared" si="60"/>
        <v>-</v>
      </c>
      <c r="AW213" s="259" t="str">
        <f>IF(AU213="-","-",'1- Combustivel'!$G215)</f>
        <v>-</v>
      </c>
      <c r="AX213" s="259" t="str">
        <f>IF($C213=AX$1,'1- Combustivel'!$D215,"-")</f>
        <v>-</v>
      </c>
      <c r="AY213" s="170" t="str">
        <f>IF(BA213="-","-",IF($C213=AX$1,'1- Combustivel'!$E215,"-"))</f>
        <v>-</v>
      </c>
      <c r="AZ213" s="170" t="str">
        <f>IF(AX213="-","-",'1- Combustivel'!$F215)</f>
        <v>-</v>
      </c>
      <c r="BA213" s="259" t="str">
        <f t="shared" si="61"/>
        <v>-</v>
      </c>
      <c r="BB213" s="259" t="str">
        <f>IF(AZ213="-","-",'1- Combustivel'!$G215)</f>
        <v>-</v>
      </c>
      <c r="BC213" s="259" t="str">
        <f>IF($C213=BC$1,'1- Combustivel'!$D215,"-")</f>
        <v>-</v>
      </c>
      <c r="BD213" s="170" t="str">
        <f>IF(BF213="-","-",IF($C213=BC$1,'1- Combustivel'!$E215,"-"))</f>
        <v>-</v>
      </c>
      <c r="BE213" s="170" t="str">
        <f>IF(BC213="-","-",'1- Combustivel'!$F215)</f>
        <v>-</v>
      </c>
      <c r="BF213" s="259" t="str">
        <f t="shared" si="62"/>
        <v>-</v>
      </c>
      <c r="BG213" s="259" t="str">
        <f>IF(BE213="-","-",'1- Combustivel'!$G215)</f>
        <v>-</v>
      </c>
      <c r="BH213" s="259" t="str">
        <f>IF($C213=BH$1,'1- Combustivel'!$D215,"-")</f>
        <v>-</v>
      </c>
      <c r="BI213" s="170" t="str">
        <f>IF(BK213="-","-",IF($C213=BH$1,'1- Combustivel'!$E215,"-"))</f>
        <v>-</v>
      </c>
      <c r="BJ213" s="170" t="str">
        <f>IF(BH213="-","-",'1- Combustivel'!$F215)</f>
        <v>-</v>
      </c>
      <c r="BK213" s="259" t="str">
        <f t="shared" si="63"/>
        <v>-</v>
      </c>
      <c r="BL213" s="259" t="str">
        <f>IF(BJ213="-","-",'1- Combustivel'!$G215)</f>
        <v>-</v>
      </c>
      <c r="BM213" s="259" t="str">
        <f>IF(YEAR('1- Combustivel'!B215)=$BM$1,$BM$1,"-")</f>
        <v>-</v>
      </c>
      <c r="BN213" s="259" t="str">
        <f>IF(BM213="-","-",MONTH('1- Combustivel'!B215))</f>
        <v>-</v>
      </c>
      <c r="BO213" s="259" t="str">
        <f>IF(BM213="-","-",DAY('1- Combustivel'!B215))</f>
        <v>-</v>
      </c>
      <c r="BP213" s="259" t="str">
        <f>IF($BN213=BQ$1,'1- Combustivel'!$D215,"-")</f>
        <v>-</v>
      </c>
      <c r="BQ213" s="170" t="str">
        <f>IF($BN213=BQ$1,'1- Combustivel'!$E215,"-")</f>
        <v>-</v>
      </c>
      <c r="BR213" s="170" t="str">
        <f>IF(BQ213="-","-",'1- Combustivel'!$F215)</f>
        <v>-</v>
      </c>
      <c r="BS213" s="259" t="str">
        <f t="shared" si="64"/>
        <v>-</v>
      </c>
      <c r="BT213" s="259" t="str">
        <f>IF(BR213="-","-",'1- Combustivel'!$G215)</f>
        <v>-</v>
      </c>
    </row>
    <row r="214" spans="1:72" x14ac:dyDescent="0.25">
      <c r="A214" s="166">
        <v>212</v>
      </c>
      <c r="B214" s="166" t="str">
        <f>IF(YEAR('1- Combustivel'!B216)=$B$1,$B$1,"-")</f>
        <v>-</v>
      </c>
      <c r="C214" s="166" t="str">
        <f>IF(B214="-","-",MONTH('1- Combustivel'!B216))</f>
        <v>-</v>
      </c>
      <c r="D214" s="218" t="str">
        <f>IF(B214="-","-",DAY('1- Combustivel'!B216))</f>
        <v>-</v>
      </c>
      <c r="E214" s="259" t="str">
        <f>IF($C214=F$1,'1- Combustivel'!$D216,"-")</f>
        <v>-</v>
      </c>
      <c r="F214" s="170" t="str">
        <f>IF($C214=F$1,'1- Combustivel'!$E216,"-")</f>
        <v>-</v>
      </c>
      <c r="G214" s="170" t="str">
        <f>IF(F214="-","-",'1- Combustivel'!$F216)</f>
        <v>-</v>
      </c>
      <c r="H214" s="259" t="str">
        <f t="shared" si="52"/>
        <v>-</v>
      </c>
      <c r="I214" s="259" t="str">
        <f>IF(G214="-","-",'1- Combustivel'!$G216)</f>
        <v>-</v>
      </c>
      <c r="J214" s="259" t="str">
        <f>IF($C214=J$1,'1- Combustivel'!$D216,"-")</f>
        <v>-</v>
      </c>
      <c r="K214" s="170" t="str">
        <f>IF(M214="-","-",IF($C214=J$1,'1- Combustivel'!$E216,"-"))</f>
        <v>-</v>
      </c>
      <c r="L214" s="170" t="str">
        <f>IF(J214="-","-",'1- Combustivel'!$F216)</f>
        <v>-</v>
      </c>
      <c r="M214" s="259" t="str">
        <f t="shared" si="53"/>
        <v>-</v>
      </c>
      <c r="N214" s="259" t="str">
        <f>IF(L214="-","-",'1- Combustivel'!$G216)</f>
        <v>-</v>
      </c>
      <c r="O214" s="259" t="str">
        <f>IF($C214=O$1,'1- Combustivel'!$D216,"-")</f>
        <v>-</v>
      </c>
      <c r="P214" s="170" t="str">
        <f>IF(R214="-","-",IF($C214=O$1,'1- Combustivel'!$E216,"-"))</f>
        <v>-</v>
      </c>
      <c r="Q214" s="170" t="str">
        <f>IF(O214="-","-",'1- Combustivel'!$F216)</f>
        <v>-</v>
      </c>
      <c r="R214" s="259" t="str">
        <f t="shared" si="54"/>
        <v>-</v>
      </c>
      <c r="S214" s="259" t="str">
        <f>IF(Q214="-","-",'1- Combustivel'!$G216)</f>
        <v>-</v>
      </c>
      <c r="T214" s="259" t="str">
        <f>IF($C214=T$1,'1- Combustivel'!$D216,"-")</f>
        <v>-</v>
      </c>
      <c r="U214" s="170" t="str">
        <f>IF(W214="-","-",IF($C214=T$1,'1- Combustivel'!$E216,"-"))</f>
        <v>-</v>
      </c>
      <c r="V214" s="170" t="str">
        <f>IF(T214="-","-",'1- Combustivel'!$F216)</f>
        <v>-</v>
      </c>
      <c r="W214" s="259" t="str">
        <f t="shared" si="55"/>
        <v>-</v>
      </c>
      <c r="X214" s="259" t="str">
        <f>IF(V214="-","-",'1- Combustivel'!$G216)</f>
        <v>-</v>
      </c>
      <c r="Y214" s="259" t="str">
        <f>IF($C214=Y$1,'1- Combustivel'!$D216,"-")</f>
        <v>-</v>
      </c>
      <c r="Z214" s="170" t="str">
        <f>IF(AB214="-","-",IF($C214=Y$1,'1- Combustivel'!$E216,"-"))</f>
        <v>-</v>
      </c>
      <c r="AA214" s="170" t="str">
        <f>IF(Y214="-","-",'1- Combustivel'!$F216)</f>
        <v>-</v>
      </c>
      <c r="AB214" s="259" t="str">
        <f t="shared" si="56"/>
        <v>-</v>
      </c>
      <c r="AC214" s="259" t="str">
        <f>IF(AA214="-","-",'1- Combustivel'!$G216)</f>
        <v>-</v>
      </c>
      <c r="AD214" s="259" t="str">
        <f>IF($C214=AD$1,'1- Combustivel'!$D216,"-")</f>
        <v>-</v>
      </c>
      <c r="AE214" s="170" t="str">
        <f>IF(AG214="-","-",IF($C214=AD$1,'1- Combustivel'!$E216,"-"))</f>
        <v>-</v>
      </c>
      <c r="AF214" s="170" t="str">
        <f>IF(AD214="-","-",'1- Combustivel'!$F216)</f>
        <v>-</v>
      </c>
      <c r="AG214" s="259" t="str">
        <f t="shared" si="57"/>
        <v>-</v>
      </c>
      <c r="AH214" s="259" t="str">
        <f>IF(AF214="-","-",'1- Combustivel'!$G216)</f>
        <v>-</v>
      </c>
      <c r="AI214" s="259" t="str">
        <f>IF($C214=AI$1,'1- Combustivel'!$D216,"-")</f>
        <v>-</v>
      </c>
      <c r="AJ214" s="170" t="str">
        <f>IF(AL214="-","-",IF($C214=AI$1,'1- Combustivel'!$E216,"-"))</f>
        <v>-</v>
      </c>
      <c r="AK214" s="170" t="str">
        <f>IF(AI214="-","-",'1- Combustivel'!$F216)</f>
        <v>-</v>
      </c>
      <c r="AL214" s="259" t="str">
        <f t="shared" si="58"/>
        <v>-</v>
      </c>
      <c r="AM214" s="259" t="str">
        <f>IF(AK214="-","-",'1- Combustivel'!$G216)</f>
        <v>-</v>
      </c>
      <c r="AN214" s="259" t="str">
        <f>IF($C214=AN$1,'1- Combustivel'!$D216,"-")</f>
        <v>-</v>
      </c>
      <c r="AO214" s="170" t="str">
        <f>IF(AQ214="-","-",IF($C214=AN$1,'1- Combustivel'!$E216,"-"))</f>
        <v>-</v>
      </c>
      <c r="AP214" s="170" t="str">
        <f>IF(AN214="-","-",'1- Combustivel'!$F216)</f>
        <v>-</v>
      </c>
      <c r="AQ214" s="259" t="str">
        <f t="shared" si="59"/>
        <v>-</v>
      </c>
      <c r="AR214" s="259" t="str">
        <f>IF(AP214="-","-",'1- Combustivel'!$G216)</f>
        <v>-</v>
      </c>
      <c r="AS214" s="259" t="str">
        <f>IF($C214=AS$1,'1- Combustivel'!$D216,"-")</f>
        <v>-</v>
      </c>
      <c r="AT214" s="170" t="str">
        <f>IF(AV214="-","-",IF($C214=AS$1,'1- Combustivel'!$E216,"-"))</f>
        <v>-</v>
      </c>
      <c r="AU214" s="170" t="str">
        <f>IF(AS214="-","-",'1- Combustivel'!$F216)</f>
        <v>-</v>
      </c>
      <c r="AV214" s="259" t="str">
        <f t="shared" si="60"/>
        <v>-</v>
      </c>
      <c r="AW214" s="259" t="str">
        <f>IF(AU214="-","-",'1- Combustivel'!$G216)</f>
        <v>-</v>
      </c>
      <c r="AX214" s="259" t="str">
        <f>IF($C214=AX$1,'1- Combustivel'!$D216,"-")</f>
        <v>-</v>
      </c>
      <c r="AY214" s="170" t="str">
        <f>IF(BA214="-","-",IF($C214=AX$1,'1- Combustivel'!$E216,"-"))</f>
        <v>-</v>
      </c>
      <c r="AZ214" s="170" t="str">
        <f>IF(AX214="-","-",'1- Combustivel'!$F216)</f>
        <v>-</v>
      </c>
      <c r="BA214" s="259" t="str">
        <f t="shared" si="61"/>
        <v>-</v>
      </c>
      <c r="BB214" s="259" t="str">
        <f>IF(AZ214="-","-",'1- Combustivel'!$G216)</f>
        <v>-</v>
      </c>
      <c r="BC214" s="259" t="str">
        <f>IF($C214=BC$1,'1- Combustivel'!$D216,"-")</f>
        <v>-</v>
      </c>
      <c r="BD214" s="170" t="str">
        <f>IF(BF214="-","-",IF($C214=BC$1,'1- Combustivel'!$E216,"-"))</f>
        <v>-</v>
      </c>
      <c r="BE214" s="170" t="str">
        <f>IF(BC214="-","-",'1- Combustivel'!$F216)</f>
        <v>-</v>
      </c>
      <c r="BF214" s="259" t="str">
        <f t="shared" si="62"/>
        <v>-</v>
      </c>
      <c r="BG214" s="259" t="str">
        <f>IF(BE214="-","-",'1- Combustivel'!$G216)</f>
        <v>-</v>
      </c>
      <c r="BH214" s="259" t="str">
        <f>IF($C214=BH$1,'1- Combustivel'!$D216,"-")</f>
        <v>-</v>
      </c>
      <c r="BI214" s="170" t="str">
        <f>IF(BK214="-","-",IF($C214=BH$1,'1- Combustivel'!$E216,"-"))</f>
        <v>-</v>
      </c>
      <c r="BJ214" s="170" t="str">
        <f>IF(BH214="-","-",'1- Combustivel'!$F216)</f>
        <v>-</v>
      </c>
      <c r="BK214" s="259" t="str">
        <f t="shared" si="63"/>
        <v>-</v>
      </c>
      <c r="BL214" s="259" t="str">
        <f>IF(BJ214="-","-",'1- Combustivel'!$G216)</f>
        <v>-</v>
      </c>
      <c r="BM214" s="259" t="str">
        <f>IF(YEAR('1- Combustivel'!B216)=$BM$1,$BM$1,"-")</f>
        <v>-</v>
      </c>
      <c r="BN214" s="259" t="str">
        <f>IF(BM214="-","-",MONTH('1- Combustivel'!B216))</f>
        <v>-</v>
      </c>
      <c r="BO214" s="259" t="str">
        <f>IF(BM214="-","-",DAY('1- Combustivel'!B216))</f>
        <v>-</v>
      </c>
      <c r="BP214" s="259" t="str">
        <f>IF($BN214=BQ$1,'1- Combustivel'!$D216,"-")</f>
        <v>-</v>
      </c>
      <c r="BQ214" s="170" t="str">
        <f>IF($BN214=BQ$1,'1- Combustivel'!$E216,"-")</f>
        <v>-</v>
      </c>
      <c r="BR214" s="170" t="str">
        <f>IF(BQ214="-","-",'1- Combustivel'!$F216)</f>
        <v>-</v>
      </c>
      <c r="BS214" s="259" t="str">
        <f t="shared" si="64"/>
        <v>-</v>
      </c>
      <c r="BT214" s="259" t="str">
        <f>IF(BR214="-","-",'1- Combustivel'!$G216)</f>
        <v>-</v>
      </c>
    </row>
    <row r="215" spans="1:72" x14ac:dyDescent="0.25">
      <c r="A215" s="166">
        <v>213</v>
      </c>
      <c r="B215" s="166" t="str">
        <f>IF(YEAR('1- Combustivel'!B217)=$B$1,$B$1,"-")</f>
        <v>-</v>
      </c>
      <c r="C215" s="166" t="str">
        <f>IF(B215="-","-",MONTH('1- Combustivel'!B217))</f>
        <v>-</v>
      </c>
      <c r="D215" s="218" t="str">
        <f>IF(B215="-","-",DAY('1- Combustivel'!B217))</f>
        <v>-</v>
      </c>
      <c r="E215" s="259" t="str">
        <f>IF($C215=F$1,'1- Combustivel'!$D217,"-")</f>
        <v>-</v>
      </c>
      <c r="F215" s="170" t="str">
        <f>IF($C215=F$1,'1- Combustivel'!$E217,"-")</f>
        <v>-</v>
      </c>
      <c r="G215" s="170" t="str">
        <f>IF(F215="-","-",'1- Combustivel'!$F217)</f>
        <v>-</v>
      </c>
      <c r="H215" s="259" t="str">
        <f t="shared" si="52"/>
        <v>-</v>
      </c>
      <c r="I215" s="259" t="str">
        <f>IF(G215="-","-",'1- Combustivel'!$G217)</f>
        <v>-</v>
      </c>
      <c r="J215" s="259" t="str">
        <f>IF($C215=J$1,'1- Combustivel'!$D217,"-")</f>
        <v>-</v>
      </c>
      <c r="K215" s="170" t="str">
        <f>IF(M215="-","-",IF($C215=J$1,'1- Combustivel'!$E217,"-"))</f>
        <v>-</v>
      </c>
      <c r="L215" s="170" t="str">
        <f>IF(J215="-","-",'1- Combustivel'!$F217)</f>
        <v>-</v>
      </c>
      <c r="M215" s="259" t="str">
        <f t="shared" si="53"/>
        <v>-</v>
      </c>
      <c r="N215" s="259" t="str">
        <f>IF(L215="-","-",'1- Combustivel'!$G217)</f>
        <v>-</v>
      </c>
      <c r="O215" s="259" t="str">
        <f>IF($C215=O$1,'1- Combustivel'!$D217,"-")</f>
        <v>-</v>
      </c>
      <c r="P215" s="170" t="str">
        <f>IF(R215="-","-",IF($C215=O$1,'1- Combustivel'!$E217,"-"))</f>
        <v>-</v>
      </c>
      <c r="Q215" s="170" t="str">
        <f>IF(O215="-","-",'1- Combustivel'!$F217)</f>
        <v>-</v>
      </c>
      <c r="R215" s="259" t="str">
        <f t="shared" si="54"/>
        <v>-</v>
      </c>
      <c r="S215" s="259" t="str">
        <f>IF(Q215="-","-",'1- Combustivel'!$G217)</f>
        <v>-</v>
      </c>
      <c r="T215" s="259" t="str">
        <f>IF($C215=T$1,'1- Combustivel'!$D217,"-")</f>
        <v>-</v>
      </c>
      <c r="U215" s="170" t="str">
        <f>IF(W215="-","-",IF($C215=T$1,'1- Combustivel'!$E217,"-"))</f>
        <v>-</v>
      </c>
      <c r="V215" s="170" t="str">
        <f>IF(T215="-","-",'1- Combustivel'!$F217)</f>
        <v>-</v>
      </c>
      <c r="W215" s="259" t="str">
        <f t="shared" si="55"/>
        <v>-</v>
      </c>
      <c r="X215" s="259" t="str">
        <f>IF(V215="-","-",'1- Combustivel'!$G217)</f>
        <v>-</v>
      </c>
      <c r="Y215" s="259" t="str">
        <f>IF($C215=Y$1,'1- Combustivel'!$D217,"-")</f>
        <v>-</v>
      </c>
      <c r="Z215" s="170" t="str">
        <f>IF(AB215="-","-",IF($C215=Y$1,'1- Combustivel'!$E217,"-"))</f>
        <v>-</v>
      </c>
      <c r="AA215" s="170" t="str">
        <f>IF(Y215="-","-",'1- Combustivel'!$F217)</f>
        <v>-</v>
      </c>
      <c r="AB215" s="259" t="str">
        <f t="shared" si="56"/>
        <v>-</v>
      </c>
      <c r="AC215" s="259" t="str">
        <f>IF(AA215="-","-",'1- Combustivel'!$G217)</f>
        <v>-</v>
      </c>
      <c r="AD215" s="259" t="str">
        <f>IF($C215=AD$1,'1- Combustivel'!$D217,"-")</f>
        <v>-</v>
      </c>
      <c r="AE215" s="170" t="str">
        <f>IF(AG215="-","-",IF($C215=AD$1,'1- Combustivel'!$E217,"-"))</f>
        <v>-</v>
      </c>
      <c r="AF215" s="170" t="str">
        <f>IF(AD215="-","-",'1- Combustivel'!$F217)</f>
        <v>-</v>
      </c>
      <c r="AG215" s="259" t="str">
        <f t="shared" si="57"/>
        <v>-</v>
      </c>
      <c r="AH215" s="259" t="str">
        <f>IF(AF215="-","-",'1- Combustivel'!$G217)</f>
        <v>-</v>
      </c>
      <c r="AI215" s="259" t="str">
        <f>IF($C215=AI$1,'1- Combustivel'!$D217,"-")</f>
        <v>-</v>
      </c>
      <c r="AJ215" s="170" t="str">
        <f>IF(AL215="-","-",IF($C215=AI$1,'1- Combustivel'!$E217,"-"))</f>
        <v>-</v>
      </c>
      <c r="AK215" s="170" t="str">
        <f>IF(AI215="-","-",'1- Combustivel'!$F217)</f>
        <v>-</v>
      </c>
      <c r="AL215" s="259" t="str">
        <f t="shared" si="58"/>
        <v>-</v>
      </c>
      <c r="AM215" s="259" t="str">
        <f>IF(AK215="-","-",'1- Combustivel'!$G217)</f>
        <v>-</v>
      </c>
      <c r="AN215" s="259" t="str">
        <f>IF($C215=AN$1,'1- Combustivel'!$D217,"-")</f>
        <v>-</v>
      </c>
      <c r="AO215" s="170" t="str">
        <f>IF(AQ215="-","-",IF($C215=AN$1,'1- Combustivel'!$E217,"-"))</f>
        <v>-</v>
      </c>
      <c r="AP215" s="170" t="str">
        <f>IF(AN215="-","-",'1- Combustivel'!$F217)</f>
        <v>-</v>
      </c>
      <c r="AQ215" s="259" t="str">
        <f t="shared" si="59"/>
        <v>-</v>
      </c>
      <c r="AR215" s="259" t="str">
        <f>IF(AP215="-","-",'1- Combustivel'!$G217)</f>
        <v>-</v>
      </c>
      <c r="AS215" s="259" t="str">
        <f>IF($C215=AS$1,'1- Combustivel'!$D217,"-")</f>
        <v>-</v>
      </c>
      <c r="AT215" s="170" t="str">
        <f>IF(AV215="-","-",IF($C215=AS$1,'1- Combustivel'!$E217,"-"))</f>
        <v>-</v>
      </c>
      <c r="AU215" s="170" t="str">
        <f>IF(AS215="-","-",'1- Combustivel'!$F217)</f>
        <v>-</v>
      </c>
      <c r="AV215" s="259" t="str">
        <f t="shared" si="60"/>
        <v>-</v>
      </c>
      <c r="AW215" s="259" t="str">
        <f>IF(AU215="-","-",'1- Combustivel'!$G217)</f>
        <v>-</v>
      </c>
      <c r="AX215" s="259" t="str">
        <f>IF($C215=AX$1,'1- Combustivel'!$D217,"-")</f>
        <v>-</v>
      </c>
      <c r="AY215" s="170" t="str">
        <f>IF(BA215="-","-",IF($C215=AX$1,'1- Combustivel'!$E217,"-"))</f>
        <v>-</v>
      </c>
      <c r="AZ215" s="170" t="str">
        <f>IF(AX215="-","-",'1- Combustivel'!$F217)</f>
        <v>-</v>
      </c>
      <c r="BA215" s="259" t="str">
        <f t="shared" si="61"/>
        <v>-</v>
      </c>
      <c r="BB215" s="259" t="str">
        <f>IF(AZ215="-","-",'1- Combustivel'!$G217)</f>
        <v>-</v>
      </c>
      <c r="BC215" s="259" t="str">
        <f>IF($C215=BC$1,'1- Combustivel'!$D217,"-")</f>
        <v>-</v>
      </c>
      <c r="BD215" s="170" t="str">
        <f>IF(BF215="-","-",IF($C215=BC$1,'1- Combustivel'!$E217,"-"))</f>
        <v>-</v>
      </c>
      <c r="BE215" s="170" t="str">
        <f>IF(BC215="-","-",'1- Combustivel'!$F217)</f>
        <v>-</v>
      </c>
      <c r="BF215" s="259" t="str">
        <f t="shared" si="62"/>
        <v>-</v>
      </c>
      <c r="BG215" s="259" t="str">
        <f>IF(BE215="-","-",'1- Combustivel'!$G217)</f>
        <v>-</v>
      </c>
      <c r="BH215" s="259" t="str">
        <f>IF($C215=BH$1,'1- Combustivel'!$D217,"-")</f>
        <v>-</v>
      </c>
      <c r="BI215" s="170" t="str">
        <f>IF(BK215="-","-",IF($C215=BH$1,'1- Combustivel'!$E217,"-"))</f>
        <v>-</v>
      </c>
      <c r="BJ215" s="170" t="str">
        <f>IF(BH215="-","-",'1- Combustivel'!$F217)</f>
        <v>-</v>
      </c>
      <c r="BK215" s="259" t="str">
        <f t="shared" si="63"/>
        <v>-</v>
      </c>
      <c r="BL215" s="259" t="str">
        <f>IF(BJ215="-","-",'1- Combustivel'!$G217)</f>
        <v>-</v>
      </c>
      <c r="BM215" s="259" t="str">
        <f>IF(YEAR('1- Combustivel'!B217)=$BM$1,$BM$1,"-")</f>
        <v>-</v>
      </c>
      <c r="BN215" s="259" t="str">
        <f>IF(BM215="-","-",MONTH('1- Combustivel'!B217))</f>
        <v>-</v>
      </c>
      <c r="BO215" s="259" t="str">
        <f>IF(BM215="-","-",DAY('1- Combustivel'!B217))</f>
        <v>-</v>
      </c>
      <c r="BP215" s="259" t="str">
        <f>IF($BN215=BQ$1,'1- Combustivel'!$D217,"-")</f>
        <v>-</v>
      </c>
      <c r="BQ215" s="170" t="str">
        <f>IF($BN215=BQ$1,'1- Combustivel'!$E217,"-")</f>
        <v>-</v>
      </c>
      <c r="BR215" s="170" t="str">
        <f>IF(BQ215="-","-",'1- Combustivel'!$F217)</f>
        <v>-</v>
      </c>
      <c r="BS215" s="259" t="str">
        <f t="shared" si="64"/>
        <v>-</v>
      </c>
      <c r="BT215" s="259" t="str">
        <f>IF(BR215="-","-",'1- Combustivel'!$G217)</f>
        <v>-</v>
      </c>
    </row>
    <row r="216" spans="1:72" x14ac:dyDescent="0.25">
      <c r="A216" s="166">
        <v>214</v>
      </c>
      <c r="B216" s="166" t="str">
        <f>IF(YEAR('1- Combustivel'!B218)=$B$1,$B$1,"-")</f>
        <v>-</v>
      </c>
      <c r="C216" s="166" t="str">
        <f>IF(B216="-","-",MONTH('1- Combustivel'!B218))</f>
        <v>-</v>
      </c>
      <c r="D216" s="218" t="str">
        <f>IF(B216="-","-",DAY('1- Combustivel'!B218))</f>
        <v>-</v>
      </c>
      <c r="E216" s="259" t="str">
        <f>IF($C216=F$1,'1- Combustivel'!$D218,"-")</f>
        <v>-</v>
      </c>
      <c r="F216" s="170" t="str">
        <f>IF($C216=F$1,'1- Combustivel'!$E218,"-")</f>
        <v>-</v>
      </c>
      <c r="G216" s="170" t="str">
        <f>IF(F216="-","-",'1- Combustivel'!$F218)</f>
        <v>-</v>
      </c>
      <c r="H216" s="259" t="str">
        <f t="shared" si="52"/>
        <v>-</v>
      </c>
      <c r="I216" s="259" t="str">
        <f>IF(G216="-","-",'1- Combustivel'!$G218)</f>
        <v>-</v>
      </c>
      <c r="J216" s="259" t="str">
        <f>IF($C216=J$1,'1- Combustivel'!$D218,"-")</f>
        <v>-</v>
      </c>
      <c r="K216" s="170" t="str">
        <f>IF(M216="-","-",IF($C216=J$1,'1- Combustivel'!$E218,"-"))</f>
        <v>-</v>
      </c>
      <c r="L216" s="170" t="str">
        <f>IF(J216="-","-",'1- Combustivel'!$F218)</f>
        <v>-</v>
      </c>
      <c r="M216" s="259" t="str">
        <f t="shared" si="53"/>
        <v>-</v>
      </c>
      <c r="N216" s="259" t="str">
        <f>IF(L216="-","-",'1- Combustivel'!$G218)</f>
        <v>-</v>
      </c>
      <c r="O216" s="259" t="str">
        <f>IF($C216=O$1,'1- Combustivel'!$D218,"-")</f>
        <v>-</v>
      </c>
      <c r="P216" s="170" t="str">
        <f>IF(R216="-","-",IF($C216=O$1,'1- Combustivel'!$E218,"-"))</f>
        <v>-</v>
      </c>
      <c r="Q216" s="170" t="str">
        <f>IF(O216="-","-",'1- Combustivel'!$F218)</f>
        <v>-</v>
      </c>
      <c r="R216" s="259" t="str">
        <f t="shared" si="54"/>
        <v>-</v>
      </c>
      <c r="S216" s="259" t="str">
        <f>IF(Q216="-","-",'1- Combustivel'!$G218)</f>
        <v>-</v>
      </c>
      <c r="T216" s="259" t="str">
        <f>IF($C216=T$1,'1- Combustivel'!$D218,"-")</f>
        <v>-</v>
      </c>
      <c r="U216" s="170" t="str">
        <f>IF(W216="-","-",IF($C216=T$1,'1- Combustivel'!$E218,"-"))</f>
        <v>-</v>
      </c>
      <c r="V216" s="170" t="str">
        <f>IF(T216="-","-",'1- Combustivel'!$F218)</f>
        <v>-</v>
      </c>
      <c r="W216" s="259" t="str">
        <f t="shared" si="55"/>
        <v>-</v>
      </c>
      <c r="X216" s="259" t="str">
        <f>IF(V216="-","-",'1- Combustivel'!$G218)</f>
        <v>-</v>
      </c>
      <c r="Y216" s="259" t="str">
        <f>IF($C216=Y$1,'1- Combustivel'!$D218,"-")</f>
        <v>-</v>
      </c>
      <c r="Z216" s="170" t="str">
        <f>IF(AB216="-","-",IF($C216=Y$1,'1- Combustivel'!$E218,"-"))</f>
        <v>-</v>
      </c>
      <c r="AA216" s="170" t="str">
        <f>IF(Y216="-","-",'1- Combustivel'!$F218)</f>
        <v>-</v>
      </c>
      <c r="AB216" s="259" t="str">
        <f t="shared" si="56"/>
        <v>-</v>
      </c>
      <c r="AC216" s="259" t="str">
        <f>IF(AA216="-","-",'1- Combustivel'!$G218)</f>
        <v>-</v>
      </c>
      <c r="AD216" s="259" t="str">
        <f>IF($C216=AD$1,'1- Combustivel'!$D218,"-")</f>
        <v>-</v>
      </c>
      <c r="AE216" s="170" t="str">
        <f>IF(AG216="-","-",IF($C216=AD$1,'1- Combustivel'!$E218,"-"))</f>
        <v>-</v>
      </c>
      <c r="AF216" s="170" t="str">
        <f>IF(AD216="-","-",'1- Combustivel'!$F218)</f>
        <v>-</v>
      </c>
      <c r="AG216" s="259" t="str">
        <f t="shared" si="57"/>
        <v>-</v>
      </c>
      <c r="AH216" s="259" t="str">
        <f>IF(AF216="-","-",'1- Combustivel'!$G218)</f>
        <v>-</v>
      </c>
      <c r="AI216" s="259" t="str">
        <f>IF($C216=AI$1,'1- Combustivel'!$D218,"-")</f>
        <v>-</v>
      </c>
      <c r="AJ216" s="170" t="str">
        <f>IF(AL216="-","-",IF($C216=AI$1,'1- Combustivel'!$E218,"-"))</f>
        <v>-</v>
      </c>
      <c r="AK216" s="170" t="str">
        <f>IF(AI216="-","-",'1- Combustivel'!$F218)</f>
        <v>-</v>
      </c>
      <c r="AL216" s="259" t="str">
        <f t="shared" si="58"/>
        <v>-</v>
      </c>
      <c r="AM216" s="259" t="str">
        <f>IF(AK216="-","-",'1- Combustivel'!$G218)</f>
        <v>-</v>
      </c>
      <c r="AN216" s="259" t="str">
        <f>IF($C216=AN$1,'1- Combustivel'!$D218,"-")</f>
        <v>-</v>
      </c>
      <c r="AO216" s="170" t="str">
        <f>IF(AQ216="-","-",IF($C216=AN$1,'1- Combustivel'!$E218,"-"))</f>
        <v>-</v>
      </c>
      <c r="AP216" s="170" t="str">
        <f>IF(AN216="-","-",'1- Combustivel'!$F218)</f>
        <v>-</v>
      </c>
      <c r="AQ216" s="259" t="str">
        <f t="shared" si="59"/>
        <v>-</v>
      </c>
      <c r="AR216" s="259" t="str">
        <f>IF(AP216="-","-",'1- Combustivel'!$G218)</f>
        <v>-</v>
      </c>
      <c r="AS216" s="259" t="str">
        <f>IF($C216=AS$1,'1- Combustivel'!$D218,"-")</f>
        <v>-</v>
      </c>
      <c r="AT216" s="170" t="str">
        <f>IF(AV216="-","-",IF($C216=AS$1,'1- Combustivel'!$E218,"-"))</f>
        <v>-</v>
      </c>
      <c r="AU216" s="170" t="str">
        <f>IF(AS216="-","-",'1- Combustivel'!$F218)</f>
        <v>-</v>
      </c>
      <c r="AV216" s="259" t="str">
        <f t="shared" si="60"/>
        <v>-</v>
      </c>
      <c r="AW216" s="259" t="str">
        <f>IF(AU216="-","-",'1- Combustivel'!$G218)</f>
        <v>-</v>
      </c>
      <c r="AX216" s="259" t="str">
        <f>IF($C216=AX$1,'1- Combustivel'!$D218,"-")</f>
        <v>-</v>
      </c>
      <c r="AY216" s="170" t="str">
        <f>IF(BA216="-","-",IF($C216=AX$1,'1- Combustivel'!$E218,"-"))</f>
        <v>-</v>
      </c>
      <c r="AZ216" s="170" t="str">
        <f>IF(AX216="-","-",'1- Combustivel'!$F218)</f>
        <v>-</v>
      </c>
      <c r="BA216" s="259" t="str">
        <f t="shared" si="61"/>
        <v>-</v>
      </c>
      <c r="BB216" s="259" t="str">
        <f>IF(AZ216="-","-",'1- Combustivel'!$G218)</f>
        <v>-</v>
      </c>
      <c r="BC216" s="259" t="str">
        <f>IF($C216=BC$1,'1- Combustivel'!$D218,"-")</f>
        <v>-</v>
      </c>
      <c r="BD216" s="170" t="str">
        <f>IF(BF216="-","-",IF($C216=BC$1,'1- Combustivel'!$E218,"-"))</f>
        <v>-</v>
      </c>
      <c r="BE216" s="170" t="str">
        <f>IF(BC216="-","-",'1- Combustivel'!$F218)</f>
        <v>-</v>
      </c>
      <c r="BF216" s="259" t="str">
        <f t="shared" si="62"/>
        <v>-</v>
      </c>
      <c r="BG216" s="259" t="str">
        <f>IF(BE216="-","-",'1- Combustivel'!$G218)</f>
        <v>-</v>
      </c>
      <c r="BH216" s="259" t="str">
        <f>IF($C216=BH$1,'1- Combustivel'!$D218,"-")</f>
        <v>-</v>
      </c>
      <c r="BI216" s="170" t="str">
        <f>IF(BK216="-","-",IF($C216=BH$1,'1- Combustivel'!$E218,"-"))</f>
        <v>-</v>
      </c>
      <c r="BJ216" s="170" t="str">
        <f>IF(BH216="-","-",'1- Combustivel'!$F218)</f>
        <v>-</v>
      </c>
      <c r="BK216" s="259" t="str">
        <f t="shared" si="63"/>
        <v>-</v>
      </c>
      <c r="BL216" s="259" t="str">
        <f>IF(BJ216="-","-",'1- Combustivel'!$G218)</f>
        <v>-</v>
      </c>
      <c r="BM216" s="259" t="str">
        <f>IF(YEAR('1- Combustivel'!B218)=$BM$1,$BM$1,"-")</f>
        <v>-</v>
      </c>
      <c r="BN216" s="259" t="str">
        <f>IF(BM216="-","-",MONTH('1- Combustivel'!B218))</f>
        <v>-</v>
      </c>
      <c r="BO216" s="259" t="str">
        <f>IF(BM216="-","-",DAY('1- Combustivel'!B218))</f>
        <v>-</v>
      </c>
      <c r="BP216" s="259" t="str">
        <f>IF($BN216=BQ$1,'1- Combustivel'!$D218,"-")</f>
        <v>-</v>
      </c>
      <c r="BQ216" s="170" t="str">
        <f>IF($BN216=BQ$1,'1- Combustivel'!$E218,"-")</f>
        <v>-</v>
      </c>
      <c r="BR216" s="170" t="str">
        <f>IF(BQ216="-","-",'1- Combustivel'!$F218)</f>
        <v>-</v>
      </c>
      <c r="BS216" s="259" t="str">
        <f t="shared" si="64"/>
        <v>-</v>
      </c>
      <c r="BT216" s="259" t="str">
        <f>IF(BR216="-","-",'1- Combustivel'!$G218)</f>
        <v>-</v>
      </c>
    </row>
    <row r="217" spans="1:72" x14ac:dyDescent="0.25">
      <c r="A217" s="166">
        <v>215</v>
      </c>
      <c r="B217" s="166" t="str">
        <f>IF(YEAR('1- Combustivel'!B219)=$B$1,$B$1,"-")</f>
        <v>-</v>
      </c>
      <c r="C217" s="166" t="str">
        <f>IF(B217="-","-",MONTH('1- Combustivel'!B219))</f>
        <v>-</v>
      </c>
      <c r="D217" s="218" t="str">
        <f>IF(B217="-","-",DAY('1- Combustivel'!B219))</f>
        <v>-</v>
      </c>
      <c r="E217" s="259" t="str">
        <f>IF($C217=F$1,'1- Combustivel'!$D219,"-")</f>
        <v>-</v>
      </c>
      <c r="F217" s="170" t="str">
        <f>IF($C217=F$1,'1- Combustivel'!$E219,"-")</f>
        <v>-</v>
      </c>
      <c r="G217" s="170" t="str">
        <f>IF(F217="-","-",'1- Combustivel'!$F219)</f>
        <v>-</v>
      </c>
      <c r="H217" s="259" t="str">
        <f t="shared" si="52"/>
        <v>-</v>
      </c>
      <c r="I217" s="259" t="str">
        <f>IF(G217="-","-",'1- Combustivel'!$G219)</f>
        <v>-</v>
      </c>
      <c r="J217" s="259" t="str">
        <f>IF($C217=J$1,'1- Combustivel'!$D219,"-")</f>
        <v>-</v>
      </c>
      <c r="K217" s="170" t="str">
        <f>IF(M217="-","-",IF($C217=J$1,'1- Combustivel'!$E219,"-"))</f>
        <v>-</v>
      </c>
      <c r="L217" s="170" t="str">
        <f>IF(J217="-","-",'1- Combustivel'!$F219)</f>
        <v>-</v>
      </c>
      <c r="M217" s="259" t="str">
        <f t="shared" si="53"/>
        <v>-</v>
      </c>
      <c r="N217" s="259" t="str">
        <f>IF(L217="-","-",'1- Combustivel'!$G219)</f>
        <v>-</v>
      </c>
      <c r="O217" s="259" t="str">
        <f>IF($C217=O$1,'1- Combustivel'!$D219,"-")</f>
        <v>-</v>
      </c>
      <c r="P217" s="170" t="str">
        <f>IF(R217="-","-",IF($C217=O$1,'1- Combustivel'!$E219,"-"))</f>
        <v>-</v>
      </c>
      <c r="Q217" s="170" t="str">
        <f>IF(O217="-","-",'1- Combustivel'!$F219)</f>
        <v>-</v>
      </c>
      <c r="R217" s="259" t="str">
        <f t="shared" si="54"/>
        <v>-</v>
      </c>
      <c r="S217" s="259" t="str">
        <f>IF(Q217="-","-",'1- Combustivel'!$G219)</f>
        <v>-</v>
      </c>
      <c r="T217" s="259" t="str">
        <f>IF($C217=T$1,'1- Combustivel'!$D219,"-")</f>
        <v>-</v>
      </c>
      <c r="U217" s="170" t="str">
        <f>IF(W217="-","-",IF($C217=T$1,'1- Combustivel'!$E219,"-"))</f>
        <v>-</v>
      </c>
      <c r="V217" s="170" t="str">
        <f>IF(T217="-","-",'1- Combustivel'!$F219)</f>
        <v>-</v>
      </c>
      <c r="W217" s="259" t="str">
        <f t="shared" si="55"/>
        <v>-</v>
      </c>
      <c r="X217" s="259" t="str">
        <f>IF(V217="-","-",'1- Combustivel'!$G219)</f>
        <v>-</v>
      </c>
      <c r="Y217" s="259" t="str">
        <f>IF($C217=Y$1,'1- Combustivel'!$D219,"-")</f>
        <v>-</v>
      </c>
      <c r="Z217" s="170" t="str">
        <f>IF(AB217="-","-",IF($C217=Y$1,'1- Combustivel'!$E219,"-"))</f>
        <v>-</v>
      </c>
      <c r="AA217" s="170" t="str">
        <f>IF(Y217="-","-",'1- Combustivel'!$F219)</f>
        <v>-</v>
      </c>
      <c r="AB217" s="259" t="str">
        <f t="shared" si="56"/>
        <v>-</v>
      </c>
      <c r="AC217" s="259" t="str">
        <f>IF(AA217="-","-",'1- Combustivel'!$G219)</f>
        <v>-</v>
      </c>
      <c r="AD217" s="259" t="str">
        <f>IF($C217=AD$1,'1- Combustivel'!$D219,"-")</f>
        <v>-</v>
      </c>
      <c r="AE217" s="170" t="str">
        <f>IF(AG217="-","-",IF($C217=AD$1,'1- Combustivel'!$E219,"-"))</f>
        <v>-</v>
      </c>
      <c r="AF217" s="170" t="str">
        <f>IF(AD217="-","-",'1- Combustivel'!$F219)</f>
        <v>-</v>
      </c>
      <c r="AG217" s="259" t="str">
        <f t="shared" si="57"/>
        <v>-</v>
      </c>
      <c r="AH217" s="259" t="str">
        <f>IF(AF217="-","-",'1- Combustivel'!$G219)</f>
        <v>-</v>
      </c>
      <c r="AI217" s="259" t="str">
        <f>IF($C217=AI$1,'1- Combustivel'!$D219,"-")</f>
        <v>-</v>
      </c>
      <c r="AJ217" s="170" t="str">
        <f>IF(AL217="-","-",IF($C217=AI$1,'1- Combustivel'!$E219,"-"))</f>
        <v>-</v>
      </c>
      <c r="AK217" s="170" t="str">
        <f>IF(AI217="-","-",'1- Combustivel'!$F219)</f>
        <v>-</v>
      </c>
      <c r="AL217" s="259" t="str">
        <f t="shared" si="58"/>
        <v>-</v>
      </c>
      <c r="AM217" s="259" t="str">
        <f>IF(AK217="-","-",'1- Combustivel'!$G219)</f>
        <v>-</v>
      </c>
      <c r="AN217" s="259" t="str">
        <f>IF($C217=AN$1,'1- Combustivel'!$D219,"-")</f>
        <v>-</v>
      </c>
      <c r="AO217" s="170" t="str">
        <f>IF(AQ217="-","-",IF($C217=AN$1,'1- Combustivel'!$E219,"-"))</f>
        <v>-</v>
      </c>
      <c r="AP217" s="170" t="str">
        <f>IF(AN217="-","-",'1- Combustivel'!$F219)</f>
        <v>-</v>
      </c>
      <c r="AQ217" s="259" t="str">
        <f t="shared" si="59"/>
        <v>-</v>
      </c>
      <c r="AR217" s="259" t="str">
        <f>IF(AP217="-","-",'1- Combustivel'!$G219)</f>
        <v>-</v>
      </c>
      <c r="AS217" s="259" t="str">
        <f>IF($C217=AS$1,'1- Combustivel'!$D219,"-")</f>
        <v>-</v>
      </c>
      <c r="AT217" s="170" t="str">
        <f>IF(AV217="-","-",IF($C217=AS$1,'1- Combustivel'!$E219,"-"))</f>
        <v>-</v>
      </c>
      <c r="AU217" s="170" t="str">
        <f>IF(AS217="-","-",'1- Combustivel'!$F219)</f>
        <v>-</v>
      </c>
      <c r="AV217" s="259" t="str">
        <f t="shared" si="60"/>
        <v>-</v>
      </c>
      <c r="AW217" s="259" t="str">
        <f>IF(AU217="-","-",'1- Combustivel'!$G219)</f>
        <v>-</v>
      </c>
      <c r="AX217" s="259" t="str">
        <f>IF($C217=AX$1,'1- Combustivel'!$D219,"-")</f>
        <v>-</v>
      </c>
      <c r="AY217" s="170" t="str">
        <f>IF(BA217="-","-",IF($C217=AX$1,'1- Combustivel'!$E219,"-"))</f>
        <v>-</v>
      </c>
      <c r="AZ217" s="170" t="str">
        <f>IF(AX217="-","-",'1- Combustivel'!$F219)</f>
        <v>-</v>
      </c>
      <c r="BA217" s="259" t="str">
        <f t="shared" si="61"/>
        <v>-</v>
      </c>
      <c r="BB217" s="259" t="str">
        <f>IF(AZ217="-","-",'1- Combustivel'!$G219)</f>
        <v>-</v>
      </c>
      <c r="BC217" s="259" t="str">
        <f>IF($C217=BC$1,'1- Combustivel'!$D219,"-")</f>
        <v>-</v>
      </c>
      <c r="BD217" s="170" t="str">
        <f>IF(BF217="-","-",IF($C217=BC$1,'1- Combustivel'!$E219,"-"))</f>
        <v>-</v>
      </c>
      <c r="BE217" s="170" t="str">
        <f>IF(BC217="-","-",'1- Combustivel'!$F219)</f>
        <v>-</v>
      </c>
      <c r="BF217" s="259" t="str">
        <f t="shared" si="62"/>
        <v>-</v>
      </c>
      <c r="BG217" s="259" t="str">
        <f>IF(BE217="-","-",'1- Combustivel'!$G219)</f>
        <v>-</v>
      </c>
      <c r="BH217" s="259" t="str">
        <f>IF($C217=BH$1,'1- Combustivel'!$D219,"-")</f>
        <v>-</v>
      </c>
      <c r="BI217" s="170" t="str">
        <f>IF(BK217="-","-",IF($C217=BH$1,'1- Combustivel'!$E219,"-"))</f>
        <v>-</v>
      </c>
      <c r="BJ217" s="170" t="str">
        <f>IF(BH217="-","-",'1- Combustivel'!$F219)</f>
        <v>-</v>
      </c>
      <c r="BK217" s="259" t="str">
        <f t="shared" si="63"/>
        <v>-</v>
      </c>
      <c r="BL217" s="259" t="str">
        <f>IF(BJ217="-","-",'1- Combustivel'!$G219)</f>
        <v>-</v>
      </c>
      <c r="BM217" s="259" t="str">
        <f>IF(YEAR('1- Combustivel'!B219)=$BM$1,$BM$1,"-")</f>
        <v>-</v>
      </c>
      <c r="BN217" s="259" t="str">
        <f>IF(BM217="-","-",MONTH('1- Combustivel'!B219))</f>
        <v>-</v>
      </c>
      <c r="BO217" s="259" t="str">
        <f>IF(BM217="-","-",DAY('1- Combustivel'!B219))</f>
        <v>-</v>
      </c>
      <c r="BP217" s="259" t="str">
        <f>IF($BN217=BQ$1,'1- Combustivel'!$D219,"-")</f>
        <v>-</v>
      </c>
      <c r="BQ217" s="170" t="str">
        <f>IF($BN217=BQ$1,'1- Combustivel'!$E219,"-")</f>
        <v>-</v>
      </c>
      <c r="BR217" s="170" t="str">
        <f>IF(BQ217="-","-",'1- Combustivel'!$F219)</f>
        <v>-</v>
      </c>
      <c r="BS217" s="259" t="str">
        <f t="shared" si="64"/>
        <v>-</v>
      </c>
      <c r="BT217" s="259" t="str">
        <f>IF(BR217="-","-",'1- Combustivel'!$G219)</f>
        <v>-</v>
      </c>
    </row>
    <row r="218" spans="1:72" x14ac:dyDescent="0.25">
      <c r="A218" s="166">
        <v>216</v>
      </c>
      <c r="B218" s="166" t="str">
        <f>IF(YEAR('1- Combustivel'!B220)=$B$1,$B$1,"-")</f>
        <v>-</v>
      </c>
      <c r="C218" s="166" t="str">
        <f>IF(B218="-","-",MONTH('1- Combustivel'!B220))</f>
        <v>-</v>
      </c>
      <c r="D218" s="218" t="str">
        <f>IF(B218="-","-",DAY('1- Combustivel'!B220))</f>
        <v>-</v>
      </c>
      <c r="E218" s="259" t="str">
        <f>IF($C218=F$1,'1- Combustivel'!$D220,"-")</f>
        <v>-</v>
      </c>
      <c r="F218" s="170" t="str">
        <f>IF($C218=F$1,'1- Combustivel'!$E220,"-")</f>
        <v>-</v>
      </c>
      <c r="G218" s="170" t="str">
        <f>IF(F218="-","-",'1- Combustivel'!$F220)</f>
        <v>-</v>
      </c>
      <c r="H218" s="259" t="str">
        <f t="shared" si="52"/>
        <v>-</v>
      </c>
      <c r="I218" s="259" t="str">
        <f>IF(G218="-","-",'1- Combustivel'!$G220)</f>
        <v>-</v>
      </c>
      <c r="J218" s="259" t="str">
        <f>IF($C218=J$1,'1- Combustivel'!$D220,"-")</f>
        <v>-</v>
      </c>
      <c r="K218" s="170" t="str">
        <f>IF(M218="-","-",IF($C218=J$1,'1- Combustivel'!$E220,"-"))</f>
        <v>-</v>
      </c>
      <c r="L218" s="170" t="str">
        <f>IF(J218="-","-",'1- Combustivel'!$F220)</f>
        <v>-</v>
      </c>
      <c r="M218" s="259" t="str">
        <f t="shared" si="53"/>
        <v>-</v>
      </c>
      <c r="N218" s="259" t="str">
        <f>IF(L218="-","-",'1- Combustivel'!$G220)</f>
        <v>-</v>
      </c>
      <c r="O218" s="259" t="str">
        <f>IF($C218=O$1,'1- Combustivel'!$D220,"-")</f>
        <v>-</v>
      </c>
      <c r="P218" s="170" t="str">
        <f>IF(R218="-","-",IF($C218=O$1,'1- Combustivel'!$E220,"-"))</f>
        <v>-</v>
      </c>
      <c r="Q218" s="170" t="str">
        <f>IF(O218="-","-",'1- Combustivel'!$F220)</f>
        <v>-</v>
      </c>
      <c r="R218" s="259" t="str">
        <f t="shared" si="54"/>
        <v>-</v>
      </c>
      <c r="S218" s="259" t="str">
        <f>IF(Q218="-","-",'1- Combustivel'!$G220)</f>
        <v>-</v>
      </c>
      <c r="T218" s="259" t="str">
        <f>IF($C218=T$1,'1- Combustivel'!$D220,"-")</f>
        <v>-</v>
      </c>
      <c r="U218" s="170" t="str">
        <f>IF(W218="-","-",IF($C218=T$1,'1- Combustivel'!$E220,"-"))</f>
        <v>-</v>
      </c>
      <c r="V218" s="170" t="str">
        <f>IF(T218="-","-",'1- Combustivel'!$F220)</f>
        <v>-</v>
      </c>
      <c r="W218" s="259" t="str">
        <f t="shared" si="55"/>
        <v>-</v>
      </c>
      <c r="X218" s="259" t="str">
        <f>IF(V218="-","-",'1- Combustivel'!$G220)</f>
        <v>-</v>
      </c>
      <c r="Y218" s="259" t="str">
        <f>IF($C218=Y$1,'1- Combustivel'!$D220,"-")</f>
        <v>-</v>
      </c>
      <c r="Z218" s="170" t="str">
        <f>IF(AB218="-","-",IF($C218=Y$1,'1- Combustivel'!$E220,"-"))</f>
        <v>-</v>
      </c>
      <c r="AA218" s="170" t="str">
        <f>IF(Y218="-","-",'1- Combustivel'!$F220)</f>
        <v>-</v>
      </c>
      <c r="AB218" s="259" t="str">
        <f t="shared" si="56"/>
        <v>-</v>
      </c>
      <c r="AC218" s="259" t="str">
        <f>IF(AA218="-","-",'1- Combustivel'!$G220)</f>
        <v>-</v>
      </c>
      <c r="AD218" s="259" t="str">
        <f>IF($C218=AD$1,'1- Combustivel'!$D220,"-")</f>
        <v>-</v>
      </c>
      <c r="AE218" s="170" t="str">
        <f>IF(AG218="-","-",IF($C218=AD$1,'1- Combustivel'!$E220,"-"))</f>
        <v>-</v>
      </c>
      <c r="AF218" s="170" t="str">
        <f>IF(AD218="-","-",'1- Combustivel'!$F220)</f>
        <v>-</v>
      </c>
      <c r="AG218" s="259" t="str">
        <f t="shared" si="57"/>
        <v>-</v>
      </c>
      <c r="AH218" s="259" t="str">
        <f>IF(AF218="-","-",'1- Combustivel'!$G220)</f>
        <v>-</v>
      </c>
      <c r="AI218" s="259" t="str">
        <f>IF($C218=AI$1,'1- Combustivel'!$D220,"-")</f>
        <v>-</v>
      </c>
      <c r="AJ218" s="170" t="str">
        <f>IF(AL218="-","-",IF($C218=AI$1,'1- Combustivel'!$E220,"-"))</f>
        <v>-</v>
      </c>
      <c r="AK218" s="170" t="str">
        <f>IF(AI218="-","-",'1- Combustivel'!$F220)</f>
        <v>-</v>
      </c>
      <c r="AL218" s="259" t="str">
        <f t="shared" si="58"/>
        <v>-</v>
      </c>
      <c r="AM218" s="259" t="str">
        <f>IF(AK218="-","-",'1- Combustivel'!$G220)</f>
        <v>-</v>
      </c>
      <c r="AN218" s="259" t="str">
        <f>IF($C218=AN$1,'1- Combustivel'!$D220,"-")</f>
        <v>-</v>
      </c>
      <c r="AO218" s="170" t="str">
        <f>IF(AQ218="-","-",IF($C218=AN$1,'1- Combustivel'!$E220,"-"))</f>
        <v>-</v>
      </c>
      <c r="AP218" s="170" t="str">
        <f>IF(AN218="-","-",'1- Combustivel'!$F220)</f>
        <v>-</v>
      </c>
      <c r="AQ218" s="259" t="str">
        <f t="shared" si="59"/>
        <v>-</v>
      </c>
      <c r="AR218" s="259" t="str">
        <f>IF(AP218="-","-",'1- Combustivel'!$G220)</f>
        <v>-</v>
      </c>
      <c r="AS218" s="259" t="str">
        <f>IF($C218=AS$1,'1- Combustivel'!$D220,"-")</f>
        <v>-</v>
      </c>
      <c r="AT218" s="170" t="str">
        <f>IF(AV218="-","-",IF($C218=AS$1,'1- Combustivel'!$E220,"-"))</f>
        <v>-</v>
      </c>
      <c r="AU218" s="170" t="str">
        <f>IF(AS218="-","-",'1- Combustivel'!$F220)</f>
        <v>-</v>
      </c>
      <c r="AV218" s="259" t="str">
        <f t="shared" si="60"/>
        <v>-</v>
      </c>
      <c r="AW218" s="259" t="str">
        <f>IF(AU218="-","-",'1- Combustivel'!$G220)</f>
        <v>-</v>
      </c>
      <c r="AX218" s="259" t="str">
        <f>IF($C218=AX$1,'1- Combustivel'!$D220,"-")</f>
        <v>-</v>
      </c>
      <c r="AY218" s="170" t="str">
        <f>IF(BA218="-","-",IF($C218=AX$1,'1- Combustivel'!$E220,"-"))</f>
        <v>-</v>
      </c>
      <c r="AZ218" s="170" t="str">
        <f>IF(AX218="-","-",'1- Combustivel'!$F220)</f>
        <v>-</v>
      </c>
      <c r="BA218" s="259" t="str">
        <f t="shared" si="61"/>
        <v>-</v>
      </c>
      <c r="BB218" s="259" t="str">
        <f>IF(AZ218="-","-",'1- Combustivel'!$G220)</f>
        <v>-</v>
      </c>
      <c r="BC218" s="259" t="str">
        <f>IF($C218=BC$1,'1- Combustivel'!$D220,"-")</f>
        <v>-</v>
      </c>
      <c r="BD218" s="170" t="str">
        <f>IF(BF218="-","-",IF($C218=BC$1,'1- Combustivel'!$E220,"-"))</f>
        <v>-</v>
      </c>
      <c r="BE218" s="170" t="str">
        <f>IF(BC218="-","-",'1- Combustivel'!$F220)</f>
        <v>-</v>
      </c>
      <c r="BF218" s="259" t="str">
        <f t="shared" si="62"/>
        <v>-</v>
      </c>
      <c r="BG218" s="259" t="str">
        <f>IF(BE218="-","-",'1- Combustivel'!$G220)</f>
        <v>-</v>
      </c>
      <c r="BH218" s="259" t="str">
        <f>IF($C218=BH$1,'1- Combustivel'!$D220,"-")</f>
        <v>-</v>
      </c>
      <c r="BI218" s="170" t="str">
        <f>IF(BK218="-","-",IF($C218=BH$1,'1- Combustivel'!$E220,"-"))</f>
        <v>-</v>
      </c>
      <c r="BJ218" s="170" t="str">
        <f>IF(BH218="-","-",'1- Combustivel'!$F220)</f>
        <v>-</v>
      </c>
      <c r="BK218" s="259" t="str">
        <f t="shared" si="63"/>
        <v>-</v>
      </c>
      <c r="BL218" s="259" t="str">
        <f>IF(BJ218="-","-",'1- Combustivel'!$G220)</f>
        <v>-</v>
      </c>
      <c r="BM218" s="259" t="str">
        <f>IF(YEAR('1- Combustivel'!B220)=$BM$1,$BM$1,"-")</f>
        <v>-</v>
      </c>
      <c r="BN218" s="259" t="str">
        <f>IF(BM218="-","-",MONTH('1- Combustivel'!B220))</f>
        <v>-</v>
      </c>
      <c r="BO218" s="259" t="str">
        <f>IF(BM218="-","-",DAY('1- Combustivel'!B220))</f>
        <v>-</v>
      </c>
      <c r="BP218" s="259" t="str">
        <f>IF($BN218=BQ$1,'1- Combustivel'!$D220,"-")</f>
        <v>-</v>
      </c>
      <c r="BQ218" s="170" t="str">
        <f>IF($BN218=BQ$1,'1- Combustivel'!$E220,"-")</f>
        <v>-</v>
      </c>
      <c r="BR218" s="170" t="str">
        <f>IF(BQ218="-","-",'1- Combustivel'!$F220)</f>
        <v>-</v>
      </c>
      <c r="BS218" s="259" t="str">
        <f t="shared" si="64"/>
        <v>-</v>
      </c>
      <c r="BT218" s="259" t="str">
        <f>IF(BR218="-","-",'1- Combustivel'!$G220)</f>
        <v>-</v>
      </c>
    </row>
    <row r="219" spans="1:72" x14ac:dyDescent="0.25">
      <c r="A219" s="166">
        <v>217</v>
      </c>
      <c r="B219" s="166" t="str">
        <f>IF(YEAR('1- Combustivel'!B221)=$B$1,$B$1,"-")</f>
        <v>-</v>
      </c>
      <c r="C219" s="166" t="str">
        <f>IF(B219="-","-",MONTH('1- Combustivel'!B221))</f>
        <v>-</v>
      </c>
      <c r="D219" s="218" t="str">
        <f>IF(B219="-","-",DAY('1- Combustivel'!B221))</f>
        <v>-</v>
      </c>
      <c r="E219" s="259" t="str">
        <f>IF($C219=F$1,'1- Combustivel'!$D221,"-")</f>
        <v>-</v>
      </c>
      <c r="F219" s="170" t="str">
        <f>IF($C219=F$1,'1- Combustivel'!$E221,"-")</f>
        <v>-</v>
      </c>
      <c r="G219" s="170" t="str">
        <f>IF(F219="-","-",'1- Combustivel'!$F221)</f>
        <v>-</v>
      </c>
      <c r="H219" s="259" t="str">
        <f t="shared" si="52"/>
        <v>-</v>
      </c>
      <c r="I219" s="259" t="str">
        <f>IF(G219="-","-",'1- Combustivel'!$G221)</f>
        <v>-</v>
      </c>
      <c r="J219" s="259" t="str">
        <f>IF($C219=J$1,'1- Combustivel'!$D221,"-")</f>
        <v>-</v>
      </c>
      <c r="K219" s="170" t="str">
        <f>IF(M219="-","-",IF($C219=J$1,'1- Combustivel'!$E221,"-"))</f>
        <v>-</v>
      </c>
      <c r="L219" s="170" t="str">
        <f>IF(J219="-","-",'1- Combustivel'!$F221)</f>
        <v>-</v>
      </c>
      <c r="M219" s="259" t="str">
        <f t="shared" si="53"/>
        <v>-</v>
      </c>
      <c r="N219" s="259" t="str">
        <f>IF(L219="-","-",'1- Combustivel'!$G221)</f>
        <v>-</v>
      </c>
      <c r="O219" s="259" t="str">
        <f>IF($C219=O$1,'1- Combustivel'!$D221,"-")</f>
        <v>-</v>
      </c>
      <c r="P219" s="170" t="str">
        <f>IF(R219="-","-",IF($C219=O$1,'1- Combustivel'!$E221,"-"))</f>
        <v>-</v>
      </c>
      <c r="Q219" s="170" t="str">
        <f>IF(O219="-","-",'1- Combustivel'!$F221)</f>
        <v>-</v>
      </c>
      <c r="R219" s="259" t="str">
        <f t="shared" si="54"/>
        <v>-</v>
      </c>
      <c r="S219" s="259" t="str">
        <f>IF(Q219="-","-",'1- Combustivel'!$G221)</f>
        <v>-</v>
      </c>
      <c r="T219" s="259" t="str">
        <f>IF($C219=T$1,'1- Combustivel'!$D221,"-")</f>
        <v>-</v>
      </c>
      <c r="U219" s="170" t="str">
        <f>IF(W219="-","-",IF($C219=T$1,'1- Combustivel'!$E221,"-"))</f>
        <v>-</v>
      </c>
      <c r="V219" s="170" t="str">
        <f>IF(T219="-","-",'1- Combustivel'!$F221)</f>
        <v>-</v>
      </c>
      <c r="W219" s="259" t="str">
        <f t="shared" si="55"/>
        <v>-</v>
      </c>
      <c r="X219" s="259" t="str">
        <f>IF(V219="-","-",'1- Combustivel'!$G221)</f>
        <v>-</v>
      </c>
      <c r="Y219" s="259" t="str">
        <f>IF($C219=Y$1,'1- Combustivel'!$D221,"-")</f>
        <v>-</v>
      </c>
      <c r="Z219" s="170" t="str">
        <f>IF(AB219="-","-",IF($C219=Y$1,'1- Combustivel'!$E221,"-"))</f>
        <v>-</v>
      </c>
      <c r="AA219" s="170" t="str">
        <f>IF(Y219="-","-",'1- Combustivel'!$F221)</f>
        <v>-</v>
      </c>
      <c r="AB219" s="259" t="str">
        <f t="shared" si="56"/>
        <v>-</v>
      </c>
      <c r="AC219" s="259" t="str">
        <f>IF(AA219="-","-",'1- Combustivel'!$G221)</f>
        <v>-</v>
      </c>
      <c r="AD219" s="259" t="str">
        <f>IF($C219=AD$1,'1- Combustivel'!$D221,"-")</f>
        <v>-</v>
      </c>
      <c r="AE219" s="170" t="str">
        <f>IF(AG219="-","-",IF($C219=AD$1,'1- Combustivel'!$E221,"-"))</f>
        <v>-</v>
      </c>
      <c r="AF219" s="170" t="str">
        <f>IF(AD219="-","-",'1- Combustivel'!$F221)</f>
        <v>-</v>
      </c>
      <c r="AG219" s="259" t="str">
        <f t="shared" si="57"/>
        <v>-</v>
      </c>
      <c r="AH219" s="259" t="str">
        <f>IF(AF219="-","-",'1- Combustivel'!$G221)</f>
        <v>-</v>
      </c>
      <c r="AI219" s="259" t="str">
        <f>IF($C219=AI$1,'1- Combustivel'!$D221,"-")</f>
        <v>-</v>
      </c>
      <c r="AJ219" s="170" t="str">
        <f>IF(AL219="-","-",IF($C219=AI$1,'1- Combustivel'!$E221,"-"))</f>
        <v>-</v>
      </c>
      <c r="AK219" s="170" t="str">
        <f>IF(AI219="-","-",'1- Combustivel'!$F221)</f>
        <v>-</v>
      </c>
      <c r="AL219" s="259" t="str">
        <f t="shared" si="58"/>
        <v>-</v>
      </c>
      <c r="AM219" s="259" t="str">
        <f>IF(AK219="-","-",'1- Combustivel'!$G221)</f>
        <v>-</v>
      </c>
      <c r="AN219" s="259" t="str">
        <f>IF($C219=AN$1,'1- Combustivel'!$D221,"-")</f>
        <v>-</v>
      </c>
      <c r="AO219" s="170" t="str">
        <f>IF(AQ219="-","-",IF($C219=AN$1,'1- Combustivel'!$E221,"-"))</f>
        <v>-</v>
      </c>
      <c r="AP219" s="170" t="str">
        <f>IF(AN219="-","-",'1- Combustivel'!$F221)</f>
        <v>-</v>
      </c>
      <c r="AQ219" s="259" t="str">
        <f t="shared" si="59"/>
        <v>-</v>
      </c>
      <c r="AR219" s="259" t="str">
        <f>IF(AP219="-","-",'1- Combustivel'!$G221)</f>
        <v>-</v>
      </c>
      <c r="AS219" s="259" t="str">
        <f>IF($C219=AS$1,'1- Combustivel'!$D221,"-")</f>
        <v>-</v>
      </c>
      <c r="AT219" s="170" t="str">
        <f>IF(AV219="-","-",IF($C219=AS$1,'1- Combustivel'!$E221,"-"))</f>
        <v>-</v>
      </c>
      <c r="AU219" s="170" t="str">
        <f>IF(AS219="-","-",'1- Combustivel'!$F221)</f>
        <v>-</v>
      </c>
      <c r="AV219" s="259" t="str">
        <f t="shared" si="60"/>
        <v>-</v>
      </c>
      <c r="AW219" s="259" t="str">
        <f>IF(AU219="-","-",'1- Combustivel'!$G221)</f>
        <v>-</v>
      </c>
      <c r="AX219" s="259" t="str">
        <f>IF($C219=AX$1,'1- Combustivel'!$D221,"-")</f>
        <v>-</v>
      </c>
      <c r="AY219" s="170" t="str">
        <f>IF(BA219="-","-",IF($C219=AX$1,'1- Combustivel'!$E221,"-"))</f>
        <v>-</v>
      </c>
      <c r="AZ219" s="170" t="str">
        <f>IF(AX219="-","-",'1- Combustivel'!$F221)</f>
        <v>-</v>
      </c>
      <c r="BA219" s="259" t="str">
        <f t="shared" si="61"/>
        <v>-</v>
      </c>
      <c r="BB219" s="259" t="str">
        <f>IF(AZ219="-","-",'1- Combustivel'!$G221)</f>
        <v>-</v>
      </c>
      <c r="BC219" s="259" t="str">
        <f>IF($C219=BC$1,'1- Combustivel'!$D221,"-")</f>
        <v>-</v>
      </c>
      <c r="BD219" s="170" t="str">
        <f>IF(BF219="-","-",IF($C219=BC$1,'1- Combustivel'!$E221,"-"))</f>
        <v>-</v>
      </c>
      <c r="BE219" s="170" t="str">
        <f>IF(BC219="-","-",'1- Combustivel'!$F221)</f>
        <v>-</v>
      </c>
      <c r="BF219" s="259" t="str">
        <f t="shared" si="62"/>
        <v>-</v>
      </c>
      <c r="BG219" s="259" t="str">
        <f>IF(BE219="-","-",'1- Combustivel'!$G221)</f>
        <v>-</v>
      </c>
      <c r="BH219" s="259" t="str">
        <f>IF($C219=BH$1,'1- Combustivel'!$D221,"-")</f>
        <v>-</v>
      </c>
      <c r="BI219" s="170" t="str">
        <f>IF(BK219="-","-",IF($C219=BH$1,'1- Combustivel'!$E221,"-"))</f>
        <v>-</v>
      </c>
      <c r="BJ219" s="170" t="str">
        <f>IF(BH219="-","-",'1- Combustivel'!$F221)</f>
        <v>-</v>
      </c>
      <c r="BK219" s="259" t="str">
        <f t="shared" si="63"/>
        <v>-</v>
      </c>
      <c r="BL219" s="259" t="str">
        <f>IF(BJ219="-","-",'1- Combustivel'!$G221)</f>
        <v>-</v>
      </c>
      <c r="BM219" s="259" t="str">
        <f>IF(YEAR('1- Combustivel'!B221)=$BM$1,$BM$1,"-")</f>
        <v>-</v>
      </c>
      <c r="BN219" s="259" t="str">
        <f>IF(BM219="-","-",MONTH('1- Combustivel'!B221))</f>
        <v>-</v>
      </c>
      <c r="BO219" s="259" t="str">
        <f>IF(BM219="-","-",DAY('1- Combustivel'!B221))</f>
        <v>-</v>
      </c>
      <c r="BP219" s="259" t="str">
        <f>IF($BN219=BQ$1,'1- Combustivel'!$D221,"-")</f>
        <v>-</v>
      </c>
      <c r="BQ219" s="170" t="str">
        <f>IF($BN219=BQ$1,'1- Combustivel'!$E221,"-")</f>
        <v>-</v>
      </c>
      <c r="BR219" s="170" t="str">
        <f>IF(BQ219="-","-",'1- Combustivel'!$F221)</f>
        <v>-</v>
      </c>
      <c r="BS219" s="259" t="str">
        <f t="shared" si="64"/>
        <v>-</v>
      </c>
      <c r="BT219" s="259" t="str">
        <f>IF(BR219="-","-",'1- Combustivel'!$G221)</f>
        <v>-</v>
      </c>
    </row>
    <row r="220" spans="1:72" x14ac:dyDescent="0.25">
      <c r="A220" s="166">
        <v>218</v>
      </c>
      <c r="B220" s="166" t="str">
        <f>IF(YEAR('1- Combustivel'!B222)=$B$1,$B$1,"-")</f>
        <v>-</v>
      </c>
      <c r="C220" s="166" t="str">
        <f>IF(B220="-","-",MONTH('1- Combustivel'!B222))</f>
        <v>-</v>
      </c>
      <c r="D220" s="218" t="str">
        <f>IF(B220="-","-",DAY('1- Combustivel'!B222))</f>
        <v>-</v>
      </c>
      <c r="E220" s="259" t="str">
        <f>IF($C220=F$1,'1- Combustivel'!$D222,"-")</f>
        <v>-</v>
      </c>
      <c r="F220" s="170" t="str">
        <f>IF($C220=F$1,'1- Combustivel'!$E222,"-")</f>
        <v>-</v>
      </c>
      <c r="G220" s="170" t="str">
        <f>IF(F220="-","-",'1- Combustivel'!$F222)</f>
        <v>-</v>
      </c>
      <c r="H220" s="259" t="str">
        <f t="shared" si="52"/>
        <v>-</v>
      </c>
      <c r="I220" s="259" t="str">
        <f>IF(G220="-","-",'1- Combustivel'!$G222)</f>
        <v>-</v>
      </c>
      <c r="J220" s="259" t="str">
        <f>IF($C220=J$1,'1- Combustivel'!$D222,"-")</f>
        <v>-</v>
      </c>
      <c r="K220" s="170" t="str">
        <f>IF(M220="-","-",IF($C220=J$1,'1- Combustivel'!$E222,"-"))</f>
        <v>-</v>
      </c>
      <c r="L220" s="170" t="str">
        <f>IF(J220="-","-",'1- Combustivel'!$F222)</f>
        <v>-</v>
      </c>
      <c r="M220" s="259" t="str">
        <f t="shared" si="53"/>
        <v>-</v>
      </c>
      <c r="N220" s="259" t="str">
        <f>IF(L220="-","-",'1- Combustivel'!$G222)</f>
        <v>-</v>
      </c>
      <c r="O220" s="259" t="str">
        <f>IF($C220=O$1,'1- Combustivel'!$D222,"-")</f>
        <v>-</v>
      </c>
      <c r="P220" s="170" t="str">
        <f>IF(R220="-","-",IF($C220=O$1,'1- Combustivel'!$E222,"-"))</f>
        <v>-</v>
      </c>
      <c r="Q220" s="170" t="str">
        <f>IF(O220="-","-",'1- Combustivel'!$F222)</f>
        <v>-</v>
      </c>
      <c r="R220" s="259" t="str">
        <f t="shared" si="54"/>
        <v>-</v>
      </c>
      <c r="S220" s="259" t="str">
        <f>IF(Q220="-","-",'1- Combustivel'!$G222)</f>
        <v>-</v>
      </c>
      <c r="T220" s="259" t="str">
        <f>IF($C220=T$1,'1- Combustivel'!$D222,"-")</f>
        <v>-</v>
      </c>
      <c r="U220" s="170" t="str">
        <f>IF(W220="-","-",IF($C220=T$1,'1- Combustivel'!$E222,"-"))</f>
        <v>-</v>
      </c>
      <c r="V220" s="170" t="str">
        <f>IF(T220="-","-",'1- Combustivel'!$F222)</f>
        <v>-</v>
      </c>
      <c r="W220" s="259" t="str">
        <f t="shared" si="55"/>
        <v>-</v>
      </c>
      <c r="X220" s="259" t="str">
        <f>IF(V220="-","-",'1- Combustivel'!$G222)</f>
        <v>-</v>
      </c>
      <c r="Y220" s="259" t="str">
        <f>IF($C220=Y$1,'1- Combustivel'!$D222,"-")</f>
        <v>-</v>
      </c>
      <c r="Z220" s="170" t="str">
        <f>IF(AB220="-","-",IF($C220=Y$1,'1- Combustivel'!$E222,"-"))</f>
        <v>-</v>
      </c>
      <c r="AA220" s="170" t="str">
        <f>IF(Y220="-","-",'1- Combustivel'!$F222)</f>
        <v>-</v>
      </c>
      <c r="AB220" s="259" t="str">
        <f t="shared" si="56"/>
        <v>-</v>
      </c>
      <c r="AC220" s="259" t="str">
        <f>IF(AA220="-","-",'1- Combustivel'!$G222)</f>
        <v>-</v>
      </c>
      <c r="AD220" s="259" t="str">
        <f>IF($C220=AD$1,'1- Combustivel'!$D222,"-")</f>
        <v>-</v>
      </c>
      <c r="AE220" s="170" t="str">
        <f>IF(AG220="-","-",IF($C220=AD$1,'1- Combustivel'!$E222,"-"))</f>
        <v>-</v>
      </c>
      <c r="AF220" s="170" t="str">
        <f>IF(AD220="-","-",'1- Combustivel'!$F222)</f>
        <v>-</v>
      </c>
      <c r="AG220" s="259" t="str">
        <f t="shared" si="57"/>
        <v>-</v>
      </c>
      <c r="AH220" s="259" t="str">
        <f>IF(AF220="-","-",'1- Combustivel'!$G222)</f>
        <v>-</v>
      </c>
      <c r="AI220" s="259" t="str">
        <f>IF($C220=AI$1,'1- Combustivel'!$D222,"-")</f>
        <v>-</v>
      </c>
      <c r="AJ220" s="170" t="str">
        <f>IF(AL220="-","-",IF($C220=AI$1,'1- Combustivel'!$E222,"-"))</f>
        <v>-</v>
      </c>
      <c r="AK220" s="170" t="str">
        <f>IF(AI220="-","-",'1- Combustivel'!$F222)</f>
        <v>-</v>
      </c>
      <c r="AL220" s="259" t="str">
        <f t="shared" si="58"/>
        <v>-</v>
      </c>
      <c r="AM220" s="259" t="str">
        <f>IF(AK220="-","-",'1- Combustivel'!$G222)</f>
        <v>-</v>
      </c>
      <c r="AN220" s="259" t="str">
        <f>IF($C220=AN$1,'1- Combustivel'!$D222,"-")</f>
        <v>-</v>
      </c>
      <c r="AO220" s="170" t="str">
        <f>IF(AQ220="-","-",IF($C220=AN$1,'1- Combustivel'!$E222,"-"))</f>
        <v>-</v>
      </c>
      <c r="AP220" s="170" t="str">
        <f>IF(AN220="-","-",'1- Combustivel'!$F222)</f>
        <v>-</v>
      </c>
      <c r="AQ220" s="259" t="str">
        <f t="shared" si="59"/>
        <v>-</v>
      </c>
      <c r="AR220" s="259" t="str">
        <f>IF(AP220="-","-",'1- Combustivel'!$G222)</f>
        <v>-</v>
      </c>
      <c r="AS220" s="259" t="str">
        <f>IF($C220=AS$1,'1- Combustivel'!$D222,"-")</f>
        <v>-</v>
      </c>
      <c r="AT220" s="170" t="str">
        <f>IF(AV220="-","-",IF($C220=AS$1,'1- Combustivel'!$E222,"-"))</f>
        <v>-</v>
      </c>
      <c r="AU220" s="170" t="str">
        <f>IF(AS220="-","-",'1- Combustivel'!$F222)</f>
        <v>-</v>
      </c>
      <c r="AV220" s="259" t="str">
        <f t="shared" si="60"/>
        <v>-</v>
      </c>
      <c r="AW220" s="259" t="str">
        <f>IF(AU220="-","-",'1- Combustivel'!$G222)</f>
        <v>-</v>
      </c>
      <c r="AX220" s="259" t="str">
        <f>IF($C220=AX$1,'1- Combustivel'!$D222,"-")</f>
        <v>-</v>
      </c>
      <c r="AY220" s="170" t="str">
        <f>IF(BA220="-","-",IF($C220=AX$1,'1- Combustivel'!$E222,"-"))</f>
        <v>-</v>
      </c>
      <c r="AZ220" s="170" t="str">
        <f>IF(AX220="-","-",'1- Combustivel'!$F222)</f>
        <v>-</v>
      </c>
      <c r="BA220" s="259" t="str">
        <f t="shared" si="61"/>
        <v>-</v>
      </c>
      <c r="BB220" s="259" t="str">
        <f>IF(AZ220="-","-",'1- Combustivel'!$G222)</f>
        <v>-</v>
      </c>
      <c r="BC220" s="259" t="str">
        <f>IF($C220=BC$1,'1- Combustivel'!$D222,"-")</f>
        <v>-</v>
      </c>
      <c r="BD220" s="170" t="str">
        <f>IF(BF220="-","-",IF($C220=BC$1,'1- Combustivel'!$E222,"-"))</f>
        <v>-</v>
      </c>
      <c r="BE220" s="170" t="str">
        <f>IF(BC220="-","-",'1- Combustivel'!$F222)</f>
        <v>-</v>
      </c>
      <c r="BF220" s="259" t="str">
        <f t="shared" si="62"/>
        <v>-</v>
      </c>
      <c r="BG220" s="259" t="str">
        <f>IF(BE220="-","-",'1- Combustivel'!$G222)</f>
        <v>-</v>
      </c>
      <c r="BH220" s="259" t="str">
        <f>IF($C220=BH$1,'1- Combustivel'!$D222,"-")</f>
        <v>-</v>
      </c>
      <c r="BI220" s="170" t="str">
        <f>IF(BK220="-","-",IF($C220=BH$1,'1- Combustivel'!$E222,"-"))</f>
        <v>-</v>
      </c>
      <c r="BJ220" s="170" t="str">
        <f>IF(BH220="-","-",'1- Combustivel'!$F222)</f>
        <v>-</v>
      </c>
      <c r="BK220" s="259" t="str">
        <f t="shared" si="63"/>
        <v>-</v>
      </c>
      <c r="BL220" s="259" t="str">
        <f>IF(BJ220="-","-",'1- Combustivel'!$G222)</f>
        <v>-</v>
      </c>
      <c r="BM220" s="259" t="str">
        <f>IF(YEAR('1- Combustivel'!B222)=$BM$1,$BM$1,"-")</f>
        <v>-</v>
      </c>
      <c r="BN220" s="259" t="str">
        <f>IF(BM220="-","-",MONTH('1- Combustivel'!B222))</f>
        <v>-</v>
      </c>
      <c r="BO220" s="259" t="str">
        <f>IF(BM220="-","-",DAY('1- Combustivel'!B222))</f>
        <v>-</v>
      </c>
      <c r="BP220" s="259" t="str">
        <f>IF($BN220=BQ$1,'1- Combustivel'!$D222,"-")</f>
        <v>-</v>
      </c>
      <c r="BQ220" s="170" t="str">
        <f>IF($BN220=BQ$1,'1- Combustivel'!$E222,"-")</f>
        <v>-</v>
      </c>
      <c r="BR220" s="170" t="str">
        <f>IF(BQ220="-","-",'1- Combustivel'!$F222)</f>
        <v>-</v>
      </c>
      <c r="BS220" s="259" t="str">
        <f t="shared" si="64"/>
        <v>-</v>
      </c>
      <c r="BT220" s="259" t="str">
        <f>IF(BR220="-","-",'1- Combustivel'!$G222)</f>
        <v>-</v>
      </c>
    </row>
    <row r="221" spans="1:72" x14ac:dyDescent="0.25">
      <c r="A221" s="166">
        <v>219</v>
      </c>
      <c r="B221" s="166" t="str">
        <f>IF(YEAR('1- Combustivel'!B223)=$B$1,$B$1,"-")</f>
        <v>-</v>
      </c>
      <c r="C221" s="166" t="str">
        <f>IF(B221="-","-",MONTH('1- Combustivel'!B223))</f>
        <v>-</v>
      </c>
      <c r="D221" s="218" t="str">
        <f>IF(B221="-","-",DAY('1- Combustivel'!B223))</f>
        <v>-</v>
      </c>
      <c r="E221" s="259" t="str">
        <f>IF($C221=F$1,'1- Combustivel'!$D223,"-")</f>
        <v>-</v>
      </c>
      <c r="F221" s="170" t="str">
        <f>IF($C221=F$1,'1- Combustivel'!$E223,"-")</f>
        <v>-</v>
      </c>
      <c r="G221" s="170" t="str">
        <f>IF(F221="-","-",'1- Combustivel'!$F223)</f>
        <v>-</v>
      </c>
      <c r="H221" s="259" t="str">
        <f t="shared" si="52"/>
        <v>-</v>
      </c>
      <c r="I221" s="259" t="str">
        <f>IF(G221="-","-",'1- Combustivel'!$G223)</f>
        <v>-</v>
      </c>
      <c r="J221" s="259" t="str">
        <f>IF($C221=J$1,'1- Combustivel'!$D223,"-")</f>
        <v>-</v>
      </c>
      <c r="K221" s="170" t="str">
        <f>IF(M221="-","-",IF($C221=J$1,'1- Combustivel'!$E223,"-"))</f>
        <v>-</v>
      </c>
      <c r="L221" s="170" t="str">
        <f>IF(J221="-","-",'1- Combustivel'!$F223)</f>
        <v>-</v>
      </c>
      <c r="M221" s="259" t="str">
        <f t="shared" si="53"/>
        <v>-</v>
      </c>
      <c r="N221" s="259" t="str">
        <f>IF(L221="-","-",'1- Combustivel'!$G223)</f>
        <v>-</v>
      </c>
      <c r="O221" s="259" t="str">
        <f>IF($C221=O$1,'1- Combustivel'!$D223,"-")</f>
        <v>-</v>
      </c>
      <c r="P221" s="170" t="str">
        <f>IF(R221="-","-",IF($C221=O$1,'1- Combustivel'!$E223,"-"))</f>
        <v>-</v>
      </c>
      <c r="Q221" s="170" t="str">
        <f>IF(O221="-","-",'1- Combustivel'!$F223)</f>
        <v>-</v>
      </c>
      <c r="R221" s="259" t="str">
        <f t="shared" si="54"/>
        <v>-</v>
      </c>
      <c r="S221" s="259" t="str">
        <f>IF(Q221="-","-",'1- Combustivel'!$G223)</f>
        <v>-</v>
      </c>
      <c r="T221" s="259" t="str">
        <f>IF($C221=T$1,'1- Combustivel'!$D223,"-")</f>
        <v>-</v>
      </c>
      <c r="U221" s="170" t="str">
        <f>IF(W221="-","-",IF($C221=T$1,'1- Combustivel'!$E223,"-"))</f>
        <v>-</v>
      </c>
      <c r="V221" s="170" t="str">
        <f>IF(T221="-","-",'1- Combustivel'!$F223)</f>
        <v>-</v>
      </c>
      <c r="W221" s="259" t="str">
        <f t="shared" si="55"/>
        <v>-</v>
      </c>
      <c r="X221" s="259" t="str">
        <f>IF(V221="-","-",'1- Combustivel'!$G223)</f>
        <v>-</v>
      </c>
      <c r="Y221" s="259" t="str">
        <f>IF($C221=Y$1,'1- Combustivel'!$D223,"-")</f>
        <v>-</v>
      </c>
      <c r="Z221" s="170" t="str">
        <f>IF(AB221="-","-",IF($C221=Y$1,'1- Combustivel'!$E223,"-"))</f>
        <v>-</v>
      </c>
      <c r="AA221" s="170" t="str">
        <f>IF(Y221="-","-",'1- Combustivel'!$F223)</f>
        <v>-</v>
      </c>
      <c r="AB221" s="259" t="str">
        <f t="shared" si="56"/>
        <v>-</v>
      </c>
      <c r="AC221" s="259" t="str">
        <f>IF(AA221="-","-",'1- Combustivel'!$G223)</f>
        <v>-</v>
      </c>
      <c r="AD221" s="259" t="str">
        <f>IF($C221=AD$1,'1- Combustivel'!$D223,"-")</f>
        <v>-</v>
      </c>
      <c r="AE221" s="170" t="str">
        <f>IF(AG221="-","-",IF($C221=AD$1,'1- Combustivel'!$E223,"-"))</f>
        <v>-</v>
      </c>
      <c r="AF221" s="170" t="str">
        <f>IF(AD221="-","-",'1- Combustivel'!$F223)</f>
        <v>-</v>
      </c>
      <c r="AG221" s="259" t="str">
        <f t="shared" si="57"/>
        <v>-</v>
      </c>
      <c r="AH221" s="259" t="str">
        <f>IF(AF221="-","-",'1- Combustivel'!$G223)</f>
        <v>-</v>
      </c>
      <c r="AI221" s="259" t="str">
        <f>IF($C221=AI$1,'1- Combustivel'!$D223,"-")</f>
        <v>-</v>
      </c>
      <c r="AJ221" s="170" t="str">
        <f>IF(AL221="-","-",IF($C221=AI$1,'1- Combustivel'!$E223,"-"))</f>
        <v>-</v>
      </c>
      <c r="AK221" s="170" t="str">
        <f>IF(AI221="-","-",'1- Combustivel'!$F223)</f>
        <v>-</v>
      </c>
      <c r="AL221" s="259" t="str">
        <f t="shared" si="58"/>
        <v>-</v>
      </c>
      <c r="AM221" s="259" t="str">
        <f>IF(AK221="-","-",'1- Combustivel'!$G223)</f>
        <v>-</v>
      </c>
      <c r="AN221" s="259" t="str">
        <f>IF($C221=AN$1,'1- Combustivel'!$D223,"-")</f>
        <v>-</v>
      </c>
      <c r="AO221" s="170" t="str">
        <f>IF(AQ221="-","-",IF($C221=AN$1,'1- Combustivel'!$E223,"-"))</f>
        <v>-</v>
      </c>
      <c r="AP221" s="170" t="str">
        <f>IF(AN221="-","-",'1- Combustivel'!$F223)</f>
        <v>-</v>
      </c>
      <c r="AQ221" s="259" t="str">
        <f t="shared" si="59"/>
        <v>-</v>
      </c>
      <c r="AR221" s="259" t="str">
        <f>IF(AP221="-","-",'1- Combustivel'!$G223)</f>
        <v>-</v>
      </c>
      <c r="AS221" s="259" t="str">
        <f>IF($C221=AS$1,'1- Combustivel'!$D223,"-")</f>
        <v>-</v>
      </c>
      <c r="AT221" s="170" t="str">
        <f>IF(AV221="-","-",IF($C221=AS$1,'1- Combustivel'!$E223,"-"))</f>
        <v>-</v>
      </c>
      <c r="AU221" s="170" t="str">
        <f>IF(AS221="-","-",'1- Combustivel'!$F223)</f>
        <v>-</v>
      </c>
      <c r="AV221" s="259" t="str">
        <f t="shared" si="60"/>
        <v>-</v>
      </c>
      <c r="AW221" s="259" t="str">
        <f>IF(AU221="-","-",'1- Combustivel'!$G223)</f>
        <v>-</v>
      </c>
      <c r="AX221" s="259" t="str">
        <f>IF($C221=AX$1,'1- Combustivel'!$D223,"-")</f>
        <v>-</v>
      </c>
      <c r="AY221" s="170" t="str">
        <f>IF(BA221="-","-",IF($C221=AX$1,'1- Combustivel'!$E223,"-"))</f>
        <v>-</v>
      </c>
      <c r="AZ221" s="170" t="str">
        <f>IF(AX221="-","-",'1- Combustivel'!$F223)</f>
        <v>-</v>
      </c>
      <c r="BA221" s="259" t="str">
        <f t="shared" si="61"/>
        <v>-</v>
      </c>
      <c r="BB221" s="259" t="str">
        <f>IF(AZ221="-","-",'1- Combustivel'!$G223)</f>
        <v>-</v>
      </c>
      <c r="BC221" s="259" t="str">
        <f>IF($C221=BC$1,'1- Combustivel'!$D223,"-")</f>
        <v>-</v>
      </c>
      <c r="BD221" s="170" t="str">
        <f>IF(BF221="-","-",IF($C221=BC$1,'1- Combustivel'!$E223,"-"))</f>
        <v>-</v>
      </c>
      <c r="BE221" s="170" t="str">
        <f>IF(BC221="-","-",'1- Combustivel'!$F223)</f>
        <v>-</v>
      </c>
      <c r="BF221" s="259" t="str">
        <f t="shared" si="62"/>
        <v>-</v>
      </c>
      <c r="BG221" s="259" t="str">
        <f>IF(BE221="-","-",'1- Combustivel'!$G223)</f>
        <v>-</v>
      </c>
      <c r="BH221" s="259" t="str">
        <f>IF($C221=BH$1,'1- Combustivel'!$D223,"-")</f>
        <v>-</v>
      </c>
      <c r="BI221" s="170" t="str">
        <f>IF(BK221="-","-",IF($C221=BH$1,'1- Combustivel'!$E223,"-"))</f>
        <v>-</v>
      </c>
      <c r="BJ221" s="170" t="str">
        <f>IF(BH221="-","-",'1- Combustivel'!$F223)</f>
        <v>-</v>
      </c>
      <c r="BK221" s="259" t="str">
        <f t="shared" si="63"/>
        <v>-</v>
      </c>
      <c r="BL221" s="259" t="str">
        <f>IF(BJ221="-","-",'1- Combustivel'!$G223)</f>
        <v>-</v>
      </c>
      <c r="BM221" s="259" t="str">
        <f>IF(YEAR('1- Combustivel'!B223)=$BM$1,$BM$1,"-")</f>
        <v>-</v>
      </c>
      <c r="BN221" s="259" t="str">
        <f>IF(BM221="-","-",MONTH('1- Combustivel'!B223))</f>
        <v>-</v>
      </c>
      <c r="BO221" s="259" t="str">
        <f>IF(BM221="-","-",DAY('1- Combustivel'!B223))</f>
        <v>-</v>
      </c>
      <c r="BP221" s="259" t="str">
        <f>IF($BN221=BQ$1,'1- Combustivel'!$D223,"-")</f>
        <v>-</v>
      </c>
      <c r="BQ221" s="170" t="str">
        <f>IF($BN221=BQ$1,'1- Combustivel'!$E223,"-")</f>
        <v>-</v>
      </c>
      <c r="BR221" s="170" t="str">
        <f>IF(BQ221="-","-",'1- Combustivel'!$F223)</f>
        <v>-</v>
      </c>
      <c r="BS221" s="259" t="str">
        <f t="shared" si="64"/>
        <v>-</v>
      </c>
      <c r="BT221" s="259" t="str">
        <f>IF(BR221="-","-",'1- Combustivel'!$G223)</f>
        <v>-</v>
      </c>
    </row>
    <row r="222" spans="1:72" x14ac:dyDescent="0.25">
      <c r="A222" s="166">
        <v>220</v>
      </c>
      <c r="B222" s="166" t="str">
        <f>IF(YEAR('1- Combustivel'!B224)=$B$1,$B$1,"-")</f>
        <v>-</v>
      </c>
      <c r="C222" s="166" t="str">
        <f>IF(B222="-","-",MONTH('1- Combustivel'!B224))</f>
        <v>-</v>
      </c>
      <c r="D222" s="218" t="str">
        <f>IF(B222="-","-",DAY('1- Combustivel'!B224))</f>
        <v>-</v>
      </c>
      <c r="E222" s="259" t="str">
        <f>IF($C222=F$1,'1- Combustivel'!$D224,"-")</f>
        <v>-</v>
      </c>
      <c r="F222" s="170" t="str">
        <f>IF($C222=F$1,'1- Combustivel'!$E224,"-")</f>
        <v>-</v>
      </c>
      <c r="G222" s="170" t="str">
        <f>IF(F222="-","-",'1- Combustivel'!$F224)</f>
        <v>-</v>
      </c>
      <c r="H222" s="259" t="str">
        <f t="shared" si="52"/>
        <v>-</v>
      </c>
      <c r="I222" s="259" t="str">
        <f>IF(G222="-","-",'1- Combustivel'!$G224)</f>
        <v>-</v>
      </c>
      <c r="J222" s="259" t="str">
        <f>IF($C222=J$1,'1- Combustivel'!$D224,"-")</f>
        <v>-</v>
      </c>
      <c r="K222" s="170" t="str">
        <f>IF(M222="-","-",IF($C222=J$1,'1- Combustivel'!$E224,"-"))</f>
        <v>-</v>
      </c>
      <c r="L222" s="170" t="str">
        <f>IF(J222="-","-",'1- Combustivel'!$F224)</f>
        <v>-</v>
      </c>
      <c r="M222" s="259" t="str">
        <f t="shared" si="53"/>
        <v>-</v>
      </c>
      <c r="N222" s="259" t="str">
        <f>IF(L222="-","-",'1- Combustivel'!$G224)</f>
        <v>-</v>
      </c>
      <c r="O222" s="259" t="str">
        <f>IF($C222=O$1,'1- Combustivel'!$D224,"-")</f>
        <v>-</v>
      </c>
      <c r="P222" s="170" t="str">
        <f>IF(R222="-","-",IF($C222=O$1,'1- Combustivel'!$E224,"-"))</f>
        <v>-</v>
      </c>
      <c r="Q222" s="170" t="str">
        <f>IF(O222="-","-",'1- Combustivel'!$F224)</f>
        <v>-</v>
      </c>
      <c r="R222" s="259" t="str">
        <f t="shared" si="54"/>
        <v>-</v>
      </c>
      <c r="S222" s="259" t="str">
        <f>IF(Q222="-","-",'1- Combustivel'!$G224)</f>
        <v>-</v>
      </c>
      <c r="T222" s="259" t="str">
        <f>IF($C222=T$1,'1- Combustivel'!$D224,"-")</f>
        <v>-</v>
      </c>
      <c r="U222" s="170" t="str">
        <f>IF(W222="-","-",IF($C222=T$1,'1- Combustivel'!$E224,"-"))</f>
        <v>-</v>
      </c>
      <c r="V222" s="170" t="str">
        <f>IF(T222="-","-",'1- Combustivel'!$F224)</f>
        <v>-</v>
      </c>
      <c r="W222" s="259" t="str">
        <f t="shared" si="55"/>
        <v>-</v>
      </c>
      <c r="X222" s="259" t="str">
        <f>IF(V222="-","-",'1- Combustivel'!$G224)</f>
        <v>-</v>
      </c>
      <c r="Y222" s="259" t="str">
        <f>IF($C222=Y$1,'1- Combustivel'!$D224,"-")</f>
        <v>-</v>
      </c>
      <c r="Z222" s="170" t="str">
        <f>IF(AB222="-","-",IF($C222=Y$1,'1- Combustivel'!$E224,"-"))</f>
        <v>-</v>
      </c>
      <c r="AA222" s="170" t="str">
        <f>IF(Y222="-","-",'1- Combustivel'!$F224)</f>
        <v>-</v>
      </c>
      <c r="AB222" s="259" t="str">
        <f t="shared" si="56"/>
        <v>-</v>
      </c>
      <c r="AC222" s="259" t="str">
        <f>IF(AA222="-","-",'1- Combustivel'!$G224)</f>
        <v>-</v>
      </c>
      <c r="AD222" s="259" t="str">
        <f>IF($C222=AD$1,'1- Combustivel'!$D224,"-")</f>
        <v>-</v>
      </c>
      <c r="AE222" s="170" t="str">
        <f>IF(AG222="-","-",IF($C222=AD$1,'1- Combustivel'!$E224,"-"))</f>
        <v>-</v>
      </c>
      <c r="AF222" s="170" t="str">
        <f>IF(AD222="-","-",'1- Combustivel'!$F224)</f>
        <v>-</v>
      </c>
      <c r="AG222" s="259" t="str">
        <f t="shared" si="57"/>
        <v>-</v>
      </c>
      <c r="AH222" s="259" t="str">
        <f>IF(AF222="-","-",'1- Combustivel'!$G224)</f>
        <v>-</v>
      </c>
      <c r="AI222" s="259" t="str">
        <f>IF($C222=AI$1,'1- Combustivel'!$D224,"-")</f>
        <v>-</v>
      </c>
      <c r="AJ222" s="170" t="str">
        <f>IF(AL222="-","-",IF($C222=AI$1,'1- Combustivel'!$E224,"-"))</f>
        <v>-</v>
      </c>
      <c r="AK222" s="170" t="str">
        <f>IF(AI222="-","-",'1- Combustivel'!$F224)</f>
        <v>-</v>
      </c>
      <c r="AL222" s="259" t="str">
        <f t="shared" si="58"/>
        <v>-</v>
      </c>
      <c r="AM222" s="259" t="str">
        <f>IF(AK222="-","-",'1- Combustivel'!$G224)</f>
        <v>-</v>
      </c>
      <c r="AN222" s="259" t="str">
        <f>IF($C222=AN$1,'1- Combustivel'!$D224,"-")</f>
        <v>-</v>
      </c>
      <c r="AO222" s="170" t="str">
        <f>IF(AQ222="-","-",IF($C222=AN$1,'1- Combustivel'!$E224,"-"))</f>
        <v>-</v>
      </c>
      <c r="AP222" s="170" t="str">
        <f>IF(AN222="-","-",'1- Combustivel'!$F224)</f>
        <v>-</v>
      </c>
      <c r="AQ222" s="259" t="str">
        <f t="shared" si="59"/>
        <v>-</v>
      </c>
      <c r="AR222" s="259" t="str">
        <f>IF(AP222="-","-",'1- Combustivel'!$G224)</f>
        <v>-</v>
      </c>
      <c r="AS222" s="259" t="str">
        <f>IF($C222=AS$1,'1- Combustivel'!$D224,"-")</f>
        <v>-</v>
      </c>
      <c r="AT222" s="170" t="str">
        <f>IF(AV222="-","-",IF($C222=AS$1,'1- Combustivel'!$E224,"-"))</f>
        <v>-</v>
      </c>
      <c r="AU222" s="170" t="str">
        <f>IF(AS222="-","-",'1- Combustivel'!$F224)</f>
        <v>-</v>
      </c>
      <c r="AV222" s="259" t="str">
        <f t="shared" si="60"/>
        <v>-</v>
      </c>
      <c r="AW222" s="259" t="str">
        <f>IF(AU222="-","-",'1- Combustivel'!$G224)</f>
        <v>-</v>
      </c>
      <c r="AX222" s="259" t="str">
        <f>IF($C222=AX$1,'1- Combustivel'!$D224,"-")</f>
        <v>-</v>
      </c>
      <c r="AY222" s="170" t="str">
        <f>IF(BA222="-","-",IF($C222=AX$1,'1- Combustivel'!$E224,"-"))</f>
        <v>-</v>
      </c>
      <c r="AZ222" s="170" t="str">
        <f>IF(AX222="-","-",'1- Combustivel'!$F224)</f>
        <v>-</v>
      </c>
      <c r="BA222" s="259" t="str">
        <f t="shared" si="61"/>
        <v>-</v>
      </c>
      <c r="BB222" s="259" t="str">
        <f>IF(AZ222="-","-",'1- Combustivel'!$G224)</f>
        <v>-</v>
      </c>
      <c r="BC222" s="259" t="str">
        <f>IF($C222=BC$1,'1- Combustivel'!$D224,"-")</f>
        <v>-</v>
      </c>
      <c r="BD222" s="170" t="str">
        <f>IF(BF222="-","-",IF($C222=BC$1,'1- Combustivel'!$E224,"-"))</f>
        <v>-</v>
      </c>
      <c r="BE222" s="170" t="str">
        <f>IF(BC222="-","-",'1- Combustivel'!$F224)</f>
        <v>-</v>
      </c>
      <c r="BF222" s="259" t="str">
        <f t="shared" si="62"/>
        <v>-</v>
      </c>
      <c r="BG222" s="259" t="str">
        <f>IF(BE222="-","-",'1- Combustivel'!$G224)</f>
        <v>-</v>
      </c>
      <c r="BH222" s="259" t="str">
        <f>IF($C222=BH$1,'1- Combustivel'!$D224,"-")</f>
        <v>-</v>
      </c>
      <c r="BI222" s="170" t="str">
        <f>IF(BK222="-","-",IF($C222=BH$1,'1- Combustivel'!$E224,"-"))</f>
        <v>-</v>
      </c>
      <c r="BJ222" s="170" t="str">
        <f>IF(BH222="-","-",'1- Combustivel'!$F224)</f>
        <v>-</v>
      </c>
      <c r="BK222" s="259" t="str">
        <f t="shared" si="63"/>
        <v>-</v>
      </c>
      <c r="BL222" s="259" t="str">
        <f>IF(BJ222="-","-",'1- Combustivel'!$G224)</f>
        <v>-</v>
      </c>
      <c r="BM222" s="259" t="str">
        <f>IF(YEAR('1- Combustivel'!B224)=$BM$1,$BM$1,"-")</f>
        <v>-</v>
      </c>
      <c r="BN222" s="259" t="str">
        <f>IF(BM222="-","-",MONTH('1- Combustivel'!B224))</f>
        <v>-</v>
      </c>
      <c r="BO222" s="259" t="str">
        <f>IF(BM222="-","-",DAY('1- Combustivel'!B224))</f>
        <v>-</v>
      </c>
      <c r="BP222" s="259" t="str">
        <f>IF($BN222=BQ$1,'1- Combustivel'!$D224,"-")</f>
        <v>-</v>
      </c>
      <c r="BQ222" s="170" t="str">
        <f>IF($BN222=BQ$1,'1- Combustivel'!$E224,"-")</f>
        <v>-</v>
      </c>
      <c r="BR222" s="170" t="str">
        <f>IF(BQ222="-","-",'1- Combustivel'!$F224)</f>
        <v>-</v>
      </c>
      <c r="BS222" s="259" t="str">
        <f t="shared" si="64"/>
        <v>-</v>
      </c>
      <c r="BT222" s="259" t="str">
        <f>IF(BR222="-","-",'1- Combustivel'!$G224)</f>
        <v>-</v>
      </c>
    </row>
    <row r="223" spans="1:72" x14ac:dyDescent="0.25">
      <c r="A223" s="166">
        <v>221</v>
      </c>
      <c r="B223" s="166" t="str">
        <f>IF(YEAR('1- Combustivel'!B225)=$B$1,$B$1,"-")</f>
        <v>-</v>
      </c>
      <c r="C223" s="166" t="str">
        <f>IF(B223="-","-",MONTH('1- Combustivel'!B225))</f>
        <v>-</v>
      </c>
      <c r="D223" s="218" t="str">
        <f>IF(B223="-","-",DAY('1- Combustivel'!B225))</f>
        <v>-</v>
      </c>
      <c r="E223" s="259" t="str">
        <f>IF($C223=F$1,'1- Combustivel'!$D225,"-")</f>
        <v>-</v>
      </c>
      <c r="F223" s="170" t="str">
        <f>IF($C223=F$1,'1- Combustivel'!$E225,"-")</f>
        <v>-</v>
      </c>
      <c r="G223" s="170" t="str">
        <f>IF(F223="-","-",'1- Combustivel'!$F225)</f>
        <v>-</v>
      </c>
      <c r="H223" s="259" t="str">
        <f t="shared" si="52"/>
        <v>-</v>
      </c>
      <c r="I223" s="259" t="str">
        <f>IF(G223="-","-",'1- Combustivel'!$G225)</f>
        <v>-</v>
      </c>
      <c r="J223" s="259" t="str">
        <f>IF($C223=J$1,'1- Combustivel'!$D225,"-")</f>
        <v>-</v>
      </c>
      <c r="K223" s="170" t="str">
        <f>IF(M223="-","-",IF($C223=J$1,'1- Combustivel'!$E225,"-"))</f>
        <v>-</v>
      </c>
      <c r="L223" s="170" t="str">
        <f>IF(J223="-","-",'1- Combustivel'!$F225)</f>
        <v>-</v>
      </c>
      <c r="M223" s="259" t="str">
        <f t="shared" si="53"/>
        <v>-</v>
      </c>
      <c r="N223" s="259" t="str">
        <f>IF(L223="-","-",'1- Combustivel'!$G225)</f>
        <v>-</v>
      </c>
      <c r="O223" s="259" t="str">
        <f>IF($C223=O$1,'1- Combustivel'!$D225,"-")</f>
        <v>-</v>
      </c>
      <c r="P223" s="170" t="str">
        <f>IF(R223="-","-",IF($C223=O$1,'1- Combustivel'!$E225,"-"))</f>
        <v>-</v>
      </c>
      <c r="Q223" s="170" t="str">
        <f>IF(O223="-","-",'1- Combustivel'!$F225)</f>
        <v>-</v>
      </c>
      <c r="R223" s="259" t="str">
        <f t="shared" si="54"/>
        <v>-</v>
      </c>
      <c r="S223" s="259" t="str">
        <f>IF(Q223="-","-",'1- Combustivel'!$G225)</f>
        <v>-</v>
      </c>
      <c r="T223" s="259" t="str">
        <f>IF($C223=T$1,'1- Combustivel'!$D225,"-")</f>
        <v>-</v>
      </c>
      <c r="U223" s="170" t="str">
        <f>IF(W223="-","-",IF($C223=T$1,'1- Combustivel'!$E225,"-"))</f>
        <v>-</v>
      </c>
      <c r="V223" s="170" t="str">
        <f>IF(T223="-","-",'1- Combustivel'!$F225)</f>
        <v>-</v>
      </c>
      <c r="W223" s="259" t="str">
        <f t="shared" si="55"/>
        <v>-</v>
      </c>
      <c r="X223" s="259" t="str">
        <f>IF(V223="-","-",'1- Combustivel'!$G225)</f>
        <v>-</v>
      </c>
      <c r="Y223" s="259" t="str">
        <f>IF($C223=Y$1,'1- Combustivel'!$D225,"-")</f>
        <v>-</v>
      </c>
      <c r="Z223" s="170" t="str">
        <f>IF(AB223="-","-",IF($C223=Y$1,'1- Combustivel'!$E225,"-"))</f>
        <v>-</v>
      </c>
      <c r="AA223" s="170" t="str">
        <f>IF(Y223="-","-",'1- Combustivel'!$F225)</f>
        <v>-</v>
      </c>
      <c r="AB223" s="259" t="str">
        <f t="shared" si="56"/>
        <v>-</v>
      </c>
      <c r="AC223" s="259" t="str">
        <f>IF(AA223="-","-",'1- Combustivel'!$G225)</f>
        <v>-</v>
      </c>
      <c r="AD223" s="259" t="str">
        <f>IF($C223=AD$1,'1- Combustivel'!$D225,"-")</f>
        <v>-</v>
      </c>
      <c r="AE223" s="170" t="str">
        <f>IF(AG223="-","-",IF($C223=AD$1,'1- Combustivel'!$E225,"-"))</f>
        <v>-</v>
      </c>
      <c r="AF223" s="170" t="str">
        <f>IF(AD223="-","-",'1- Combustivel'!$F225)</f>
        <v>-</v>
      </c>
      <c r="AG223" s="259" t="str">
        <f t="shared" si="57"/>
        <v>-</v>
      </c>
      <c r="AH223" s="259" t="str">
        <f>IF(AF223="-","-",'1- Combustivel'!$G225)</f>
        <v>-</v>
      </c>
      <c r="AI223" s="259" t="str">
        <f>IF($C223=AI$1,'1- Combustivel'!$D225,"-")</f>
        <v>-</v>
      </c>
      <c r="AJ223" s="170" t="str">
        <f>IF(AL223="-","-",IF($C223=AI$1,'1- Combustivel'!$E225,"-"))</f>
        <v>-</v>
      </c>
      <c r="AK223" s="170" t="str">
        <f>IF(AI223="-","-",'1- Combustivel'!$F225)</f>
        <v>-</v>
      </c>
      <c r="AL223" s="259" t="str">
        <f t="shared" si="58"/>
        <v>-</v>
      </c>
      <c r="AM223" s="259" t="str">
        <f>IF(AK223="-","-",'1- Combustivel'!$G225)</f>
        <v>-</v>
      </c>
      <c r="AN223" s="259" t="str">
        <f>IF($C223=AN$1,'1- Combustivel'!$D225,"-")</f>
        <v>-</v>
      </c>
      <c r="AO223" s="170" t="str">
        <f>IF(AQ223="-","-",IF($C223=AN$1,'1- Combustivel'!$E225,"-"))</f>
        <v>-</v>
      </c>
      <c r="AP223" s="170" t="str">
        <f>IF(AN223="-","-",'1- Combustivel'!$F225)</f>
        <v>-</v>
      </c>
      <c r="AQ223" s="259" t="str">
        <f t="shared" si="59"/>
        <v>-</v>
      </c>
      <c r="AR223" s="259" t="str">
        <f>IF(AP223="-","-",'1- Combustivel'!$G225)</f>
        <v>-</v>
      </c>
      <c r="AS223" s="259" t="str">
        <f>IF($C223=AS$1,'1- Combustivel'!$D225,"-")</f>
        <v>-</v>
      </c>
      <c r="AT223" s="170" t="str">
        <f>IF(AV223="-","-",IF($C223=AS$1,'1- Combustivel'!$E225,"-"))</f>
        <v>-</v>
      </c>
      <c r="AU223" s="170" t="str">
        <f>IF(AS223="-","-",'1- Combustivel'!$F225)</f>
        <v>-</v>
      </c>
      <c r="AV223" s="259" t="str">
        <f t="shared" si="60"/>
        <v>-</v>
      </c>
      <c r="AW223" s="259" t="str">
        <f>IF(AU223="-","-",'1- Combustivel'!$G225)</f>
        <v>-</v>
      </c>
      <c r="AX223" s="259" t="str">
        <f>IF($C223=AX$1,'1- Combustivel'!$D225,"-")</f>
        <v>-</v>
      </c>
      <c r="AY223" s="170" t="str">
        <f>IF(BA223="-","-",IF($C223=AX$1,'1- Combustivel'!$E225,"-"))</f>
        <v>-</v>
      </c>
      <c r="AZ223" s="170" t="str">
        <f>IF(AX223="-","-",'1- Combustivel'!$F225)</f>
        <v>-</v>
      </c>
      <c r="BA223" s="259" t="str">
        <f t="shared" si="61"/>
        <v>-</v>
      </c>
      <c r="BB223" s="259" t="str">
        <f>IF(AZ223="-","-",'1- Combustivel'!$G225)</f>
        <v>-</v>
      </c>
      <c r="BC223" s="259" t="str">
        <f>IF($C223=BC$1,'1- Combustivel'!$D225,"-")</f>
        <v>-</v>
      </c>
      <c r="BD223" s="170" t="str">
        <f>IF(BF223="-","-",IF($C223=BC$1,'1- Combustivel'!$E225,"-"))</f>
        <v>-</v>
      </c>
      <c r="BE223" s="170" t="str">
        <f>IF(BC223="-","-",'1- Combustivel'!$F225)</f>
        <v>-</v>
      </c>
      <c r="BF223" s="259" t="str">
        <f t="shared" si="62"/>
        <v>-</v>
      </c>
      <c r="BG223" s="259" t="str">
        <f>IF(BE223="-","-",'1- Combustivel'!$G225)</f>
        <v>-</v>
      </c>
      <c r="BH223" s="259" t="str">
        <f>IF($C223=BH$1,'1- Combustivel'!$D225,"-")</f>
        <v>-</v>
      </c>
      <c r="BI223" s="170" t="str">
        <f>IF(BK223="-","-",IF($C223=BH$1,'1- Combustivel'!$E225,"-"))</f>
        <v>-</v>
      </c>
      <c r="BJ223" s="170" t="str">
        <f>IF(BH223="-","-",'1- Combustivel'!$F225)</f>
        <v>-</v>
      </c>
      <c r="BK223" s="259" t="str">
        <f t="shared" si="63"/>
        <v>-</v>
      </c>
      <c r="BL223" s="259" t="str">
        <f>IF(BJ223="-","-",'1- Combustivel'!$G225)</f>
        <v>-</v>
      </c>
      <c r="BM223" s="259" t="str">
        <f>IF(YEAR('1- Combustivel'!B225)=$BM$1,$BM$1,"-")</f>
        <v>-</v>
      </c>
      <c r="BN223" s="259" t="str">
        <f>IF(BM223="-","-",MONTH('1- Combustivel'!B225))</f>
        <v>-</v>
      </c>
      <c r="BO223" s="259" t="str">
        <f>IF(BM223="-","-",DAY('1- Combustivel'!B225))</f>
        <v>-</v>
      </c>
      <c r="BP223" s="259" t="str">
        <f>IF($BN223=BQ$1,'1- Combustivel'!$D225,"-")</f>
        <v>-</v>
      </c>
      <c r="BQ223" s="170" t="str">
        <f>IF($BN223=BQ$1,'1- Combustivel'!$E225,"-")</f>
        <v>-</v>
      </c>
      <c r="BR223" s="170" t="str">
        <f>IF(BQ223="-","-",'1- Combustivel'!$F225)</f>
        <v>-</v>
      </c>
      <c r="BS223" s="259" t="str">
        <f t="shared" si="64"/>
        <v>-</v>
      </c>
      <c r="BT223" s="259" t="str">
        <f>IF(BR223="-","-",'1- Combustivel'!$G225)</f>
        <v>-</v>
      </c>
    </row>
    <row r="224" spans="1:72" x14ac:dyDescent="0.25">
      <c r="A224" s="166">
        <v>222</v>
      </c>
      <c r="B224" s="166" t="str">
        <f>IF(YEAR('1- Combustivel'!B226)=$B$1,$B$1,"-")</f>
        <v>-</v>
      </c>
      <c r="C224" s="166" t="str">
        <f>IF(B224="-","-",MONTH('1- Combustivel'!B226))</f>
        <v>-</v>
      </c>
      <c r="D224" s="218" t="str">
        <f>IF(B224="-","-",DAY('1- Combustivel'!B226))</f>
        <v>-</v>
      </c>
      <c r="E224" s="259" t="str">
        <f>IF($C224=F$1,'1- Combustivel'!$D226,"-")</f>
        <v>-</v>
      </c>
      <c r="F224" s="170" t="str">
        <f>IF($C224=F$1,'1- Combustivel'!$E226,"-")</f>
        <v>-</v>
      </c>
      <c r="G224" s="170" t="str">
        <f>IF(F224="-","-",'1- Combustivel'!$F226)</f>
        <v>-</v>
      </c>
      <c r="H224" s="259" t="str">
        <f t="shared" si="52"/>
        <v>-</v>
      </c>
      <c r="I224" s="259" t="str">
        <f>IF(G224="-","-",'1- Combustivel'!$G226)</f>
        <v>-</v>
      </c>
      <c r="J224" s="259" t="str">
        <f>IF($C224=J$1,'1- Combustivel'!$D226,"-")</f>
        <v>-</v>
      </c>
      <c r="K224" s="170" t="str">
        <f>IF(M224="-","-",IF($C224=J$1,'1- Combustivel'!$E226,"-"))</f>
        <v>-</v>
      </c>
      <c r="L224" s="170" t="str">
        <f>IF(J224="-","-",'1- Combustivel'!$F226)</f>
        <v>-</v>
      </c>
      <c r="M224" s="259" t="str">
        <f t="shared" si="53"/>
        <v>-</v>
      </c>
      <c r="N224" s="259" t="str">
        <f>IF(L224="-","-",'1- Combustivel'!$G226)</f>
        <v>-</v>
      </c>
      <c r="O224" s="259" t="str">
        <f>IF($C224=O$1,'1- Combustivel'!$D226,"-")</f>
        <v>-</v>
      </c>
      <c r="P224" s="170" t="str">
        <f>IF(R224="-","-",IF($C224=O$1,'1- Combustivel'!$E226,"-"))</f>
        <v>-</v>
      </c>
      <c r="Q224" s="170" t="str">
        <f>IF(O224="-","-",'1- Combustivel'!$F226)</f>
        <v>-</v>
      </c>
      <c r="R224" s="259" t="str">
        <f t="shared" si="54"/>
        <v>-</v>
      </c>
      <c r="S224" s="259" t="str">
        <f>IF(Q224="-","-",'1- Combustivel'!$G226)</f>
        <v>-</v>
      </c>
      <c r="T224" s="259" t="str">
        <f>IF($C224=T$1,'1- Combustivel'!$D226,"-")</f>
        <v>-</v>
      </c>
      <c r="U224" s="170" t="str">
        <f>IF(W224="-","-",IF($C224=T$1,'1- Combustivel'!$E226,"-"))</f>
        <v>-</v>
      </c>
      <c r="V224" s="170" t="str">
        <f>IF(T224="-","-",'1- Combustivel'!$F226)</f>
        <v>-</v>
      </c>
      <c r="W224" s="259" t="str">
        <f t="shared" si="55"/>
        <v>-</v>
      </c>
      <c r="X224" s="259" t="str">
        <f>IF(V224="-","-",'1- Combustivel'!$G226)</f>
        <v>-</v>
      </c>
      <c r="Y224" s="259" t="str">
        <f>IF($C224=Y$1,'1- Combustivel'!$D226,"-")</f>
        <v>-</v>
      </c>
      <c r="Z224" s="170" t="str">
        <f>IF(AB224="-","-",IF($C224=Y$1,'1- Combustivel'!$E226,"-"))</f>
        <v>-</v>
      </c>
      <c r="AA224" s="170" t="str">
        <f>IF(Y224="-","-",'1- Combustivel'!$F226)</f>
        <v>-</v>
      </c>
      <c r="AB224" s="259" t="str">
        <f t="shared" si="56"/>
        <v>-</v>
      </c>
      <c r="AC224" s="259" t="str">
        <f>IF(AA224="-","-",'1- Combustivel'!$G226)</f>
        <v>-</v>
      </c>
      <c r="AD224" s="259" t="str">
        <f>IF($C224=AD$1,'1- Combustivel'!$D226,"-")</f>
        <v>-</v>
      </c>
      <c r="AE224" s="170" t="str">
        <f>IF(AG224="-","-",IF($C224=AD$1,'1- Combustivel'!$E226,"-"))</f>
        <v>-</v>
      </c>
      <c r="AF224" s="170" t="str">
        <f>IF(AD224="-","-",'1- Combustivel'!$F226)</f>
        <v>-</v>
      </c>
      <c r="AG224" s="259" t="str">
        <f t="shared" si="57"/>
        <v>-</v>
      </c>
      <c r="AH224" s="259" t="str">
        <f>IF(AF224="-","-",'1- Combustivel'!$G226)</f>
        <v>-</v>
      </c>
      <c r="AI224" s="259" t="str">
        <f>IF($C224=AI$1,'1- Combustivel'!$D226,"-")</f>
        <v>-</v>
      </c>
      <c r="AJ224" s="170" t="str">
        <f>IF(AL224="-","-",IF($C224=AI$1,'1- Combustivel'!$E226,"-"))</f>
        <v>-</v>
      </c>
      <c r="AK224" s="170" t="str">
        <f>IF(AI224="-","-",'1- Combustivel'!$F226)</f>
        <v>-</v>
      </c>
      <c r="AL224" s="259" t="str">
        <f t="shared" si="58"/>
        <v>-</v>
      </c>
      <c r="AM224" s="259" t="str">
        <f>IF(AK224="-","-",'1- Combustivel'!$G226)</f>
        <v>-</v>
      </c>
      <c r="AN224" s="259" t="str">
        <f>IF($C224=AN$1,'1- Combustivel'!$D226,"-")</f>
        <v>-</v>
      </c>
      <c r="AO224" s="170" t="str">
        <f>IF(AQ224="-","-",IF($C224=AN$1,'1- Combustivel'!$E226,"-"))</f>
        <v>-</v>
      </c>
      <c r="AP224" s="170" t="str">
        <f>IF(AN224="-","-",'1- Combustivel'!$F226)</f>
        <v>-</v>
      </c>
      <c r="AQ224" s="259" t="str">
        <f t="shared" si="59"/>
        <v>-</v>
      </c>
      <c r="AR224" s="259" t="str">
        <f>IF(AP224="-","-",'1- Combustivel'!$G226)</f>
        <v>-</v>
      </c>
      <c r="AS224" s="259" t="str">
        <f>IF($C224=AS$1,'1- Combustivel'!$D226,"-")</f>
        <v>-</v>
      </c>
      <c r="AT224" s="170" t="str">
        <f>IF(AV224="-","-",IF($C224=AS$1,'1- Combustivel'!$E226,"-"))</f>
        <v>-</v>
      </c>
      <c r="AU224" s="170" t="str">
        <f>IF(AS224="-","-",'1- Combustivel'!$F226)</f>
        <v>-</v>
      </c>
      <c r="AV224" s="259" t="str">
        <f t="shared" si="60"/>
        <v>-</v>
      </c>
      <c r="AW224" s="259" t="str">
        <f>IF(AU224="-","-",'1- Combustivel'!$G226)</f>
        <v>-</v>
      </c>
      <c r="AX224" s="259" t="str">
        <f>IF($C224=AX$1,'1- Combustivel'!$D226,"-")</f>
        <v>-</v>
      </c>
      <c r="AY224" s="170" t="str">
        <f>IF(BA224="-","-",IF($C224=AX$1,'1- Combustivel'!$E226,"-"))</f>
        <v>-</v>
      </c>
      <c r="AZ224" s="170" t="str">
        <f>IF(AX224="-","-",'1- Combustivel'!$F226)</f>
        <v>-</v>
      </c>
      <c r="BA224" s="259" t="str">
        <f t="shared" si="61"/>
        <v>-</v>
      </c>
      <c r="BB224" s="259" t="str">
        <f>IF(AZ224="-","-",'1- Combustivel'!$G226)</f>
        <v>-</v>
      </c>
      <c r="BC224" s="259" t="str">
        <f>IF($C224=BC$1,'1- Combustivel'!$D226,"-")</f>
        <v>-</v>
      </c>
      <c r="BD224" s="170" t="str">
        <f>IF(BF224="-","-",IF($C224=BC$1,'1- Combustivel'!$E226,"-"))</f>
        <v>-</v>
      </c>
      <c r="BE224" s="170" t="str">
        <f>IF(BC224="-","-",'1- Combustivel'!$F226)</f>
        <v>-</v>
      </c>
      <c r="BF224" s="259" t="str">
        <f t="shared" si="62"/>
        <v>-</v>
      </c>
      <c r="BG224" s="259" t="str">
        <f>IF(BE224="-","-",'1- Combustivel'!$G226)</f>
        <v>-</v>
      </c>
      <c r="BH224" s="259" t="str">
        <f>IF($C224=BH$1,'1- Combustivel'!$D226,"-")</f>
        <v>-</v>
      </c>
      <c r="BI224" s="170" t="str">
        <f>IF(BK224="-","-",IF($C224=BH$1,'1- Combustivel'!$E226,"-"))</f>
        <v>-</v>
      </c>
      <c r="BJ224" s="170" t="str">
        <f>IF(BH224="-","-",'1- Combustivel'!$F226)</f>
        <v>-</v>
      </c>
      <c r="BK224" s="259" t="str">
        <f t="shared" si="63"/>
        <v>-</v>
      </c>
      <c r="BL224" s="259" t="str">
        <f>IF(BJ224="-","-",'1- Combustivel'!$G226)</f>
        <v>-</v>
      </c>
      <c r="BM224" s="259" t="str">
        <f>IF(YEAR('1- Combustivel'!B226)=$BM$1,$BM$1,"-")</f>
        <v>-</v>
      </c>
      <c r="BN224" s="259" t="str">
        <f>IF(BM224="-","-",MONTH('1- Combustivel'!B226))</f>
        <v>-</v>
      </c>
      <c r="BO224" s="259" t="str">
        <f>IF(BM224="-","-",DAY('1- Combustivel'!B226))</f>
        <v>-</v>
      </c>
      <c r="BP224" s="259" t="str">
        <f>IF($BN224=BQ$1,'1- Combustivel'!$D226,"-")</f>
        <v>-</v>
      </c>
      <c r="BQ224" s="170" t="str">
        <f>IF($BN224=BQ$1,'1- Combustivel'!$E226,"-")</f>
        <v>-</v>
      </c>
      <c r="BR224" s="170" t="str">
        <f>IF(BQ224="-","-",'1- Combustivel'!$F226)</f>
        <v>-</v>
      </c>
      <c r="BS224" s="259" t="str">
        <f t="shared" si="64"/>
        <v>-</v>
      </c>
      <c r="BT224" s="259" t="str">
        <f>IF(BR224="-","-",'1- Combustivel'!$G226)</f>
        <v>-</v>
      </c>
    </row>
    <row r="225" spans="1:72" x14ac:dyDescent="0.25">
      <c r="A225" s="166">
        <v>223</v>
      </c>
      <c r="B225" s="166" t="str">
        <f>IF(YEAR('1- Combustivel'!B227)=$B$1,$B$1,"-")</f>
        <v>-</v>
      </c>
      <c r="C225" s="166" t="str">
        <f>IF(B225="-","-",MONTH('1- Combustivel'!B227))</f>
        <v>-</v>
      </c>
      <c r="D225" s="218" t="str">
        <f>IF(B225="-","-",DAY('1- Combustivel'!B227))</f>
        <v>-</v>
      </c>
      <c r="E225" s="259" t="str">
        <f>IF($C225=F$1,'1- Combustivel'!$D227,"-")</f>
        <v>-</v>
      </c>
      <c r="F225" s="170" t="str">
        <f>IF($C225=F$1,'1- Combustivel'!$E227,"-")</f>
        <v>-</v>
      </c>
      <c r="G225" s="170" t="str">
        <f>IF(F225="-","-",'1- Combustivel'!$F227)</f>
        <v>-</v>
      </c>
      <c r="H225" s="259" t="str">
        <f t="shared" si="52"/>
        <v>-</v>
      </c>
      <c r="I225" s="259" t="str">
        <f>IF(G225="-","-",'1- Combustivel'!$G227)</f>
        <v>-</v>
      </c>
      <c r="J225" s="259" t="str">
        <f>IF($C225=J$1,'1- Combustivel'!$D227,"-")</f>
        <v>-</v>
      </c>
      <c r="K225" s="170" t="str">
        <f>IF(M225="-","-",IF($C225=J$1,'1- Combustivel'!$E227,"-"))</f>
        <v>-</v>
      </c>
      <c r="L225" s="170" t="str">
        <f>IF(J225="-","-",'1- Combustivel'!$F227)</f>
        <v>-</v>
      </c>
      <c r="M225" s="259" t="str">
        <f t="shared" si="53"/>
        <v>-</v>
      </c>
      <c r="N225" s="259" t="str">
        <f>IF(L225="-","-",'1- Combustivel'!$G227)</f>
        <v>-</v>
      </c>
      <c r="O225" s="259" t="str">
        <f>IF($C225=O$1,'1- Combustivel'!$D227,"-")</f>
        <v>-</v>
      </c>
      <c r="P225" s="170" t="str">
        <f>IF(R225="-","-",IF($C225=O$1,'1- Combustivel'!$E227,"-"))</f>
        <v>-</v>
      </c>
      <c r="Q225" s="170" t="str">
        <f>IF(O225="-","-",'1- Combustivel'!$F227)</f>
        <v>-</v>
      </c>
      <c r="R225" s="259" t="str">
        <f t="shared" si="54"/>
        <v>-</v>
      </c>
      <c r="S225" s="259" t="str">
        <f>IF(Q225="-","-",'1- Combustivel'!$G227)</f>
        <v>-</v>
      </c>
      <c r="T225" s="259" t="str">
        <f>IF($C225=T$1,'1- Combustivel'!$D227,"-")</f>
        <v>-</v>
      </c>
      <c r="U225" s="170" t="str">
        <f>IF(W225="-","-",IF($C225=T$1,'1- Combustivel'!$E227,"-"))</f>
        <v>-</v>
      </c>
      <c r="V225" s="170" t="str">
        <f>IF(T225="-","-",'1- Combustivel'!$F227)</f>
        <v>-</v>
      </c>
      <c r="W225" s="259" t="str">
        <f t="shared" si="55"/>
        <v>-</v>
      </c>
      <c r="X225" s="259" t="str">
        <f>IF(V225="-","-",'1- Combustivel'!$G227)</f>
        <v>-</v>
      </c>
      <c r="Y225" s="259" t="str">
        <f>IF($C225=Y$1,'1- Combustivel'!$D227,"-")</f>
        <v>-</v>
      </c>
      <c r="Z225" s="170" t="str">
        <f>IF(AB225="-","-",IF($C225=Y$1,'1- Combustivel'!$E227,"-"))</f>
        <v>-</v>
      </c>
      <c r="AA225" s="170" t="str">
        <f>IF(Y225="-","-",'1- Combustivel'!$F227)</f>
        <v>-</v>
      </c>
      <c r="AB225" s="259" t="str">
        <f t="shared" si="56"/>
        <v>-</v>
      </c>
      <c r="AC225" s="259" t="str">
        <f>IF(AA225="-","-",'1- Combustivel'!$G227)</f>
        <v>-</v>
      </c>
      <c r="AD225" s="259" t="str">
        <f>IF($C225=AD$1,'1- Combustivel'!$D227,"-")</f>
        <v>-</v>
      </c>
      <c r="AE225" s="170" t="str">
        <f>IF(AG225="-","-",IF($C225=AD$1,'1- Combustivel'!$E227,"-"))</f>
        <v>-</v>
      </c>
      <c r="AF225" s="170" t="str">
        <f>IF(AD225="-","-",'1- Combustivel'!$F227)</f>
        <v>-</v>
      </c>
      <c r="AG225" s="259" t="str">
        <f t="shared" si="57"/>
        <v>-</v>
      </c>
      <c r="AH225" s="259" t="str">
        <f>IF(AF225="-","-",'1- Combustivel'!$G227)</f>
        <v>-</v>
      </c>
      <c r="AI225" s="259" t="str">
        <f>IF($C225=AI$1,'1- Combustivel'!$D227,"-")</f>
        <v>-</v>
      </c>
      <c r="AJ225" s="170" t="str">
        <f>IF(AL225="-","-",IF($C225=AI$1,'1- Combustivel'!$E227,"-"))</f>
        <v>-</v>
      </c>
      <c r="AK225" s="170" t="str">
        <f>IF(AI225="-","-",'1- Combustivel'!$F227)</f>
        <v>-</v>
      </c>
      <c r="AL225" s="259" t="str">
        <f t="shared" si="58"/>
        <v>-</v>
      </c>
      <c r="AM225" s="259" t="str">
        <f>IF(AK225="-","-",'1- Combustivel'!$G227)</f>
        <v>-</v>
      </c>
      <c r="AN225" s="259" t="str">
        <f>IF($C225=AN$1,'1- Combustivel'!$D227,"-")</f>
        <v>-</v>
      </c>
      <c r="AO225" s="170" t="str">
        <f>IF(AQ225="-","-",IF($C225=AN$1,'1- Combustivel'!$E227,"-"))</f>
        <v>-</v>
      </c>
      <c r="AP225" s="170" t="str">
        <f>IF(AN225="-","-",'1- Combustivel'!$F227)</f>
        <v>-</v>
      </c>
      <c r="AQ225" s="259" t="str">
        <f t="shared" si="59"/>
        <v>-</v>
      </c>
      <c r="AR225" s="259" t="str">
        <f>IF(AP225="-","-",'1- Combustivel'!$G227)</f>
        <v>-</v>
      </c>
      <c r="AS225" s="259" t="str">
        <f>IF($C225=AS$1,'1- Combustivel'!$D227,"-")</f>
        <v>-</v>
      </c>
      <c r="AT225" s="170" t="str">
        <f>IF(AV225="-","-",IF($C225=AS$1,'1- Combustivel'!$E227,"-"))</f>
        <v>-</v>
      </c>
      <c r="AU225" s="170" t="str">
        <f>IF(AS225="-","-",'1- Combustivel'!$F227)</f>
        <v>-</v>
      </c>
      <c r="AV225" s="259" t="str">
        <f t="shared" si="60"/>
        <v>-</v>
      </c>
      <c r="AW225" s="259" t="str">
        <f>IF(AU225="-","-",'1- Combustivel'!$G227)</f>
        <v>-</v>
      </c>
      <c r="AX225" s="259" t="str">
        <f>IF($C225=AX$1,'1- Combustivel'!$D227,"-")</f>
        <v>-</v>
      </c>
      <c r="AY225" s="170" t="str">
        <f>IF(BA225="-","-",IF($C225=AX$1,'1- Combustivel'!$E227,"-"))</f>
        <v>-</v>
      </c>
      <c r="AZ225" s="170" t="str">
        <f>IF(AX225="-","-",'1- Combustivel'!$F227)</f>
        <v>-</v>
      </c>
      <c r="BA225" s="259" t="str">
        <f t="shared" si="61"/>
        <v>-</v>
      </c>
      <c r="BB225" s="259" t="str">
        <f>IF(AZ225="-","-",'1- Combustivel'!$G227)</f>
        <v>-</v>
      </c>
      <c r="BC225" s="259" t="str">
        <f>IF($C225=BC$1,'1- Combustivel'!$D227,"-")</f>
        <v>-</v>
      </c>
      <c r="BD225" s="170" t="str">
        <f>IF(BF225="-","-",IF($C225=BC$1,'1- Combustivel'!$E227,"-"))</f>
        <v>-</v>
      </c>
      <c r="BE225" s="170" t="str">
        <f>IF(BC225="-","-",'1- Combustivel'!$F227)</f>
        <v>-</v>
      </c>
      <c r="BF225" s="259" t="str">
        <f t="shared" si="62"/>
        <v>-</v>
      </c>
      <c r="BG225" s="259" t="str">
        <f>IF(BE225="-","-",'1- Combustivel'!$G227)</f>
        <v>-</v>
      </c>
      <c r="BH225" s="259" t="str">
        <f>IF($C225=BH$1,'1- Combustivel'!$D227,"-")</f>
        <v>-</v>
      </c>
      <c r="BI225" s="170" t="str">
        <f>IF(BK225="-","-",IF($C225=BH$1,'1- Combustivel'!$E227,"-"))</f>
        <v>-</v>
      </c>
      <c r="BJ225" s="170" t="str">
        <f>IF(BH225="-","-",'1- Combustivel'!$F227)</f>
        <v>-</v>
      </c>
      <c r="BK225" s="259" t="str">
        <f t="shared" si="63"/>
        <v>-</v>
      </c>
      <c r="BL225" s="259" t="str">
        <f>IF(BJ225="-","-",'1- Combustivel'!$G227)</f>
        <v>-</v>
      </c>
      <c r="BM225" s="259" t="str">
        <f>IF(YEAR('1- Combustivel'!B227)=$BM$1,$BM$1,"-")</f>
        <v>-</v>
      </c>
      <c r="BN225" s="259" t="str">
        <f>IF(BM225="-","-",MONTH('1- Combustivel'!B227))</f>
        <v>-</v>
      </c>
      <c r="BO225" s="259" t="str">
        <f>IF(BM225="-","-",DAY('1- Combustivel'!B227))</f>
        <v>-</v>
      </c>
      <c r="BP225" s="259" t="str">
        <f>IF($BN225=BQ$1,'1- Combustivel'!$D227,"-")</f>
        <v>-</v>
      </c>
      <c r="BQ225" s="170" t="str">
        <f>IF($BN225=BQ$1,'1- Combustivel'!$E227,"-")</f>
        <v>-</v>
      </c>
      <c r="BR225" s="170" t="str">
        <f>IF(BQ225="-","-",'1- Combustivel'!$F227)</f>
        <v>-</v>
      </c>
      <c r="BS225" s="259" t="str">
        <f t="shared" si="64"/>
        <v>-</v>
      </c>
      <c r="BT225" s="259" t="str">
        <f>IF(BR225="-","-",'1- Combustivel'!$G227)</f>
        <v>-</v>
      </c>
    </row>
    <row r="226" spans="1:72" x14ac:dyDescent="0.25">
      <c r="A226" s="166">
        <v>224</v>
      </c>
      <c r="B226" s="166" t="str">
        <f>IF(YEAR('1- Combustivel'!B228)=$B$1,$B$1,"-")</f>
        <v>-</v>
      </c>
      <c r="C226" s="166" t="str">
        <f>IF(B226="-","-",MONTH('1- Combustivel'!B228))</f>
        <v>-</v>
      </c>
      <c r="D226" s="218" t="str">
        <f>IF(B226="-","-",DAY('1- Combustivel'!B228))</f>
        <v>-</v>
      </c>
      <c r="E226" s="259" t="str">
        <f>IF($C226=F$1,'1- Combustivel'!$D228,"-")</f>
        <v>-</v>
      </c>
      <c r="F226" s="170" t="str">
        <f>IF($C226=F$1,'1- Combustivel'!$E228,"-")</f>
        <v>-</v>
      </c>
      <c r="G226" s="170" t="str">
        <f>IF(F226="-","-",'1- Combustivel'!$F228)</f>
        <v>-</v>
      </c>
      <c r="H226" s="259" t="str">
        <f t="shared" si="52"/>
        <v>-</v>
      </c>
      <c r="I226" s="259" t="str">
        <f>IF(G226="-","-",'1- Combustivel'!$G228)</f>
        <v>-</v>
      </c>
      <c r="J226" s="259" t="str">
        <f>IF($C226=J$1,'1- Combustivel'!$D228,"-")</f>
        <v>-</v>
      </c>
      <c r="K226" s="170" t="str">
        <f>IF(M226="-","-",IF($C226=J$1,'1- Combustivel'!$E228,"-"))</f>
        <v>-</v>
      </c>
      <c r="L226" s="170" t="str">
        <f>IF(J226="-","-",'1- Combustivel'!$F228)</f>
        <v>-</v>
      </c>
      <c r="M226" s="259" t="str">
        <f t="shared" si="53"/>
        <v>-</v>
      </c>
      <c r="N226" s="259" t="str">
        <f>IF(L226="-","-",'1- Combustivel'!$G228)</f>
        <v>-</v>
      </c>
      <c r="O226" s="259" t="str">
        <f>IF($C226=O$1,'1- Combustivel'!$D228,"-")</f>
        <v>-</v>
      </c>
      <c r="P226" s="170" t="str">
        <f>IF(R226="-","-",IF($C226=O$1,'1- Combustivel'!$E228,"-"))</f>
        <v>-</v>
      </c>
      <c r="Q226" s="170" t="str">
        <f>IF(O226="-","-",'1- Combustivel'!$F228)</f>
        <v>-</v>
      </c>
      <c r="R226" s="259" t="str">
        <f t="shared" si="54"/>
        <v>-</v>
      </c>
      <c r="S226" s="259" t="str">
        <f>IF(Q226="-","-",'1- Combustivel'!$G228)</f>
        <v>-</v>
      </c>
      <c r="T226" s="259" t="str">
        <f>IF($C226=T$1,'1- Combustivel'!$D228,"-")</f>
        <v>-</v>
      </c>
      <c r="U226" s="170" t="str">
        <f>IF(W226="-","-",IF($C226=T$1,'1- Combustivel'!$E228,"-"))</f>
        <v>-</v>
      </c>
      <c r="V226" s="170" t="str">
        <f>IF(T226="-","-",'1- Combustivel'!$F228)</f>
        <v>-</v>
      </c>
      <c r="W226" s="259" t="str">
        <f t="shared" si="55"/>
        <v>-</v>
      </c>
      <c r="X226" s="259" t="str">
        <f>IF(V226="-","-",'1- Combustivel'!$G228)</f>
        <v>-</v>
      </c>
      <c r="Y226" s="259" t="str">
        <f>IF($C226=Y$1,'1- Combustivel'!$D228,"-")</f>
        <v>-</v>
      </c>
      <c r="Z226" s="170" t="str">
        <f>IF(AB226="-","-",IF($C226=Y$1,'1- Combustivel'!$E228,"-"))</f>
        <v>-</v>
      </c>
      <c r="AA226" s="170" t="str">
        <f>IF(Y226="-","-",'1- Combustivel'!$F228)</f>
        <v>-</v>
      </c>
      <c r="AB226" s="259" t="str">
        <f t="shared" si="56"/>
        <v>-</v>
      </c>
      <c r="AC226" s="259" t="str">
        <f>IF(AA226="-","-",'1- Combustivel'!$G228)</f>
        <v>-</v>
      </c>
      <c r="AD226" s="259" t="str">
        <f>IF($C226=AD$1,'1- Combustivel'!$D228,"-")</f>
        <v>-</v>
      </c>
      <c r="AE226" s="170" t="str">
        <f>IF(AG226="-","-",IF($C226=AD$1,'1- Combustivel'!$E228,"-"))</f>
        <v>-</v>
      </c>
      <c r="AF226" s="170" t="str">
        <f>IF(AD226="-","-",'1- Combustivel'!$F228)</f>
        <v>-</v>
      </c>
      <c r="AG226" s="259" t="str">
        <f t="shared" si="57"/>
        <v>-</v>
      </c>
      <c r="AH226" s="259" t="str">
        <f>IF(AF226="-","-",'1- Combustivel'!$G228)</f>
        <v>-</v>
      </c>
      <c r="AI226" s="259" t="str">
        <f>IF($C226=AI$1,'1- Combustivel'!$D228,"-")</f>
        <v>-</v>
      </c>
      <c r="AJ226" s="170" t="str">
        <f>IF(AL226="-","-",IF($C226=AI$1,'1- Combustivel'!$E228,"-"))</f>
        <v>-</v>
      </c>
      <c r="AK226" s="170" t="str">
        <f>IF(AI226="-","-",'1- Combustivel'!$F228)</f>
        <v>-</v>
      </c>
      <c r="AL226" s="259" t="str">
        <f t="shared" si="58"/>
        <v>-</v>
      </c>
      <c r="AM226" s="259" t="str">
        <f>IF(AK226="-","-",'1- Combustivel'!$G228)</f>
        <v>-</v>
      </c>
      <c r="AN226" s="259" t="str">
        <f>IF($C226=AN$1,'1- Combustivel'!$D228,"-")</f>
        <v>-</v>
      </c>
      <c r="AO226" s="170" t="str">
        <f>IF(AQ226="-","-",IF($C226=AN$1,'1- Combustivel'!$E228,"-"))</f>
        <v>-</v>
      </c>
      <c r="AP226" s="170" t="str">
        <f>IF(AN226="-","-",'1- Combustivel'!$F228)</f>
        <v>-</v>
      </c>
      <c r="AQ226" s="259" t="str">
        <f t="shared" si="59"/>
        <v>-</v>
      </c>
      <c r="AR226" s="259" t="str">
        <f>IF(AP226="-","-",'1- Combustivel'!$G228)</f>
        <v>-</v>
      </c>
      <c r="AS226" s="259" t="str">
        <f>IF($C226=AS$1,'1- Combustivel'!$D228,"-")</f>
        <v>-</v>
      </c>
      <c r="AT226" s="170" t="str">
        <f>IF(AV226="-","-",IF($C226=AS$1,'1- Combustivel'!$E228,"-"))</f>
        <v>-</v>
      </c>
      <c r="AU226" s="170" t="str">
        <f>IF(AS226="-","-",'1- Combustivel'!$F228)</f>
        <v>-</v>
      </c>
      <c r="AV226" s="259" t="str">
        <f t="shared" si="60"/>
        <v>-</v>
      </c>
      <c r="AW226" s="259" t="str">
        <f>IF(AU226="-","-",'1- Combustivel'!$G228)</f>
        <v>-</v>
      </c>
      <c r="AX226" s="259" t="str">
        <f>IF($C226=AX$1,'1- Combustivel'!$D228,"-")</f>
        <v>-</v>
      </c>
      <c r="AY226" s="170" t="str">
        <f>IF(BA226="-","-",IF($C226=AX$1,'1- Combustivel'!$E228,"-"))</f>
        <v>-</v>
      </c>
      <c r="AZ226" s="170" t="str">
        <f>IF(AX226="-","-",'1- Combustivel'!$F228)</f>
        <v>-</v>
      </c>
      <c r="BA226" s="259" t="str">
        <f t="shared" si="61"/>
        <v>-</v>
      </c>
      <c r="BB226" s="259" t="str">
        <f>IF(AZ226="-","-",'1- Combustivel'!$G228)</f>
        <v>-</v>
      </c>
      <c r="BC226" s="259" t="str">
        <f>IF($C226=BC$1,'1- Combustivel'!$D228,"-")</f>
        <v>-</v>
      </c>
      <c r="BD226" s="170" t="str">
        <f>IF(BF226="-","-",IF($C226=BC$1,'1- Combustivel'!$E228,"-"))</f>
        <v>-</v>
      </c>
      <c r="BE226" s="170" t="str">
        <f>IF(BC226="-","-",'1- Combustivel'!$F228)</f>
        <v>-</v>
      </c>
      <c r="BF226" s="259" t="str">
        <f t="shared" si="62"/>
        <v>-</v>
      </c>
      <c r="BG226" s="259" t="str">
        <f>IF(BE226="-","-",'1- Combustivel'!$G228)</f>
        <v>-</v>
      </c>
      <c r="BH226" s="259" t="str">
        <f>IF($C226=BH$1,'1- Combustivel'!$D228,"-")</f>
        <v>-</v>
      </c>
      <c r="BI226" s="170" t="str">
        <f>IF(BK226="-","-",IF($C226=BH$1,'1- Combustivel'!$E228,"-"))</f>
        <v>-</v>
      </c>
      <c r="BJ226" s="170" t="str">
        <f>IF(BH226="-","-",'1- Combustivel'!$F228)</f>
        <v>-</v>
      </c>
      <c r="BK226" s="259" t="str">
        <f t="shared" si="63"/>
        <v>-</v>
      </c>
      <c r="BL226" s="259" t="str">
        <f>IF(BJ226="-","-",'1- Combustivel'!$G228)</f>
        <v>-</v>
      </c>
      <c r="BM226" s="259" t="str">
        <f>IF(YEAR('1- Combustivel'!B228)=$BM$1,$BM$1,"-")</f>
        <v>-</v>
      </c>
      <c r="BN226" s="259" t="str">
        <f>IF(BM226="-","-",MONTH('1- Combustivel'!B228))</f>
        <v>-</v>
      </c>
      <c r="BO226" s="259" t="str">
        <f>IF(BM226="-","-",DAY('1- Combustivel'!B228))</f>
        <v>-</v>
      </c>
      <c r="BP226" s="259" t="str">
        <f>IF($BN226=BQ$1,'1- Combustivel'!$D228,"-")</f>
        <v>-</v>
      </c>
      <c r="BQ226" s="170" t="str">
        <f>IF($BN226=BQ$1,'1- Combustivel'!$E228,"-")</f>
        <v>-</v>
      </c>
      <c r="BR226" s="170" t="str">
        <f>IF(BQ226="-","-",'1- Combustivel'!$F228)</f>
        <v>-</v>
      </c>
      <c r="BS226" s="259" t="str">
        <f t="shared" si="64"/>
        <v>-</v>
      </c>
      <c r="BT226" s="259" t="str">
        <f>IF(BR226="-","-",'1- Combustivel'!$G228)</f>
        <v>-</v>
      </c>
    </row>
    <row r="227" spans="1:72" x14ac:dyDescent="0.25">
      <c r="A227" s="166">
        <v>225</v>
      </c>
      <c r="B227" s="166" t="str">
        <f>IF(YEAR('1- Combustivel'!B229)=$B$1,$B$1,"-")</f>
        <v>-</v>
      </c>
      <c r="C227" s="166" t="str">
        <f>IF(B227="-","-",MONTH('1- Combustivel'!B229))</f>
        <v>-</v>
      </c>
      <c r="D227" s="218" t="str">
        <f>IF(B227="-","-",DAY('1- Combustivel'!B229))</f>
        <v>-</v>
      </c>
      <c r="E227" s="259" t="str">
        <f>IF($C227=F$1,'1- Combustivel'!$D229,"-")</f>
        <v>-</v>
      </c>
      <c r="F227" s="170" t="str">
        <f>IF($C227=F$1,'1- Combustivel'!$E229,"-")</f>
        <v>-</v>
      </c>
      <c r="G227" s="170" t="str">
        <f>IF(F227="-","-",'1- Combustivel'!$F229)</f>
        <v>-</v>
      </c>
      <c r="H227" s="259" t="str">
        <f t="shared" si="52"/>
        <v>-</v>
      </c>
      <c r="I227" s="259" t="str">
        <f>IF(G227="-","-",'1- Combustivel'!$G229)</f>
        <v>-</v>
      </c>
      <c r="J227" s="259" t="str">
        <f>IF($C227=J$1,'1- Combustivel'!$D229,"-")</f>
        <v>-</v>
      </c>
      <c r="K227" s="170" t="str">
        <f>IF(M227="-","-",IF($C227=J$1,'1- Combustivel'!$E229,"-"))</f>
        <v>-</v>
      </c>
      <c r="L227" s="170" t="str">
        <f>IF(J227="-","-",'1- Combustivel'!$F229)</f>
        <v>-</v>
      </c>
      <c r="M227" s="259" t="str">
        <f t="shared" si="53"/>
        <v>-</v>
      </c>
      <c r="N227" s="259" t="str">
        <f>IF(L227="-","-",'1- Combustivel'!$G229)</f>
        <v>-</v>
      </c>
      <c r="O227" s="259" t="str">
        <f>IF($C227=O$1,'1- Combustivel'!$D229,"-")</f>
        <v>-</v>
      </c>
      <c r="P227" s="170" t="str">
        <f>IF(R227="-","-",IF($C227=O$1,'1- Combustivel'!$E229,"-"))</f>
        <v>-</v>
      </c>
      <c r="Q227" s="170" t="str">
        <f>IF(O227="-","-",'1- Combustivel'!$F229)</f>
        <v>-</v>
      </c>
      <c r="R227" s="259" t="str">
        <f t="shared" si="54"/>
        <v>-</v>
      </c>
      <c r="S227" s="259" t="str">
        <f>IF(Q227="-","-",'1- Combustivel'!$G229)</f>
        <v>-</v>
      </c>
      <c r="T227" s="259" t="str">
        <f>IF($C227=T$1,'1- Combustivel'!$D229,"-")</f>
        <v>-</v>
      </c>
      <c r="U227" s="170" t="str">
        <f>IF(W227="-","-",IF($C227=T$1,'1- Combustivel'!$E229,"-"))</f>
        <v>-</v>
      </c>
      <c r="V227" s="170" t="str">
        <f>IF(T227="-","-",'1- Combustivel'!$F229)</f>
        <v>-</v>
      </c>
      <c r="W227" s="259" t="str">
        <f t="shared" si="55"/>
        <v>-</v>
      </c>
      <c r="X227" s="259" t="str">
        <f>IF(V227="-","-",'1- Combustivel'!$G229)</f>
        <v>-</v>
      </c>
      <c r="Y227" s="259" t="str">
        <f>IF($C227=Y$1,'1- Combustivel'!$D229,"-")</f>
        <v>-</v>
      </c>
      <c r="Z227" s="170" t="str">
        <f>IF(AB227="-","-",IF($C227=Y$1,'1- Combustivel'!$E229,"-"))</f>
        <v>-</v>
      </c>
      <c r="AA227" s="170" t="str">
        <f>IF(Y227="-","-",'1- Combustivel'!$F229)</f>
        <v>-</v>
      </c>
      <c r="AB227" s="259" t="str">
        <f t="shared" si="56"/>
        <v>-</v>
      </c>
      <c r="AC227" s="259" t="str">
        <f>IF(AA227="-","-",'1- Combustivel'!$G229)</f>
        <v>-</v>
      </c>
      <c r="AD227" s="259" t="str">
        <f>IF($C227=AD$1,'1- Combustivel'!$D229,"-")</f>
        <v>-</v>
      </c>
      <c r="AE227" s="170" t="str">
        <f>IF(AG227="-","-",IF($C227=AD$1,'1- Combustivel'!$E229,"-"))</f>
        <v>-</v>
      </c>
      <c r="AF227" s="170" t="str">
        <f>IF(AD227="-","-",'1- Combustivel'!$F229)</f>
        <v>-</v>
      </c>
      <c r="AG227" s="259" t="str">
        <f t="shared" si="57"/>
        <v>-</v>
      </c>
      <c r="AH227" s="259" t="str">
        <f>IF(AF227="-","-",'1- Combustivel'!$G229)</f>
        <v>-</v>
      </c>
      <c r="AI227" s="259" t="str">
        <f>IF($C227=AI$1,'1- Combustivel'!$D229,"-")</f>
        <v>-</v>
      </c>
      <c r="AJ227" s="170" t="str">
        <f>IF(AL227="-","-",IF($C227=AI$1,'1- Combustivel'!$E229,"-"))</f>
        <v>-</v>
      </c>
      <c r="AK227" s="170" t="str">
        <f>IF(AI227="-","-",'1- Combustivel'!$F229)</f>
        <v>-</v>
      </c>
      <c r="AL227" s="259" t="str">
        <f t="shared" si="58"/>
        <v>-</v>
      </c>
      <c r="AM227" s="259" t="str">
        <f>IF(AK227="-","-",'1- Combustivel'!$G229)</f>
        <v>-</v>
      </c>
      <c r="AN227" s="259" t="str">
        <f>IF($C227=AN$1,'1- Combustivel'!$D229,"-")</f>
        <v>-</v>
      </c>
      <c r="AO227" s="170" t="str">
        <f>IF(AQ227="-","-",IF($C227=AN$1,'1- Combustivel'!$E229,"-"))</f>
        <v>-</v>
      </c>
      <c r="AP227" s="170" t="str">
        <f>IF(AN227="-","-",'1- Combustivel'!$F229)</f>
        <v>-</v>
      </c>
      <c r="AQ227" s="259" t="str">
        <f t="shared" si="59"/>
        <v>-</v>
      </c>
      <c r="AR227" s="259" t="str">
        <f>IF(AP227="-","-",'1- Combustivel'!$G229)</f>
        <v>-</v>
      </c>
      <c r="AS227" s="259" t="str">
        <f>IF($C227=AS$1,'1- Combustivel'!$D229,"-")</f>
        <v>-</v>
      </c>
      <c r="AT227" s="170" t="str">
        <f>IF(AV227="-","-",IF($C227=AS$1,'1- Combustivel'!$E229,"-"))</f>
        <v>-</v>
      </c>
      <c r="AU227" s="170" t="str">
        <f>IF(AS227="-","-",'1- Combustivel'!$F229)</f>
        <v>-</v>
      </c>
      <c r="AV227" s="259" t="str">
        <f t="shared" si="60"/>
        <v>-</v>
      </c>
      <c r="AW227" s="259" t="str">
        <f>IF(AU227="-","-",'1- Combustivel'!$G229)</f>
        <v>-</v>
      </c>
      <c r="AX227" s="259" t="str">
        <f>IF($C227=AX$1,'1- Combustivel'!$D229,"-")</f>
        <v>-</v>
      </c>
      <c r="AY227" s="170" t="str">
        <f>IF(BA227="-","-",IF($C227=AX$1,'1- Combustivel'!$E229,"-"))</f>
        <v>-</v>
      </c>
      <c r="AZ227" s="170" t="str">
        <f>IF(AX227="-","-",'1- Combustivel'!$F229)</f>
        <v>-</v>
      </c>
      <c r="BA227" s="259" t="str">
        <f t="shared" si="61"/>
        <v>-</v>
      </c>
      <c r="BB227" s="259" t="str">
        <f>IF(AZ227="-","-",'1- Combustivel'!$G229)</f>
        <v>-</v>
      </c>
      <c r="BC227" s="259" t="str">
        <f>IF($C227=BC$1,'1- Combustivel'!$D229,"-")</f>
        <v>-</v>
      </c>
      <c r="BD227" s="170" t="str">
        <f>IF(BF227="-","-",IF($C227=BC$1,'1- Combustivel'!$E229,"-"))</f>
        <v>-</v>
      </c>
      <c r="BE227" s="170" t="str">
        <f>IF(BC227="-","-",'1- Combustivel'!$F229)</f>
        <v>-</v>
      </c>
      <c r="BF227" s="259" t="str">
        <f t="shared" si="62"/>
        <v>-</v>
      </c>
      <c r="BG227" s="259" t="str">
        <f>IF(BE227="-","-",'1- Combustivel'!$G229)</f>
        <v>-</v>
      </c>
      <c r="BH227" s="259" t="str">
        <f>IF($C227=BH$1,'1- Combustivel'!$D229,"-")</f>
        <v>-</v>
      </c>
      <c r="BI227" s="170" t="str">
        <f>IF(BK227="-","-",IF($C227=BH$1,'1- Combustivel'!$E229,"-"))</f>
        <v>-</v>
      </c>
      <c r="BJ227" s="170" t="str">
        <f>IF(BH227="-","-",'1- Combustivel'!$F229)</f>
        <v>-</v>
      </c>
      <c r="BK227" s="259" t="str">
        <f t="shared" si="63"/>
        <v>-</v>
      </c>
      <c r="BL227" s="259" t="str">
        <f>IF(BJ227="-","-",'1- Combustivel'!$G229)</f>
        <v>-</v>
      </c>
      <c r="BM227" s="259" t="str">
        <f>IF(YEAR('1- Combustivel'!B229)=$BM$1,$BM$1,"-")</f>
        <v>-</v>
      </c>
      <c r="BN227" s="259" t="str">
        <f>IF(BM227="-","-",MONTH('1- Combustivel'!B229))</f>
        <v>-</v>
      </c>
      <c r="BO227" s="259" t="str">
        <f>IF(BM227="-","-",DAY('1- Combustivel'!B229))</f>
        <v>-</v>
      </c>
      <c r="BP227" s="259" t="str">
        <f>IF($BN227=BQ$1,'1- Combustivel'!$D229,"-")</f>
        <v>-</v>
      </c>
      <c r="BQ227" s="170" t="str">
        <f>IF($BN227=BQ$1,'1- Combustivel'!$E229,"-")</f>
        <v>-</v>
      </c>
      <c r="BR227" s="170" t="str">
        <f>IF(BQ227="-","-",'1- Combustivel'!$F229)</f>
        <v>-</v>
      </c>
      <c r="BS227" s="259" t="str">
        <f t="shared" si="64"/>
        <v>-</v>
      </c>
      <c r="BT227" s="259" t="str">
        <f>IF(BR227="-","-",'1- Combustivel'!$G229)</f>
        <v>-</v>
      </c>
    </row>
    <row r="228" spans="1:72" x14ac:dyDescent="0.25">
      <c r="A228" s="166">
        <v>226</v>
      </c>
      <c r="B228" s="166" t="str">
        <f>IF(YEAR('1- Combustivel'!B230)=$B$1,$B$1,"-")</f>
        <v>-</v>
      </c>
      <c r="C228" s="166" t="str">
        <f>IF(B228="-","-",MONTH('1- Combustivel'!B230))</f>
        <v>-</v>
      </c>
      <c r="D228" s="218" t="str">
        <f>IF(B228="-","-",DAY('1- Combustivel'!B230))</f>
        <v>-</v>
      </c>
      <c r="E228" s="259" t="str">
        <f>IF($C228=F$1,'1- Combustivel'!$D230,"-")</f>
        <v>-</v>
      </c>
      <c r="F228" s="170" t="str">
        <f>IF($C228=F$1,'1- Combustivel'!$E230,"-")</f>
        <v>-</v>
      </c>
      <c r="G228" s="170" t="str">
        <f>IF(F228="-","-",'1- Combustivel'!$F230)</f>
        <v>-</v>
      </c>
      <c r="H228" s="259" t="str">
        <f t="shared" si="52"/>
        <v>-</v>
      </c>
      <c r="I228" s="259" t="str">
        <f>IF(G228="-","-",'1- Combustivel'!$G230)</f>
        <v>-</v>
      </c>
      <c r="J228" s="259" t="str">
        <f>IF($C228=J$1,'1- Combustivel'!$D230,"-")</f>
        <v>-</v>
      </c>
      <c r="K228" s="170" t="str">
        <f>IF(M228="-","-",IF($C228=J$1,'1- Combustivel'!$E230,"-"))</f>
        <v>-</v>
      </c>
      <c r="L228" s="170" t="str">
        <f>IF(J228="-","-",'1- Combustivel'!$F230)</f>
        <v>-</v>
      </c>
      <c r="M228" s="259" t="str">
        <f t="shared" si="53"/>
        <v>-</v>
      </c>
      <c r="N228" s="259" t="str">
        <f>IF(L228="-","-",'1- Combustivel'!$G230)</f>
        <v>-</v>
      </c>
      <c r="O228" s="259" t="str">
        <f>IF($C228=O$1,'1- Combustivel'!$D230,"-")</f>
        <v>-</v>
      </c>
      <c r="P228" s="170" t="str">
        <f>IF(R228="-","-",IF($C228=O$1,'1- Combustivel'!$E230,"-"))</f>
        <v>-</v>
      </c>
      <c r="Q228" s="170" t="str">
        <f>IF(O228="-","-",'1- Combustivel'!$F230)</f>
        <v>-</v>
      </c>
      <c r="R228" s="259" t="str">
        <f t="shared" si="54"/>
        <v>-</v>
      </c>
      <c r="S228" s="259" t="str">
        <f>IF(Q228="-","-",'1- Combustivel'!$G230)</f>
        <v>-</v>
      </c>
      <c r="T228" s="259" t="str">
        <f>IF($C228=T$1,'1- Combustivel'!$D230,"-")</f>
        <v>-</v>
      </c>
      <c r="U228" s="170" t="str">
        <f>IF(W228="-","-",IF($C228=T$1,'1- Combustivel'!$E230,"-"))</f>
        <v>-</v>
      </c>
      <c r="V228" s="170" t="str">
        <f>IF(T228="-","-",'1- Combustivel'!$F230)</f>
        <v>-</v>
      </c>
      <c r="W228" s="259" t="str">
        <f t="shared" si="55"/>
        <v>-</v>
      </c>
      <c r="X228" s="259" t="str">
        <f>IF(V228="-","-",'1- Combustivel'!$G230)</f>
        <v>-</v>
      </c>
      <c r="Y228" s="259" t="str">
        <f>IF($C228=Y$1,'1- Combustivel'!$D230,"-")</f>
        <v>-</v>
      </c>
      <c r="Z228" s="170" t="str">
        <f>IF(AB228="-","-",IF($C228=Y$1,'1- Combustivel'!$E230,"-"))</f>
        <v>-</v>
      </c>
      <c r="AA228" s="170" t="str">
        <f>IF(Y228="-","-",'1- Combustivel'!$F230)</f>
        <v>-</v>
      </c>
      <c r="AB228" s="259" t="str">
        <f t="shared" si="56"/>
        <v>-</v>
      </c>
      <c r="AC228" s="259" t="str">
        <f>IF(AA228="-","-",'1- Combustivel'!$G230)</f>
        <v>-</v>
      </c>
      <c r="AD228" s="259" t="str">
        <f>IF($C228=AD$1,'1- Combustivel'!$D230,"-")</f>
        <v>-</v>
      </c>
      <c r="AE228" s="170" t="str">
        <f>IF(AG228="-","-",IF($C228=AD$1,'1- Combustivel'!$E230,"-"))</f>
        <v>-</v>
      </c>
      <c r="AF228" s="170" t="str">
        <f>IF(AD228="-","-",'1- Combustivel'!$F230)</f>
        <v>-</v>
      </c>
      <c r="AG228" s="259" t="str">
        <f t="shared" si="57"/>
        <v>-</v>
      </c>
      <c r="AH228" s="259" t="str">
        <f>IF(AF228="-","-",'1- Combustivel'!$G230)</f>
        <v>-</v>
      </c>
      <c r="AI228" s="259" t="str">
        <f>IF($C228=AI$1,'1- Combustivel'!$D230,"-")</f>
        <v>-</v>
      </c>
      <c r="AJ228" s="170" t="str">
        <f>IF(AL228="-","-",IF($C228=AI$1,'1- Combustivel'!$E230,"-"))</f>
        <v>-</v>
      </c>
      <c r="AK228" s="170" t="str">
        <f>IF(AI228="-","-",'1- Combustivel'!$F230)</f>
        <v>-</v>
      </c>
      <c r="AL228" s="259" t="str">
        <f t="shared" si="58"/>
        <v>-</v>
      </c>
      <c r="AM228" s="259" t="str">
        <f>IF(AK228="-","-",'1- Combustivel'!$G230)</f>
        <v>-</v>
      </c>
      <c r="AN228" s="259" t="str">
        <f>IF($C228=AN$1,'1- Combustivel'!$D230,"-")</f>
        <v>-</v>
      </c>
      <c r="AO228" s="170" t="str">
        <f>IF(AQ228="-","-",IF($C228=AN$1,'1- Combustivel'!$E230,"-"))</f>
        <v>-</v>
      </c>
      <c r="AP228" s="170" t="str">
        <f>IF(AN228="-","-",'1- Combustivel'!$F230)</f>
        <v>-</v>
      </c>
      <c r="AQ228" s="259" t="str">
        <f t="shared" si="59"/>
        <v>-</v>
      </c>
      <c r="AR228" s="259" t="str">
        <f>IF(AP228="-","-",'1- Combustivel'!$G230)</f>
        <v>-</v>
      </c>
      <c r="AS228" s="259" t="str">
        <f>IF($C228=AS$1,'1- Combustivel'!$D230,"-")</f>
        <v>-</v>
      </c>
      <c r="AT228" s="170" t="str">
        <f>IF(AV228="-","-",IF($C228=AS$1,'1- Combustivel'!$E230,"-"))</f>
        <v>-</v>
      </c>
      <c r="AU228" s="170" t="str">
        <f>IF(AS228="-","-",'1- Combustivel'!$F230)</f>
        <v>-</v>
      </c>
      <c r="AV228" s="259" t="str">
        <f t="shared" si="60"/>
        <v>-</v>
      </c>
      <c r="AW228" s="259" t="str">
        <f>IF(AU228="-","-",'1- Combustivel'!$G230)</f>
        <v>-</v>
      </c>
      <c r="AX228" s="259" t="str">
        <f>IF($C228=AX$1,'1- Combustivel'!$D230,"-")</f>
        <v>-</v>
      </c>
      <c r="AY228" s="170" t="str">
        <f>IF(BA228="-","-",IF($C228=AX$1,'1- Combustivel'!$E230,"-"))</f>
        <v>-</v>
      </c>
      <c r="AZ228" s="170" t="str">
        <f>IF(AX228="-","-",'1- Combustivel'!$F230)</f>
        <v>-</v>
      </c>
      <c r="BA228" s="259" t="str">
        <f t="shared" si="61"/>
        <v>-</v>
      </c>
      <c r="BB228" s="259" t="str">
        <f>IF(AZ228="-","-",'1- Combustivel'!$G230)</f>
        <v>-</v>
      </c>
      <c r="BC228" s="259" t="str">
        <f>IF($C228=BC$1,'1- Combustivel'!$D230,"-")</f>
        <v>-</v>
      </c>
      <c r="BD228" s="170" t="str">
        <f>IF(BF228="-","-",IF($C228=BC$1,'1- Combustivel'!$E230,"-"))</f>
        <v>-</v>
      </c>
      <c r="BE228" s="170" t="str">
        <f>IF(BC228="-","-",'1- Combustivel'!$F230)</f>
        <v>-</v>
      </c>
      <c r="BF228" s="259" t="str">
        <f t="shared" si="62"/>
        <v>-</v>
      </c>
      <c r="BG228" s="259" t="str">
        <f>IF(BE228="-","-",'1- Combustivel'!$G230)</f>
        <v>-</v>
      </c>
      <c r="BH228" s="259" t="str">
        <f>IF($C228=BH$1,'1- Combustivel'!$D230,"-")</f>
        <v>-</v>
      </c>
      <c r="BI228" s="170" t="str">
        <f>IF(BK228="-","-",IF($C228=BH$1,'1- Combustivel'!$E230,"-"))</f>
        <v>-</v>
      </c>
      <c r="BJ228" s="170" t="str">
        <f>IF(BH228="-","-",'1- Combustivel'!$F230)</f>
        <v>-</v>
      </c>
      <c r="BK228" s="259" t="str">
        <f t="shared" si="63"/>
        <v>-</v>
      </c>
      <c r="BL228" s="259" t="str">
        <f>IF(BJ228="-","-",'1- Combustivel'!$G230)</f>
        <v>-</v>
      </c>
      <c r="BM228" s="259" t="str">
        <f>IF(YEAR('1- Combustivel'!B230)=$BM$1,$BM$1,"-")</f>
        <v>-</v>
      </c>
      <c r="BN228" s="259" t="str">
        <f>IF(BM228="-","-",MONTH('1- Combustivel'!B230))</f>
        <v>-</v>
      </c>
      <c r="BO228" s="259" t="str">
        <f>IF(BM228="-","-",DAY('1- Combustivel'!B230))</f>
        <v>-</v>
      </c>
      <c r="BP228" s="259" t="str">
        <f>IF($BN228=BQ$1,'1- Combustivel'!$D230,"-")</f>
        <v>-</v>
      </c>
      <c r="BQ228" s="170" t="str">
        <f>IF($BN228=BQ$1,'1- Combustivel'!$E230,"-")</f>
        <v>-</v>
      </c>
      <c r="BR228" s="170" t="str">
        <f>IF(BQ228="-","-",'1- Combustivel'!$F230)</f>
        <v>-</v>
      </c>
      <c r="BS228" s="259" t="str">
        <f t="shared" si="64"/>
        <v>-</v>
      </c>
      <c r="BT228" s="259" t="str">
        <f>IF(BR228="-","-",'1- Combustivel'!$G230)</f>
        <v>-</v>
      </c>
    </row>
    <row r="229" spans="1:72" x14ac:dyDescent="0.25">
      <c r="A229" s="166">
        <v>227</v>
      </c>
      <c r="B229" s="166" t="str">
        <f>IF(YEAR('1- Combustivel'!B231)=$B$1,$B$1,"-")</f>
        <v>-</v>
      </c>
      <c r="C229" s="166" t="str">
        <f>IF(B229="-","-",MONTH('1- Combustivel'!B231))</f>
        <v>-</v>
      </c>
      <c r="D229" s="218" t="str">
        <f>IF(B229="-","-",DAY('1- Combustivel'!B231))</f>
        <v>-</v>
      </c>
      <c r="E229" s="259" t="str">
        <f>IF($C229=F$1,'1- Combustivel'!$D231,"-")</f>
        <v>-</v>
      </c>
      <c r="F229" s="170" t="str">
        <f>IF($C229=F$1,'1- Combustivel'!$E231,"-")</f>
        <v>-</v>
      </c>
      <c r="G229" s="170" t="str">
        <f>IF(F229="-","-",'1- Combustivel'!$F231)</f>
        <v>-</v>
      </c>
      <c r="H229" s="259" t="str">
        <f t="shared" si="52"/>
        <v>-</v>
      </c>
      <c r="I229" s="259" t="str">
        <f>IF(G229="-","-",'1- Combustivel'!$G231)</f>
        <v>-</v>
      </c>
      <c r="J229" s="259" t="str">
        <f>IF($C229=J$1,'1- Combustivel'!$D231,"-")</f>
        <v>-</v>
      </c>
      <c r="K229" s="170" t="str">
        <f>IF(M229="-","-",IF($C229=J$1,'1- Combustivel'!$E231,"-"))</f>
        <v>-</v>
      </c>
      <c r="L229" s="170" t="str">
        <f>IF(J229="-","-",'1- Combustivel'!$F231)</f>
        <v>-</v>
      </c>
      <c r="M229" s="259" t="str">
        <f t="shared" si="53"/>
        <v>-</v>
      </c>
      <c r="N229" s="259" t="str">
        <f>IF(L229="-","-",'1- Combustivel'!$G231)</f>
        <v>-</v>
      </c>
      <c r="O229" s="259" t="str">
        <f>IF($C229=O$1,'1- Combustivel'!$D231,"-")</f>
        <v>-</v>
      </c>
      <c r="P229" s="170" t="str">
        <f>IF(R229="-","-",IF($C229=O$1,'1- Combustivel'!$E231,"-"))</f>
        <v>-</v>
      </c>
      <c r="Q229" s="170" t="str">
        <f>IF(O229="-","-",'1- Combustivel'!$F231)</f>
        <v>-</v>
      </c>
      <c r="R229" s="259" t="str">
        <f t="shared" si="54"/>
        <v>-</v>
      </c>
      <c r="S229" s="259" t="str">
        <f>IF(Q229="-","-",'1- Combustivel'!$G231)</f>
        <v>-</v>
      </c>
      <c r="T229" s="259" t="str">
        <f>IF($C229=T$1,'1- Combustivel'!$D231,"-")</f>
        <v>-</v>
      </c>
      <c r="U229" s="170" t="str">
        <f>IF(W229="-","-",IF($C229=T$1,'1- Combustivel'!$E231,"-"))</f>
        <v>-</v>
      </c>
      <c r="V229" s="170" t="str">
        <f>IF(T229="-","-",'1- Combustivel'!$F231)</f>
        <v>-</v>
      </c>
      <c r="W229" s="259" t="str">
        <f t="shared" si="55"/>
        <v>-</v>
      </c>
      <c r="X229" s="259" t="str">
        <f>IF(V229="-","-",'1- Combustivel'!$G231)</f>
        <v>-</v>
      </c>
      <c r="Y229" s="259" t="str">
        <f>IF($C229=Y$1,'1- Combustivel'!$D231,"-")</f>
        <v>-</v>
      </c>
      <c r="Z229" s="170" t="str">
        <f>IF(AB229="-","-",IF($C229=Y$1,'1- Combustivel'!$E231,"-"))</f>
        <v>-</v>
      </c>
      <c r="AA229" s="170" t="str">
        <f>IF(Y229="-","-",'1- Combustivel'!$F231)</f>
        <v>-</v>
      </c>
      <c r="AB229" s="259" t="str">
        <f t="shared" si="56"/>
        <v>-</v>
      </c>
      <c r="AC229" s="259" t="str">
        <f>IF(AA229="-","-",'1- Combustivel'!$G231)</f>
        <v>-</v>
      </c>
      <c r="AD229" s="259" t="str">
        <f>IF($C229=AD$1,'1- Combustivel'!$D231,"-")</f>
        <v>-</v>
      </c>
      <c r="AE229" s="170" t="str">
        <f>IF(AG229="-","-",IF($C229=AD$1,'1- Combustivel'!$E231,"-"))</f>
        <v>-</v>
      </c>
      <c r="AF229" s="170" t="str">
        <f>IF(AD229="-","-",'1- Combustivel'!$F231)</f>
        <v>-</v>
      </c>
      <c r="AG229" s="259" t="str">
        <f t="shared" si="57"/>
        <v>-</v>
      </c>
      <c r="AH229" s="259" t="str">
        <f>IF(AF229="-","-",'1- Combustivel'!$G231)</f>
        <v>-</v>
      </c>
      <c r="AI229" s="259" t="str">
        <f>IF($C229=AI$1,'1- Combustivel'!$D231,"-")</f>
        <v>-</v>
      </c>
      <c r="AJ229" s="170" t="str">
        <f>IF(AL229="-","-",IF($C229=AI$1,'1- Combustivel'!$E231,"-"))</f>
        <v>-</v>
      </c>
      <c r="AK229" s="170" t="str">
        <f>IF(AI229="-","-",'1- Combustivel'!$F231)</f>
        <v>-</v>
      </c>
      <c r="AL229" s="259" t="str">
        <f t="shared" si="58"/>
        <v>-</v>
      </c>
      <c r="AM229" s="259" t="str">
        <f>IF(AK229="-","-",'1- Combustivel'!$G231)</f>
        <v>-</v>
      </c>
      <c r="AN229" s="259" t="str">
        <f>IF($C229=AN$1,'1- Combustivel'!$D231,"-")</f>
        <v>-</v>
      </c>
      <c r="AO229" s="170" t="str">
        <f>IF(AQ229="-","-",IF($C229=AN$1,'1- Combustivel'!$E231,"-"))</f>
        <v>-</v>
      </c>
      <c r="AP229" s="170" t="str">
        <f>IF(AN229="-","-",'1- Combustivel'!$F231)</f>
        <v>-</v>
      </c>
      <c r="AQ229" s="259" t="str">
        <f t="shared" si="59"/>
        <v>-</v>
      </c>
      <c r="AR229" s="259" t="str">
        <f>IF(AP229="-","-",'1- Combustivel'!$G231)</f>
        <v>-</v>
      </c>
      <c r="AS229" s="259" t="str">
        <f>IF($C229=AS$1,'1- Combustivel'!$D231,"-")</f>
        <v>-</v>
      </c>
      <c r="AT229" s="170" t="str">
        <f>IF(AV229="-","-",IF($C229=AS$1,'1- Combustivel'!$E231,"-"))</f>
        <v>-</v>
      </c>
      <c r="AU229" s="170" t="str">
        <f>IF(AS229="-","-",'1- Combustivel'!$F231)</f>
        <v>-</v>
      </c>
      <c r="AV229" s="259" t="str">
        <f t="shared" si="60"/>
        <v>-</v>
      </c>
      <c r="AW229" s="259" t="str">
        <f>IF(AU229="-","-",'1- Combustivel'!$G231)</f>
        <v>-</v>
      </c>
      <c r="AX229" s="259" t="str">
        <f>IF($C229=AX$1,'1- Combustivel'!$D231,"-")</f>
        <v>-</v>
      </c>
      <c r="AY229" s="170" t="str">
        <f>IF(BA229="-","-",IF($C229=AX$1,'1- Combustivel'!$E231,"-"))</f>
        <v>-</v>
      </c>
      <c r="AZ229" s="170" t="str">
        <f>IF(AX229="-","-",'1- Combustivel'!$F231)</f>
        <v>-</v>
      </c>
      <c r="BA229" s="259" t="str">
        <f t="shared" si="61"/>
        <v>-</v>
      </c>
      <c r="BB229" s="259" t="str">
        <f>IF(AZ229="-","-",'1- Combustivel'!$G231)</f>
        <v>-</v>
      </c>
      <c r="BC229" s="259" t="str">
        <f>IF($C229=BC$1,'1- Combustivel'!$D231,"-")</f>
        <v>-</v>
      </c>
      <c r="BD229" s="170" t="str">
        <f>IF(BF229="-","-",IF($C229=BC$1,'1- Combustivel'!$E231,"-"))</f>
        <v>-</v>
      </c>
      <c r="BE229" s="170" t="str">
        <f>IF(BC229="-","-",'1- Combustivel'!$F231)</f>
        <v>-</v>
      </c>
      <c r="BF229" s="259" t="str">
        <f t="shared" si="62"/>
        <v>-</v>
      </c>
      <c r="BG229" s="259" t="str">
        <f>IF(BE229="-","-",'1- Combustivel'!$G231)</f>
        <v>-</v>
      </c>
      <c r="BH229" s="259" t="str">
        <f>IF($C229=BH$1,'1- Combustivel'!$D231,"-")</f>
        <v>-</v>
      </c>
      <c r="BI229" s="170" t="str">
        <f>IF(BK229="-","-",IF($C229=BH$1,'1- Combustivel'!$E231,"-"))</f>
        <v>-</v>
      </c>
      <c r="BJ229" s="170" t="str">
        <f>IF(BH229="-","-",'1- Combustivel'!$F231)</f>
        <v>-</v>
      </c>
      <c r="BK229" s="259" t="str">
        <f t="shared" si="63"/>
        <v>-</v>
      </c>
      <c r="BL229" s="259" t="str">
        <f>IF(BJ229="-","-",'1- Combustivel'!$G231)</f>
        <v>-</v>
      </c>
      <c r="BM229" s="259" t="str">
        <f>IF(YEAR('1- Combustivel'!B231)=$BM$1,$BM$1,"-")</f>
        <v>-</v>
      </c>
      <c r="BN229" s="259" t="str">
        <f>IF(BM229="-","-",MONTH('1- Combustivel'!B231))</f>
        <v>-</v>
      </c>
      <c r="BO229" s="259" t="str">
        <f>IF(BM229="-","-",DAY('1- Combustivel'!B231))</f>
        <v>-</v>
      </c>
      <c r="BP229" s="259" t="str">
        <f>IF($BN229=BQ$1,'1- Combustivel'!$D231,"-")</f>
        <v>-</v>
      </c>
      <c r="BQ229" s="170" t="str">
        <f>IF($BN229=BQ$1,'1- Combustivel'!$E231,"-")</f>
        <v>-</v>
      </c>
      <c r="BR229" s="170" t="str">
        <f>IF(BQ229="-","-",'1- Combustivel'!$F231)</f>
        <v>-</v>
      </c>
      <c r="BS229" s="259" t="str">
        <f t="shared" si="64"/>
        <v>-</v>
      </c>
      <c r="BT229" s="259" t="str">
        <f>IF(BR229="-","-",'1- Combustivel'!$G231)</f>
        <v>-</v>
      </c>
    </row>
    <row r="230" spans="1:72" x14ac:dyDescent="0.25">
      <c r="A230" s="166">
        <v>228</v>
      </c>
      <c r="B230" s="166" t="str">
        <f>IF(YEAR('1- Combustivel'!B232)=$B$1,$B$1,"-")</f>
        <v>-</v>
      </c>
      <c r="C230" s="166" t="str">
        <f>IF(B230="-","-",MONTH('1- Combustivel'!B232))</f>
        <v>-</v>
      </c>
      <c r="D230" s="218" t="str">
        <f>IF(B230="-","-",DAY('1- Combustivel'!B232))</f>
        <v>-</v>
      </c>
      <c r="E230" s="259" t="str">
        <f>IF($C230=F$1,'1- Combustivel'!$D232,"-")</f>
        <v>-</v>
      </c>
      <c r="F230" s="170" t="str">
        <f>IF($C230=F$1,'1- Combustivel'!$E232,"-")</f>
        <v>-</v>
      </c>
      <c r="G230" s="170" t="str">
        <f>IF(F230="-","-",'1- Combustivel'!$F232)</f>
        <v>-</v>
      </c>
      <c r="H230" s="259" t="str">
        <f t="shared" si="52"/>
        <v>-</v>
      </c>
      <c r="I230" s="259" t="str">
        <f>IF(G230="-","-",'1- Combustivel'!$G232)</f>
        <v>-</v>
      </c>
      <c r="J230" s="259" t="str">
        <f>IF($C230=J$1,'1- Combustivel'!$D232,"-")</f>
        <v>-</v>
      </c>
      <c r="K230" s="170" t="str">
        <f>IF(M230="-","-",IF($C230=J$1,'1- Combustivel'!$E232,"-"))</f>
        <v>-</v>
      </c>
      <c r="L230" s="170" t="str">
        <f>IF(J230="-","-",'1- Combustivel'!$F232)</f>
        <v>-</v>
      </c>
      <c r="M230" s="259" t="str">
        <f t="shared" si="53"/>
        <v>-</v>
      </c>
      <c r="N230" s="259" t="str">
        <f>IF(L230="-","-",'1- Combustivel'!$G232)</f>
        <v>-</v>
      </c>
      <c r="O230" s="259" t="str">
        <f>IF($C230=O$1,'1- Combustivel'!$D232,"-")</f>
        <v>-</v>
      </c>
      <c r="P230" s="170" t="str">
        <f>IF(R230="-","-",IF($C230=O$1,'1- Combustivel'!$E232,"-"))</f>
        <v>-</v>
      </c>
      <c r="Q230" s="170" t="str">
        <f>IF(O230="-","-",'1- Combustivel'!$F232)</f>
        <v>-</v>
      </c>
      <c r="R230" s="259" t="str">
        <f t="shared" si="54"/>
        <v>-</v>
      </c>
      <c r="S230" s="259" t="str">
        <f>IF(Q230="-","-",'1- Combustivel'!$G232)</f>
        <v>-</v>
      </c>
      <c r="T230" s="259" t="str">
        <f>IF($C230=T$1,'1- Combustivel'!$D232,"-")</f>
        <v>-</v>
      </c>
      <c r="U230" s="170" t="str">
        <f>IF(W230="-","-",IF($C230=T$1,'1- Combustivel'!$E232,"-"))</f>
        <v>-</v>
      </c>
      <c r="V230" s="170" t="str">
        <f>IF(T230="-","-",'1- Combustivel'!$F232)</f>
        <v>-</v>
      </c>
      <c r="W230" s="259" t="str">
        <f t="shared" si="55"/>
        <v>-</v>
      </c>
      <c r="X230" s="259" t="str">
        <f>IF(V230="-","-",'1- Combustivel'!$G232)</f>
        <v>-</v>
      </c>
      <c r="Y230" s="259" t="str">
        <f>IF($C230=Y$1,'1- Combustivel'!$D232,"-")</f>
        <v>-</v>
      </c>
      <c r="Z230" s="170" t="str">
        <f>IF(AB230="-","-",IF($C230=Y$1,'1- Combustivel'!$E232,"-"))</f>
        <v>-</v>
      </c>
      <c r="AA230" s="170" t="str">
        <f>IF(Y230="-","-",'1- Combustivel'!$F232)</f>
        <v>-</v>
      </c>
      <c r="AB230" s="259" t="str">
        <f t="shared" si="56"/>
        <v>-</v>
      </c>
      <c r="AC230" s="259" t="str">
        <f>IF(AA230="-","-",'1- Combustivel'!$G232)</f>
        <v>-</v>
      </c>
      <c r="AD230" s="259" t="str">
        <f>IF($C230=AD$1,'1- Combustivel'!$D232,"-")</f>
        <v>-</v>
      </c>
      <c r="AE230" s="170" t="str">
        <f>IF(AG230="-","-",IF($C230=AD$1,'1- Combustivel'!$E232,"-"))</f>
        <v>-</v>
      </c>
      <c r="AF230" s="170" t="str">
        <f>IF(AD230="-","-",'1- Combustivel'!$F232)</f>
        <v>-</v>
      </c>
      <c r="AG230" s="259" t="str">
        <f t="shared" si="57"/>
        <v>-</v>
      </c>
      <c r="AH230" s="259" t="str">
        <f>IF(AF230="-","-",'1- Combustivel'!$G232)</f>
        <v>-</v>
      </c>
      <c r="AI230" s="259" t="str">
        <f>IF($C230=AI$1,'1- Combustivel'!$D232,"-")</f>
        <v>-</v>
      </c>
      <c r="AJ230" s="170" t="str">
        <f>IF(AL230="-","-",IF($C230=AI$1,'1- Combustivel'!$E232,"-"))</f>
        <v>-</v>
      </c>
      <c r="AK230" s="170" t="str">
        <f>IF(AI230="-","-",'1- Combustivel'!$F232)</f>
        <v>-</v>
      </c>
      <c r="AL230" s="259" t="str">
        <f t="shared" si="58"/>
        <v>-</v>
      </c>
      <c r="AM230" s="259" t="str">
        <f>IF(AK230="-","-",'1- Combustivel'!$G232)</f>
        <v>-</v>
      </c>
      <c r="AN230" s="259" t="str">
        <f>IF($C230=AN$1,'1- Combustivel'!$D232,"-")</f>
        <v>-</v>
      </c>
      <c r="AO230" s="170" t="str">
        <f>IF(AQ230="-","-",IF($C230=AN$1,'1- Combustivel'!$E232,"-"))</f>
        <v>-</v>
      </c>
      <c r="AP230" s="170" t="str">
        <f>IF(AN230="-","-",'1- Combustivel'!$F232)</f>
        <v>-</v>
      </c>
      <c r="AQ230" s="259" t="str">
        <f t="shared" si="59"/>
        <v>-</v>
      </c>
      <c r="AR230" s="259" t="str">
        <f>IF(AP230="-","-",'1- Combustivel'!$G232)</f>
        <v>-</v>
      </c>
      <c r="AS230" s="259" t="str">
        <f>IF($C230=AS$1,'1- Combustivel'!$D232,"-")</f>
        <v>-</v>
      </c>
      <c r="AT230" s="170" t="str">
        <f>IF(AV230="-","-",IF($C230=AS$1,'1- Combustivel'!$E232,"-"))</f>
        <v>-</v>
      </c>
      <c r="AU230" s="170" t="str">
        <f>IF(AS230="-","-",'1- Combustivel'!$F232)</f>
        <v>-</v>
      </c>
      <c r="AV230" s="259" t="str">
        <f t="shared" si="60"/>
        <v>-</v>
      </c>
      <c r="AW230" s="259" t="str">
        <f>IF(AU230="-","-",'1- Combustivel'!$G232)</f>
        <v>-</v>
      </c>
      <c r="AX230" s="259" t="str">
        <f>IF($C230=AX$1,'1- Combustivel'!$D232,"-")</f>
        <v>-</v>
      </c>
      <c r="AY230" s="170" t="str">
        <f>IF(BA230="-","-",IF($C230=AX$1,'1- Combustivel'!$E232,"-"))</f>
        <v>-</v>
      </c>
      <c r="AZ230" s="170" t="str">
        <f>IF(AX230="-","-",'1- Combustivel'!$F232)</f>
        <v>-</v>
      </c>
      <c r="BA230" s="259" t="str">
        <f t="shared" si="61"/>
        <v>-</v>
      </c>
      <c r="BB230" s="259" t="str">
        <f>IF(AZ230="-","-",'1- Combustivel'!$G232)</f>
        <v>-</v>
      </c>
      <c r="BC230" s="259" t="str">
        <f>IF($C230=BC$1,'1- Combustivel'!$D232,"-")</f>
        <v>-</v>
      </c>
      <c r="BD230" s="170" t="str">
        <f>IF(BF230="-","-",IF($C230=BC$1,'1- Combustivel'!$E232,"-"))</f>
        <v>-</v>
      </c>
      <c r="BE230" s="170" t="str">
        <f>IF(BC230="-","-",'1- Combustivel'!$F232)</f>
        <v>-</v>
      </c>
      <c r="BF230" s="259" t="str">
        <f t="shared" si="62"/>
        <v>-</v>
      </c>
      <c r="BG230" s="259" t="str">
        <f>IF(BE230="-","-",'1- Combustivel'!$G232)</f>
        <v>-</v>
      </c>
      <c r="BH230" s="259" t="str">
        <f>IF($C230=BH$1,'1- Combustivel'!$D232,"-")</f>
        <v>-</v>
      </c>
      <c r="BI230" s="170" t="str">
        <f>IF(BK230="-","-",IF($C230=BH$1,'1- Combustivel'!$E232,"-"))</f>
        <v>-</v>
      </c>
      <c r="BJ230" s="170" t="str">
        <f>IF(BH230="-","-",'1- Combustivel'!$F232)</f>
        <v>-</v>
      </c>
      <c r="BK230" s="259" t="str">
        <f t="shared" si="63"/>
        <v>-</v>
      </c>
      <c r="BL230" s="259" t="str">
        <f>IF(BJ230="-","-",'1- Combustivel'!$G232)</f>
        <v>-</v>
      </c>
      <c r="BM230" s="259" t="str">
        <f>IF(YEAR('1- Combustivel'!B232)=$BM$1,$BM$1,"-")</f>
        <v>-</v>
      </c>
      <c r="BN230" s="259" t="str">
        <f>IF(BM230="-","-",MONTH('1- Combustivel'!B232))</f>
        <v>-</v>
      </c>
      <c r="BO230" s="259" t="str">
        <f>IF(BM230="-","-",DAY('1- Combustivel'!B232))</f>
        <v>-</v>
      </c>
      <c r="BP230" s="259" t="str">
        <f>IF($BN230=BQ$1,'1- Combustivel'!$D232,"-")</f>
        <v>-</v>
      </c>
      <c r="BQ230" s="170" t="str">
        <f>IF($BN230=BQ$1,'1- Combustivel'!$E232,"-")</f>
        <v>-</v>
      </c>
      <c r="BR230" s="170" t="str">
        <f>IF(BQ230="-","-",'1- Combustivel'!$F232)</f>
        <v>-</v>
      </c>
      <c r="BS230" s="259" t="str">
        <f t="shared" si="64"/>
        <v>-</v>
      </c>
      <c r="BT230" s="259" t="str">
        <f>IF(BR230="-","-",'1- Combustivel'!$G232)</f>
        <v>-</v>
      </c>
    </row>
    <row r="231" spans="1:72" x14ac:dyDescent="0.25">
      <c r="A231" s="166">
        <v>229</v>
      </c>
      <c r="B231" s="166" t="str">
        <f>IF(YEAR('1- Combustivel'!B233)=$B$1,$B$1,"-")</f>
        <v>-</v>
      </c>
      <c r="C231" s="166" t="str">
        <f>IF(B231="-","-",MONTH('1- Combustivel'!B233))</f>
        <v>-</v>
      </c>
      <c r="D231" s="218" t="str">
        <f>IF(B231="-","-",DAY('1- Combustivel'!B233))</f>
        <v>-</v>
      </c>
      <c r="E231" s="259" t="str">
        <f>IF($C231=F$1,'1- Combustivel'!$D233,"-")</f>
        <v>-</v>
      </c>
      <c r="F231" s="170" t="str">
        <f>IF($C231=F$1,'1- Combustivel'!$E233,"-")</f>
        <v>-</v>
      </c>
      <c r="G231" s="170" t="str">
        <f>IF(F231="-","-",'1- Combustivel'!$F233)</f>
        <v>-</v>
      </c>
      <c r="H231" s="259" t="str">
        <f t="shared" si="52"/>
        <v>-</v>
      </c>
      <c r="I231" s="259" t="str">
        <f>IF(G231="-","-",'1- Combustivel'!$G233)</f>
        <v>-</v>
      </c>
      <c r="J231" s="259" t="str">
        <f>IF($C231=J$1,'1- Combustivel'!$D233,"-")</f>
        <v>-</v>
      </c>
      <c r="K231" s="170" t="str">
        <f>IF(M231="-","-",IF($C231=J$1,'1- Combustivel'!$E233,"-"))</f>
        <v>-</v>
      </c>
      <c r="L231" s="170" t="str">
        <f>IF(J231="-","-",'1- Combustivel'!$F233)</f>
        <v>-</v>
      </c>
      <c r="M231" s="259" t="str">
        <f t="shared" si="53"/>
        <v>-</v>
      </c>
      <c r="N231" s="259" t="str">
        <f>IF(L231="-","-",'1- Combustivel'!$G233)</f>
        <v>-</v>
      </c>
      <c r="O231" s="259" t="str">
        <f>IF($C231=O$1,'1- Combustivel'!$D233,"-")</f>
        <v>-</v>
      </c>
      <c r="P231" s="170" t="str">
        <f>IF(R231="-","-",IF($C231=O$1,'1- Combustivel'!$E233,"-"))</f>
        <v>-</v>
      </c>
      <c r="Q231" s="170" t="str">
        <f>IF(O231="-","-",'1- Combustivel'!$F233)</f>
        <v>-</v>
      </c>
      <c r="R231" s="259" t="str">
        <f t="shared" si="54"/>
        <v>-</v>
      </c>
      <c r="S231" s="259" t="str">
        <f>IF(Q231="-","-",'1- Combustivel'!$G233)</f>
        <v>-</v>
      </c>
      <c r="T231" s="259" t="str">
        <f>IF($C231=T$1,'1- Combustivel'!$D233,"-")</f>
        <v>-</v>
      </c>
      <c r="U231" s="170" t="str">
        <f>IF(W231="-","-",IF($C231=T$1,'1- Combustivel'!$E233,"-"))</f>
        <v>-</v>
      </c>
      <c r="V231" s="170" t="str">
        <f>IF(T231="-","-",'1- Combustivel'!$F233)</f>
        <v>-</v>
      </c>
      <c r="W231" s="259" t="str">
        <f t="shared" si="55"/>
        <v>-</v>
      </c>
      <c r="X231" s="259" t="str">
        <f>IF(V231="-","-",'1- Combustivel'!$G233)</f>
        <v>-</v>
      </c>
      <c r="Y231" s="259" t="str">
        <f>IF($C231=Y$1,'1- Combustivel'!$D233,"-")</f>
        <v>-</v>
      </c>
      <c r="Z231" s="170" t="str">
        <f>IF(AB231="-","-",IF($C231=Y$1,'1- Combustivel'!$E233,"-"))</f>
        <v>-</v>
      </c>
      <c r="AA231" s="170" t="str">
        <f>IF(Y231="-","-",'1- Combustivel'!$F233)</f>
        <v>-</v>
      </c>
      <c r="AB231" s="259" t="str">
        <f t="shared" si="56"/>
        <v>-</v>
      </c>
      <c r="AC231" s="259" t="str">
        <f>IF(AA231="-","-",'1- Combustivel'!$G233)</f>
        <v>-</v>
      </c>
      <c r="AD231" s="259" t="str">
        <f>IF($C231=AD$1,'1- Combustivel'!$D233,"-")</f>
        <v>-</v>
      </c>
      <c r="AE231" s="170" t="str">
        <f>IF(AG231="-","-",IF($C231=AD$1,'1- Combustivel'!$E233,"-"))</f>
        <v>-</v>
      </c>
      <c r="AF231" s="170" t="str">
        <f>IF(AD231="-","-",'1- Combustivel'!$F233)</f>
        <v>-</v>
      </c>
      <c r="AG231" s="259" t="str">
        <f t="shared" si="57"/>
        <v>-</v>
      </c>
      <c r="AH231" s="259" t="str">
        <f>IF(AF231="-","-",'1- Combustivel'!$G233)</f>
        <v>-</v>
      </c>
      <c r="AI231" s="259" t="str">
        <f>IF($C231=AI$1,'1- Combustivel'!$D233,"-")</f>
        <v>-</v>
      </c>
      <c r="AJ231" s="170" t="str">
        <f>IF(AL231="-","-",IF($C231=AI$1,'1- Combustivel'!$E233,"-"))</f>
        <v>-</v>
      </c>
      <c r="AK231" s="170" t="str">
        <f>IF(AI231="-","-",'1- Combustivel'!$F233)</f>
        <v>-</v>
      </c>
      <c r="AL231" s="259" t="str">
        <f t="shared" si="58"/>
        <v>-</v>
      </c>
      <c r="AM231" s="259" t="str">
        <f>IF(AK231="-","-",'1- Combustivel'!$G233)</f>
        <v>-</v>
      </c>
      <c r="AN231" s="259" t="str">
        <f>IF($C231=AN$1,'1- Combustivel'!$D233,"-")</f>
        <v>-</v>
      </c>
      <c r="AO231" s="170" t="str">
        <f>IF(AQ231="-","-",IF($C231=AN$1,'1- Combustivel'!$E233,"-"))</f>
        <v>-</v>
      </c>
      <c r="AP231" s="170" t="str">
        <f>IF(AN231="-","-",'1- Combustivel'!$F233)</f>
        <v>-</v>
      </c>
      <c r="AQ231" s="259" t="str">
        <f t="shared" si="59"/>
        <v>-</v>
      </c>
      <c r="AR231" s="259" t="str">
        <f>IF(AP231="-","-",'1- Combustivel'!$G233)</f>
        <v>-</v>
      </c>
      <c r="AS231" s="259" t="str">
        <f>IF($C231=AS$1,'1- Combustivel'!$D233,"-")</f>
        <v>-</v>
      </c>
      <c r="AT231" s="170" t="str">
        <f>IF(AV231="-","-",IF($C231=AS$1,'1- Combustivel'!$E233,"-"))</f>
        <v>-</v>
      </c>
      <c r="AU231" s="170" t="str">
        <f>IF(AS231="-","-",'1- Combustivel'!$F233)</f>
        <v>-</v>
      </c>
      <c r="AV231" s="259" t="str">
        <f t="shared" si="60"/>
        <v>-</v>
      </c>
      <c r="AW231" s="259" t="str">
        <f>IF(AU231="-","-",'1- Combustivel'!$G233)</f>
        <v>-</v>
      </c>
      <c r="AX231" s="259" t="str">
        <f>IF($C231=AX$1,'1- Combustivel'!$D233,"-")</f>
        <v>-</v>
      </c>
      <c r="AY231" s="170" t="str">
        <f>IF(BA231="-","-",IF($C231=AX$1,'1- Combustivel'!$E233,"-"))</f>
        <v>-</v>
      </c>
      <c r="AZ231" s="170" t="str">
        <f>IF(AX231="-","-",'1- Combustivel'!$F233)</f>
        <v>-</v>
      </c>
      <c r="BA231" s="259" t="str">
        <f t="shared" si="61"/>
        <v>-</v>
      </c>
      <c r="BB231" s="259" t="str">
        <f>IF(AZ231="-","-",'1- Combustivel'!$G233)</f>
        <v>-</v>
      </c>
      <c r="BC231" s="259" t="str">
        <f>IF($C231=BC$1,'1- Combustivel'!$D233,"-")</f>
        <v>-</v>
      </c>
      <c r="BD231" s="170" t="str">
        <f>IF(BF231="-","-",IF($C231=BC$1,'1- Combustivel'!$E233,"-"))</f>
        <v>-</v>
      </c>
      <c r="BE231" s="170" t="str">
        <f>IF(BC231="-","-",'1- Combustivel'!$F233)</f>
        <v>-</v>
      </c>
      <c r="BF231" s="259" t="str">
        <f t="shared" si="62"/>
        <v>-</v>
      </c>
      <c r="BG231" s="259" t="str">
        <f>IF(BE231="-","-",'1- Combustivel'!$G233)</f>
        <v>-</v>
      </c>
      <c r="BH231" s="259" t="str">
        <f>IF($C231=BH$1,'1- Combustivel'!$D233,"-")</f>
        <v>-</v>
      </c>
      <c r="BI231" s="170" t="str">
        <f>IF(BK231="-","-",IF($C231=BH$1,'1- Combustivel'!$E233,"-"))</f>
        <v>-</v>
      </c>
      <c r="BJ231" s="170" t="str">
        <f>IF(BH231="-","-",'1- Combustivel'!$F233)</f>
        <v>-</v>
      </c>
      <c r="BK231" s="259" t="str">
        <f t="shared" si="63"/>
        <v>-</v>
      </c>
      <c r="BL231" s="259" t="str">
        <f>IF(BJ231="-","-",'1- Combustivel'!$G233)</f>
        <v>-</v>
      </c>
      <c r="BM231" s="259" t="str">
        <f>IF(YEAR('1- Combustivel'!B233)=$BM$1,$BM$1,"-")</f>
        <v>-</v>
      </c>
      <c r="BN231" s="259" t="str">
        <f>IF(BM231="-","-",MONTH('1- Combustivel'!B233))</f>
        <v>-</v>
      </c>
      <c r="BO231" s="259" t="str">
        <f>IF(BM231="-","-",DAY('1- Combustivel'!B233))</f>
        <v>-</v>
      </c>
      <c r="BP231" s="259" t="str">
        <f>IF($BN231=BQ$1,'1- Combustivel'!$D233,"-")</f>
        <v>-</v>
      </c>
      <c r="BQ231" s="170" t="str">
        <f>IF($BN231=BQ$1,'1- Combustivel'!$E233,"-")</f>
        <v>-</v>
      </c>
      <c r="BR231" s="170" t="str">
        <f>IF(BQ231="-","-",'1- Combustivel'!$F233)</f>
        <v>-</v>
      </c>
      <c r="BS231" s="259" t="str">
        <f t="shared" si="64"/>
        <v>-</v>
      </c>
      <c r="BT231" s="259" t="str">
        <f>IF(BR231="-","-",'1- Combustivel'!$G233)</f>
        <v>-</v>
      </c>
    </row>
    <row r="232" spans="1:72" x14ac:dyDescent="0.25">
      <c r="A232" s="166">
        <v>230</v>
      </c>
      <c r="B232" s="166" t="str">
        <f>IF(YEAR('1- Combustivel'!B234)=$B$1,$B$1,"-")</f>
        <v>-</v>
      </c>
      <c r="C232" s="166" t="str">
        <f>IF(B232="-","-",MONTH('1- Combustivel'!B234))</f>
        <v>-</v>
      </c>
      <c r="D232" s="218" t="str">
        <f>IF(B232="-","-",DAY('1- Combustivel'!B234))</f>
        <v>-</v>
      </c>
      <c r="E232" s="259" t="str">
        <f>IF($C232=F$1,'1- Combustivel'!$D234,"-")</f>
        <v>-</v>
      </c>
      <c r="F232" s="170" t="str">
        <f>IF($C232=F$1,'1- Combustivel'!$E234,"-")</f>
        <v>-</v>
      </c>
      <c r="G232" s="170" t="str">
        <f>IF(F232="-","-",'1- Combustivel'!$F234)</f>
        <v>-</v>
      </c>
      <c r="H232" s="259" t="str">
        <f t="shared" si="52"/>
        <v>-</v>
      </c>
      <c r="I232" s="259" t="str">
        <f>IF(G232="-","-",'1- Combustivel'!$G234)</f>
        <v>-</v>
      </c>
      <c r="J232" s="259" t="str">
        <f>IF($C232=J$1,'1- Combustivel'!$D234,"-")</f>
        <v>-</v>
      </c>
      <c r="K232" s="170" t="str">
        <f>IF(M232="-","-",IF($C232=J$1,'1- Combustivel'!$E234,"-"))</f>
        <v>-</v>
      </c>
      <c r="L232" s="170" t="str">
        <f>IF(J232="-","-",'1- Combustivel'!$F234)</f>
        <v>-</v>
      </c>
      <c r="M232" s="259" t="str">
        <f t="shared" si="53"/>
        <v>-</v>
      </c>
      <c r="N232" s="259" t="str">
        <f>IF(L232="-","-",'1- Combustivel'!$G234)</f>
        <v>-</v>
      </c>
      <c r="O232" s="259" t="str">
        <f>IF($C232=O$1,'1- Combustivel'!$D234,"-")</f>
        <v>-</v>
      </c>
      <c r="P232" s="170" t="str">
        <f>IF(R232="-","-",IF($C232=O$1,'1- Combustivel'!$E234,"-"))</f>
        <v>-</v>
      </c>
      <c r="Q232" s="170" t="str">
        <f>IF(O232="-","-",'1- Combustivel'!$F234)</f>
        <v>-</v>
      </c>
      <c r="R232" s="259" t="str">
        <f t="shared" si="54"/>
        <v>-</v>
      </c>
      <c r="S232" s="259" t="str">
        <f>IF(Q232="-","-",'1- Combustivel'!$G234)</f>
        <v>-</v>
      </c>
      <c r="T232" s="259" t="str">
        <f>IF($C232=T$1,'1- Combustivel'!$D234,"-")</f>
        <v>-</v>
      </c>
      <c r="U232" s="170" t="str">
        <f>IF(W232="-","-",IF($C232=T$1,'1- Combustivel'!$E234,"-"))</f>
        <v>-</v>
      </c>
      <c r="V232" s="170" t="str">
        <f>IF(T232="-","-",'1- Combustivel'!$F234)</f>
        <v>-</v>
      </c>
      <c r="W232" s="259" t="str">
        <f t="shared" si="55"/>
        <v>-</v>
      </c>
      <c r="X232" s="259" t="str">
        <f>IF(V232="-","-",'1- Combustivel'!$G234)</f>
        <v>-</v>
      </c>
      <c r="Y232" s="259" t="str">
        <f>IF($C232=Y$1,'1- Combustivel'!$D234,"-")</f>
        <v>-</v>
      </c>
      <c r="Z232" s="170" t="str">
        <f>IF(AB232="-","-",IF($C232=Y$1,'1- Combustivel'!$E234,"-"))</f>
        <v>-</v>
      </c>
      <c r="AA232" s="170" t="str">
        <f>IF(Y232="-","-",'1- Combustivel'!$F234)</f>
        <v>-</v>
      </c>
      <c r="AB232" s="259" t="str">
        <f t="shared" si="56"/>
        <v>-</v>
      </c>
      <c r="AC232" s="259" t="str">
        <f>IF(AA232="-","-",'1- Combustivel'!$G234)</f>
        <v>-</v>
      </c>
      <c r="AD232" s="259" t="str">
        <f>IF($C232=AD$1,'1- Combustivel'!$D234,"-")</f>
        <v>-</v>
      </c>
      <c r="AE232" s="170" t="str">
        <f>IF(AG232="-","-",IF($C232=AD$1,'1- Combustivel'!$E234,"-"))</f>
        <v>-</v>
      </c>
      <c r="AF232" s="170" t="str">
        <f>IF(AD232="-","-",'1- Combustivel'!$F234)</f>
        <v>-</v>
      </c>
      <c r="AG232" s="259" t="str">
        <f t="shared" si="57"/>
        <v>-</v>
      </c>
      <c r="AH232" s="259" t="str">
        <f>IF(AF232="-","-",'1- Combustivel'!$G234)</f>
        <v>-</v>
      </c>
      <c r="AI232" s="259" t="str">
        <f>IF($C232=AI$1,'1- Combustivel'!$D234,"-")</f>
        <v>-</v>
      </c>
      <c r="AJ232" s="170" t="str">
        <f>IF(AL232="-","-",IF($C232=AI$1,'1- Combustivel'!$E234,"-"))</f>
        <v>-</v>
      </c>
      <c r="AK232" s="170" t="str">
        <f>IF(AI232="-","-",'1- Combustivel'!$F234)</f>
        <v>-</v>
      </c>
      <c r="AL232" s="259" t="str">
        <f t="shared" si="58"/>
        <v>-</v>
      </c>
      <c r="AM232" s="259" t="str">
        <f>IF(AK232="-","-",'1- Combustivel'!$G234)</f>
        <v>-</v>
      </c>
      <c r="AN232" s="259" t="str">
        <f>IF($C232=AN$1,'1- Combustivel'!$D234,"-")</f>
        <v>-</v>
      </c>
      <c r="AO232" s="170" t="str">
        <f>IF(AQ232="-","-",IF($C232=AN$1,'1- Combustivel'!$E234,"-"))</f>
        <v>-</v>
      </c>
      <c r="AP232" s="170" t="str">
        <f>IF(AN232="-","-",'1- Combustivel'!$F234)</f>
        <v>-</v>
      </c>
      <c r="AQ232" s="259" t="str">
        <f t="shared" si="59"/>
        <v>-</v>
      </c>
      <c r="AR232" s="259" t="str">
        <f>IF(AP232="-","-",'1- Combustivel'!$G234)</f>
        <v>-</v>
      </c>
      <c r="AS232" s="259" t="str">
        <f>IF($C232=AS$1,'1- Combustivel'!$D234,"-")</f>
        <v>-</v>
      </c>
      <c r="AT232" s="170" t="str">
        <f>IF(AV232="-","-",IF($C232=AS$1,'1- Combustivel'!$E234,"-"))</f>
        <v>-</v>
      </c>
      <c r="AU232" s="170" t="str">
        <f>IF(AS232="-","-",'1- Combustivel'!$F234)</f>
        <v>-</v>
      </c>
      <c r="AV232" s="259" t="str">
        <f t="shared" si="60"/>
        <v>-</v>
      </c>
      <c r="AW232" s="259" t="str">
        <f>IF(AU232="-","-",'1- Combustivel'!$G234)</f>
        <v>-</v>
      </c>
      <c r="AX232" s="259" t="str">
        <f>IF($C232=AX$1,'1- Combustivel'!$D234,"-")</f>
        <v>-</v>
      </c>
      <c r="AY232" s="170" t="str">
        <f>IF(BA232="-","-",IF($C232=AX$1,'1- Combustivel'!$E234,"-"))</f>
        <v>-</v>
      </c>
      <c r="AZ232" s="170" t="str">
        <f>IF(AX232="-","-",'1- Combustivel'!$F234)</f>
        <v>-</v>
      </c>
      <c r="BA232" s="259" t="str">
        <f t="shared" si="61"/>
        <v>-</v>
      </c>
      <c r="BB232" s="259" t="str">
        <f>IF(AZ232="-","-",'1- Combustivel'!$G234)</f>
        <v>-</v>
      </c>
      <c r="BC232" s="259" t="str">
        <f>IF($C232=BC$1,'1- Combustivel'!$D234,"-")</f>
        <v>-</v>
      </c>
      <c r="BD232" s="170" t="str">
        <f>IF(BF232="-","-",IF($C232=BC$1,'1- Combustivel'!$E234,"-"))</f>
        <v>-</v>
      </c>
      <c r="BE232" s="170" t="str">
        <f>IF(BC232="-","-",'1- Combustivel'!$F234)</f>
        <v>-</v>
      </c>
      <c r="BF232" s="259" t="str">
        <f t="shared" si="62"/>
        <v>-</v>
      </c>
      <c r="BG232" s="259" t="str">
        <f>IF(BE232="-","-",'1- Combustivel'!$G234)</f>
        <v>-</v>
      </c>
      <c r="BH232" s="259" t="str">
        <f>IF($C232=BH$1,'1- Combustivel'!$D234,"-")</f>
        <v>-</v>
      </c>
      <c r="BI232" s="170" t="str">
        <f>IF(BK232="-","-",IF($C232=BH$1,'1- Combustivel'!$E234,"-"))</f>
        <v>-</v>
      </c>
      <c r="BJ232" s="170" t="str">
        <f>IF(BH232="-","-",'1- Combustivel'!$F234)</f>
        <v>-</v>
      </c>
      <c r="BK232" s="259" t="str">
        <f t="shared" si="63"/>
        <v>-</v>
      </c>
      <c r="BL232" s="259" t="str">
        <f>IF(BJ232="-","-",'1- Combustivel'!$G234)</f>
        <v>-</v>
      </c>
      <c r="BM232" s="259" t="str">
        <f>IF(YEAR('1- Combustivel'!B234)=$BM$1,$BM$1,"-")</f>
        <v>-</v>
      </c>
      <c r="BN232" s="259" t="str">
        <f>IF(BM232="-","-",MONTH('1- Combustivel'!B234))</f>
        <v>-</v>
      </c>
      <c r="BO232" s="259" t="str">
        <f>IF(BM232="-","-",DAY('1- Combustivel'!B234))</f>
        <v>-</v>
      </c>
      <c r="BP232" s="259" t="str">
        <f>IF($BN232=BQ$1,'1- Combustivel'!$D234,"-")</f>
        <v>-</v>
      </c>
      <c r="BQ232" s="170" t="str">
        <f>IF($BN232=BQ$1,'1- Combustivel'!$E234,"-")</f>
        <v>-</v>
      </c>
      <c r="BR232" s="170" t="str">
        <f>IF(BQ232="-","-",'1- Combustivel'!$F234)</f>
        <v>-</v>
      </c>
      <c r="BS232" s="259" t="str">
        <f t="shared" si="64"/>
        <v>-</v>
      </c>
      <c r="BT232" s="259" t="str">
        <f>IF(BR232="-","-",'1- Combustivel'!$G234)</f>
        <v>-</v>
      </c>
    </row>
    <row r="233" spans="1:72" x14ac:dyDescent="0.25">
      <c r="A233" s="166">
        <v>231</v>
      </c>
      <c r="B233" s="166" t="str">
        <f>IF(YEAR('1- Combustivel'!B235)=$B$1,$B$1,"-")</f>
        <v>-</v>
      </c>
      <c r="C233" s="166" t="str">
        <f>IF(B233="-","-",MONTH('1- Combustivel'!B235))</f>
        <v>-</v>
      </c>
      <c r="D233" s="218" t="str">
        <f>IF(B233="-","-",DAY('1- Combustivel'!B235))</f>
        <v>-</v>
      </c>
      <c r="E233" s="259" t="str">
        <f>IF($C233=F$1,'1- Combustivel'!$D235,"-")</f>
        <v>-</v>
      </c>
      <c r="F233" s="170" t="str">
        <f>IF($C233=F$1,'1- Combustivel'!$E235,"-")</f>
        <v>-</v>
      </c>
      <c r="G233" s="170" t="str">
        <f>IF(F233="-","-",'1- Combustivel'!$F235)</f>
        <v>-</v>
      </c>
      <c r="H233" s="259" t="str">
        <f t="shared" si="52"/>
        <v>-</v>
      </c>
      <c r="I233" s="259" t="str">
        <f>IF(G233="-","-",'1- Combustivel'!$G235)</f>
        <v>-</v>
      </c>
      <c r="J233" s="259" t="str">
        <f>IF($C233=J$1,'1- Combustivel'!$D235,"-")</f>
        <v>-</v>
      </c>
      <c r="K233" s="170" t="str">
        <f>IF(M233="-","-",IF($C233=J$1,'1- Combustivel'!$E235,"-"))</f>
        <v>-</v>
      </c>
      <c r="L233" s="170" t="str">
        <f>IF(J233="-","-",'1- Combustivel'!$F235)</f>
        <v>-</v>
      </c>
      <c r="M233" s="259" t="str">
        <f t="shared" si="53"/>
        <v>-</v>
      </c>
      <c r="N233" s="259" t="str">
        <f>IF(L233="-","-",'1- Combustivel'!$G235)</f>
        <v>-</v>
      </c>
      <c r="O233" s="259" t="str">
        <f>IF($C233=O$1,'1- Combustivel'!$D235,"-")</f>
        <v>-</v>
      </c>
      <c r="P233" s="170" t="str">
        <f>IF(R233="-","-",IF($C233=O$1,'1- Combustivel'!$E235,"-"))</f>
        <v>-</v>
      </c>
      <c r="Q233" s="170" t="str">
        <f>IF(O233="-","-",'1- Combustivel'!$F235)</f>
        <v>-</v>
      </c>
      <c r="R233" s="259" t="str">
        <f t="shared" si="54"/>
        <v>-</v>
      </c>
      <c r="S233" s="259" t="str">
        <f>IF(Q233="-","-",'1- Combustivel'!$G235)</f>
        <v>-</v>
      </c>
      <c r="T233" s="259" t="str">
        <f>IF($C233=T$1,'1- Combustivel'!$D235,"-")</f>
        <v>-</v>
      </c>
      <c r="U233" s="170" t="str">
        <f>IF(W233="-","-",IF($C233=T$1,'1- Combustivel'!$E235,"-"))</f>
        <v>-</v>
      </c>
      <c r="V233" s="170" t="str">
        <f>IF(T233="-","-",'1- Combustivel'!$F235)</f>
        <v>-</v>
      </c>
      <c r="W233" s="259" t="str">
        <f t="shared" si="55"/>
        <v>-</v>
      </c>
      <c r="X233" s="259" t="str">
        <f>IF(V233="-","-",'1- Combustivel'!$G235)</f>
        <v>-</v>
      </c>
      <c r="Y233" s="259" t="str">
        <f>IF($C233=Y$1,'1- Combustivel'!$D235,"-")</f>
        <v>-</v>
      </c>
      <c r="Z233" s="170" t="str">
        <f>IF(AB233="-","-",IF($C233=Y$1,'1- Combustivel'!$E235,"-"))</f>
        <v>-</v>
      </c>
      <c r="AA233" s="170" t="str">
        <f>IF(Y233="-","-",'1- Combustivel'!$F235)</f>
        <v>-</v>
      </c>
      <c r="AB233" s="259" t="str">
        <f t="shared" si="56"/>
        <v>-</v>
      </c>
      <c r="AC233" s="259" t="str">
        <f>IF(AA233="-","-",'1- Combustivel'!$G235)</f>
        <v>-</v>
      </c>
      <c r="AD233" s="259" t="str">
        <f>IF($C233=AD$1,'1- Combustivel'!$D235,"-")</f>
        <v>-</v>
      </c>
      <c r="AE233" s="170" t="str">
        <f>IF(AG233="-","-",IF($C233=AD$1,'1- Combustivel'!$E235,"-"))</f>
        <v>-</v>
      </c>
      <c r="AF233" s="170" t="str">
        <f>IF(AD233="-","-",'1- Combustivel'!$F235)</f>
        <v>-</v>
      </c>
      <c r="AG233" s="259" t="str">
        <f t="shared" si="57"/>
        <v>-</v>
      </c>
      <c r="AH233" s="259" t="str">
        <f>IF(AF233="-","-",'1- Combustivel'!$G235)</f>
        <v>-</v>
      </c>
      <c r="AI233" s="259" t="str">
        <f>IF($C233=AI$1,'1- Combustivel'!$D235,"-")</f>
        <v>-</v>
      </c>
      <c r="AJ233" s="170" t="str">
        <f>IF(AL233="-","-",IF($C233=AI$1,'1- Combustivel'!$E235,"-"))</f>
        <v>-</v>
      </c>
      <c r="AK233" s="170" t="str">
        <f>IF(AI233="-","-",'1- Combustivel'!$F235)</f>
        <v>-</v>
      </c>
      <c r="AL233" s="259" t="str">
        <f t="shared" si="58"/>
        <v>-</v>
      </c>
      <c r="AM233" s="259" t="str">
        <f>IF(AK233="-","-",'1- Combustivel'!$G235)</f>
        <v>-</v>
      </c>
      <c r="AN233" s="259" t="str">
        <f>IF($C233=AN$1,'1- Combustivel'!$D235,"-")</f>
        <v>-</v>
      </c>
      <c r="AO233" s="170" t="str">
        <f>IF(AQ233="-","-",IF($C233=AN$1,'1- Combustivel'!$E235,"-"))</f>
        <v>-</v>
      </c>
      <c r="AP233" s="170" t="str">
        <f>IF(AN233="-","-",'1- Combustivel'!$F235)</f>
        <v>-</v>
      </c>
      <c r="AQ233" s="259" t="str">
        <f t="shared" si="59"/>
        <v>-</v>
      </c>
      <c r="AR233" s="259" t="str">
        <f>IF(AP233="-","-",'1- Combustivel'!$G235)</f>
        <v>-</v>
      </c>
      <c r="AS233" s="259" t="str">
        <f>IF($C233=AS$1,'1- Combustivel'!$D235,"-")</f>
        <v>-</v>
      </c>
      <c r="AT233" s="170" t="str">
        <f>IF(AV233="-","-",IF($C233=AS$1,'1- Combustivel'!$E235,"-"))</f>
        <v>-</v>
      </c>
      <c r="AU233" s="170" t="str">
        <f>IF(AS233="-","-",'1- Combustivel'!$F235)</f>
        <v>-</v>
      </c>
      <c r="AV233" s="259" t="str">
        <f t="shared" si="60"/>
        <v>-</v>
      </c>
      <c r="AW233" s="259" t="str">
        <f>IF(AU233="-","-",'1- Combustivel'!$G235)</f>
        <v>-</v>
      </c>
      <c r="AX233" s="259" t="str">
        <f>IF($C233=AX$1,'1- Combustivel'!$D235,"-")</f>
        <v>-</v>
      </c>
      <c r="AY233" s="170" t="str">
        <f>IF(BA233="-","-",IF($C233=AX$1,'1- Combustivel'!$E235,"-"))</f>
        <v>-</v>
      </c>
      <c r="AZ233" s="170" t="str">
        <f>IF(AX233="-","-",'1- Combustivel'!$F235)</f>
        <v>-</v>
      </c>
      <c r="BA233" s="259" t="str">
        <f t="shared" si="61"/>
        <v>-</v>
      </c>
      <c r="BB233" s="259" t="str">
        <f>IF(AZ233="-","-",'1- Combustivel'!$G235)</f>
        <v>-</v>
      </c>
      <c r="BC233" s="259" t="str">
        <f>IF($C233=BC$1,'1- Combustivel'!$D235,"-")</f>
        <v>-</v>
      </c>
      <c r="BD233" s="170" t="str">
        <f>IF(BF233="-","-",IF($C233=BC$1,'1- Combustivel'!$E235,"-"))</f>
        <v>-</v>
      </c>
      <c r="BE233" s="170" t="str">
        <f>IF(BC233="-","-",'1- Combustivel'!$F235)</f>
        <v>-</v>
      </c>
      <c r="BF233" s="259" t="str">
        <f t="shared" si="62"/>
        <v>-</v>
      </c>
      <c r="BG233" s="259" t="str">
        <f>IF(BE233="-","-",'1- Combustivel'!$G235)</f>
        <v>-</v>
      </c>
      <c r="BH233" s="259" t="str">
        <f>IF($C233=BH$1,'1- Combustivel'!$D235,"-")</f>
        <v>-</v>
      </c>
      <c r="BI233" s="170" t="str">
        <f>IF(BK233="-","-",IF($C233=BH$1,'1- Combustivel'!$E235,"-"))</f>
        <v>-</v>
      </c>
      <c r="BJ233" s="170" t="str">
        <f>IF(BH233="-","-",'1- Combustivel'!$F235)</f>
        <v>-</v>
      </c>
      <c r="BK233" s="259" t="str">
        <f t="shared" si="63"/>
        <v>-</v>
      </c>
      <c r="BL233" s="259" t="str">
        <f>IF(BJ233="-","-",'1- Combustivel'!$G235)</f>
        <v>-</v>
      </c>
      <c r="BM233" s="259" t="str">
        <f>IF(YEAR('1- Combustivel'!B235)=$BM$1,$BM$1,"-")</f>
        <v>-</v>
      </c>
      <c r="BN233" s="259" t="str">
        <f>IF(BM233="-","-",MONTH('1- Combustivel'!B235))</f>
        <v>-</v>
      </c>
      <c r="BO233" s="259" t="str">
        <f>IF(BM233="-","-",DAY('1- Combustivel'!B235))</f>
        <v>-</v>
      </c>
      <c r="BP233" s="259" t="str">
        <f>IF($BN233=BQ$1,'1- Combustivel'!$D235,"-")</f>
        <v>-</v>
      </c>
      <c r="BQ233" s="170" t="str">
        <f>IF($BN233=BQ$1,'1- Combustivel'!$E235,"-")</f>
        <v>-</v>
      </c>
      <c r="BR233" s="170" t="str">
        <f>IF(BQ233="-","-",'1- Combustivel'!$F235)</f>
        <v>-</v>
      </c>
      <c r="BS233" s="259" t="str">
        <f t="shared" si="64"/>
        <v>-</v>
      </c>
      <c r="BT233" s="259" t="str">
        <f>IF(BR233="-","-",'1- Combustivel'!$G235)</f>
        <v>-</v>
      </c>
    </row>
    <row r="234" spans="1:72" x14ac:dyDescent="0.25">
      <c r="A234" s="166">
        <v>232</v>
      </c>
      <c r="B234" s="166" t="str">
        <f>IF(YEAR('1- Combustivel'!B236)=$B$1,$B$1,"-")</f>
        <v>-</v>
      </c>
      <c r="C234" s="166" t="str">
        <f>IF(B234="-","-",MONTH('1- Combustivel'!B236))</f>
        <v>-</v>
      </c>
      <c r="D234" s="218" t="str">
        <f>IF(B234="-","-",DAY('1- Combustivel'!B236))</f>
        <v>-</v>
      </c>
      <c r="E234" s="259" t="str">
        <f>IF($C234=F$1,'1- Combustivel'!$D236,"-")</f>
        <v>-</v>
      </c>
      <c r="F234" s="170" t="str">
        <f>IF($C234=F$1,'1- Combustivel'!$E236,"-")</f>
        <v>-</v>
      </c>
      <c r="G234" s="170" t="str">
        <f>IF(F234="-","-",'1- Combustivel'!$F236)</f>
        <v>-</v>
      </c>
      <c r="H234" s="259" t="str">
        <f t="shared" si="52"/>
        <v>-</v>
      </c>
      <c r="I234" s="259" t="str">
        <f>IF(G234="-","-",'1- Combustivel'!$G236)</f>
        <v>-</v>
      </c>
      <c r="J234" s="259" t="str">
        <f>IF($C234=J$1,'1- Combustivel'!$D236,"-")</f>
        <v>-</v>
      </c>
      <c r="K234" s="170" t="str">
        <f>IF(M234="-","-",IF($C234=J$1,'1- Combustivel'!$E236,"-"))</f>
        <v>-</v>
      </c>
      <c r="L234" s="170" t="str">
        <f>IF(J234="-","-",'1- Combustivel'!$F236)</f>
        <v>-</v>
      </c>
      <c r="M234" s="259" t="str">
        <f t="shared" si="53"/>
        <v>-</v>
      </c>
      <c r="N234" s="259" t="str">
        <f>IF(L234="-","-",'1- Combustivel'!$G236)</f>
        <v>-</v>
      </c>
      <c r="O234" s="259" t="str">
        <f>IF($C234=O$1,'1- Combustivel'!$D236,"-")</f>
        <v>-</v>
      </c>
      <c r="P234" s="170" t="str">
        <f>IF(R234="-","-",IF($C234=O$1,'1- Combustivel'!$E236,"-"))</f>
        <v>-</v>
      </c>
      <c r="Q234" s="170" t="str">
        <f>IF(O234="-","-",'1- Combustivel'!$F236)</f>
        <v>-</v>
      </c>
      <c r="R234" s="259" t="str">
        <f t="shared" si="54"/>
        <v>-</v>
      </c>
      <c r="S234" s="259" t="str">
        <f>IF(Q234="-","-",'1- Combustivel'!$G236)</f>
        <v>-</v>
      </c>
      <c r="T234" s="259" t="str">
        <f>IF($C234=T$1,'1- Combustivel'!$D236,"-")</f>
        <v>-</v>
      </c>
      <c r="U234" s="170" t="str">
        <f>IF(W234="-","-",IF($C234=T$1,'1- Combustivel'!$E236,"-"))</f>
        <v>-</v>
      </c>
      <c r="V234" s="170" t="str">
        <f>IF(T234="-","-",'1- Combustivel'!$F236)</f>
        <v>-</v>
      </c>
      <c r="W234" s="259" t="str">
        <f t="shared" si="55"/>
        <v>-</v>
      </c>
      <c r="X234" s="259" t="str">
        <f>IF(V234="-","-",'1- Combustivel'!$G236)</f>
        <v>-</v>
      </c>
      <c r="Y234" s="259" t="str">
        <f>IF($C234=Y$1,'1- Combustivel'!$D236,"-")</f>
        <v>-</v>
      </c>
      <c r="Z234" s="170" t="str">
        <f>IF(AB234="-","-",IF($C234=Y$1,'1- Combustivel'!$E236,"-"))</f>
        <v>-</v>
      </c>
      <c r="AA234" s="170" t="str">
        <f>IF(Y234="-","-",'1- Combustivel'!$F236)</f>
        <v>-</v>
      </c>
      <c r="AB234" s="259" t="str">
        <f t="shared" si="56"/>
        <v>-</v>
      </c>
      <c r="AC234" s="259" t="str">
        <f>IF(AA234="-","-",'1- Combustivel'!$G236)</f>
        <v>-</v>
      </c>
      <c r="AD234" s="259" t="str">
        <f>IF($C234=AD$1,'1- Combustivel'!$D236,"-")</f>
        <v>-</v>
      </c>
      <c r="AE234" s="170" t="str">
        <f>IF(AG234="-","-",IF($C234=AD$1,'1- Combustivel'!$E236,"-"))</f>
        <v>-</v>
      </c>
      <c r="AF234" s="170" t="str">
        <f>IF(AD234="-","-",'1- Combustivel'!$F236)</f>
        <v>-</v>
      </c>
      <c r="AG234" s="259" t="str">
        <f t="shared" si="57"/>
        <v>-</v>
      </c>
      <c r="AH234" s="259" t="str">
        <f>IF(AF234="-","-",'1- Combustivel'!$G236)</f>
        <v>-</v>
      </c>
      <c r="AI234" s="259" t="str">
        <f>IF($C234=AI$1,'1- Combustivel'!$D236,"-")</f>
        <v>-</v>
      </c>
      <c r="AJ234" s="170" t="str">
        <f>IF(AL234="-","-",IF($C234=AI$1,'1- Combustivel'!$E236,"-"))</f>
        <v>-</v>
      </c>
      <c r="AK234" s="170" t="str">
        <f>IF(AI234="-","-",'1- Combustivel'!$F236)</f>
        <v>-</v>
      </c>
      <c r="AL234" s="259" t="str">
        <f t="shared" si="58"/>
        <v>-</v>
      </c>
      <c r="AM234" s="259" t="str">
        <f>IF(AK234="-","-",'1- Combustivel'!$G236)</f>
        <v>-</v>
      </c>
      <c r="AN234" s="259" t="str">
        <f>IF($C234=AN$1,'1- Combustivel'!$D236,"-")</f>
        <v>-</v>
      </c>
      <c r="AO234" s="170" t="str">
        <f>IF(AQ234="-","-",IF($C234=AN$1,'1- Combustivel'!$E236,"-"))</f>
        <v>-</v>
      </c>
      <c r="AP234" s="170" t="str">
        <f>IF(AN234="-","-",'1- Combustivel'!$F236)</f>
        <v>-</v>
      </c>
      <c r="AQ234" s="259" t="str">
        <f t="shared" si="59"/>
        <v>-</v>
      </c>
      <c r="AR234" s="259" t="str">
        <f>IF(AP234="-","-",'1- Combustivel'!$G236)</f>
        <v>-</v>
      </c>
      <c r="AS234" s="259" t="str">
        <f>IF($C234=AS$1,'1- Combustivel'!$D236,"-")</f>
        <v>-</v>
      </c>
      <c r="AT234" s="170" t="str">
        <f>IF(AV234="-","-",IF($C234=AS$1,'1- Combustivel'!$E236,"-"))</f>
        <v>-</v>
      </c>
      <c r="AU234" s="170" t="str">
        <f>IF(AS234="-","-",'1- Combustivel'!$F236)</f>
        <v>-</v>
      </c>
      <c r="AV234" s="259" t="str">
        <f t="shared" si="60"/>
        <v>-</v>
      </c>
      <c r="AW234" s="259" t="str">
        <f>IF(AU234="-","-",'1- Combustivel'!$G236)</f>
        <v>-</v>
      </c>
      <c r="AX234" s="259" t="str">
        <f>IF($C234=AX$1,'1- Combustivel'!$D236,"-")</f>
        <v>-</v>
      </c>
      <c r="AY234" s="170" t="str">
        <f>IF(BA234="-","-",IF($C234=AX$1,'1- Combustivel'!$E236,"-"))</f>
        <v>-</v>
      </c>
      <c r="AZ234" s="170" t="str">
        <f>IF(AX234="-","-",'1- Combustivel'!$F236)</f>
        <v>-</v>
      </c>
      <c r="BA234" s="259" t="str">
        <f t="shared" si="61"/>
        <v>-</v>
      </c>
      <c r="BB234" s="259" t="str">
        <f>IF(AZ234="-","-",'1- Combustivel'!$G236)</f>
        <v>-</v>
      </c>
      <c r="BC234" s="259" t="str">
        <f>IF($C234=BC$1,'1- Combustivel'!$D236,"-")</f>
        <v>-</v>
      </c>
      <c r="BD234" s="170" t="str">
        <f>IF(BF234="-","-",IF($C234=BC$1,'1- Combustivel'!$E236,"-"))</f>
        <v>-</v>
      </c>
      <c r="BE234" s="170" t="str">
        <f>IF(BC234="-","-",'1- Combustivel'!$F236)</f>
        <v>-</v>
      </c>
      <c r="BF234" s="259" t="str">
        <f t="shared" si="62"/>
        <v>-</v>
      </c>
      <c r="BG234" s="259" t="str">
        <f>IF(BE234="-","-",'1- Combustivel'!$G236)</f>
        <v>-</v>
      </c>
      <c r="BH234" s="259" t="str">
        <f>IF($C234=BH$1,'1- Combustivel'!$D236,"-")</f>
        <v>-</v>
      </c>
      <c r="BI234" s="170" t="str">
        <f>IF(BK234="-","-",IF($C234=BH$1,'1- Combustivel'!$E236,"-"))</f>
        <v>-</v>
      </c>
      <c r="BJ234" s="170" t="str">
        <f>IF(BH234="-","-",'1- Combustivel'!$F236)</f>
        <v>-</v>
      </c>
      <c r="BK234" s="259" t="str">
        <f t="shared" si="63"/>
        <v>-</v>
      </c>
      <c r="BL234" s="259" t="str">
        <f>IF(BJ234="-","-",'1- Combustivel'!$G236)</f>
        <v>-</v>
      </c>
      <c r="BM234" s="259" t="str">
        <f>IF(YEAR('1- Combustivel'!B236)=$BM$1,$BM$1,"-")</f>
        <v>-</v>
      </c>
      <c r="BN234" s="259" t="str">
        <f>IF(BM234="-","-",MONTH('1- Combustivel'!B236))</f>
        <v>-</v>
      </c>
      <c r="BO234" s="259" t="str">
        <f>IF(BM234="-","-",DAY('1- Combustivel'!B236))</f>
        <v>-</v>
      </c>
      <c r="BP234" s="259" t="str">
        <f>IF($BN234=BQ$1,'1- Combustivel'!$D236,"-")</f>
        <v>-</v>
      </c>
      <c r="BQ234" s="170" t="str">
        <f>IF($BN234=BQ$1,'1- Combustivel'!$E236,"-")</f>
        <v>-</v>
      </c>
      <c r="BR234" s="170" t="str">
        <f>IF(BQ234="-","-",'1- Combustivel'!$F236)</f>
        <v>-</v>
      </c>
      <c r="BS234" s="259" t="str">
        <f t="shared" si="64"/>
        <v>-</v>
      </c>
      <c r="BT234" s="259" t="str">
        <f>IF(BR234="-","-",'1- Combustivel'!$G236)</f>
        <v>-</v>
      </c>
    </row>
    <row r="235" spans="1:72" x14ac:dyDescent="0.25">
      <c r="A235" s="166">
        <v>233</v>
      </c>
      <c r="B235" s="166" t="str">
        <f>IF(YEAR('1- Combustivel'!B237)=$B$1,$B$1,"-")</f>
        <v>-</v>
      </c>
      <c r="C235" s="166" t="str">
        <f>IF(B235="-","-",MONTH('1- Combustivel'!B237))</f>
        <v>-</v>
      </c>
      <c r="D235" s="218" t="str">
        <f>IF(B235="-","-",DAY('1- Combustivel'!B237))</f>
        <v>-</v>
      </c>
      <c r="E235" s="259" t="str">
        <f>IF($C235=F$1,'1- Combustivel'!$D237,"-")</f>
        <v>-</v>
      </c>
      <c r="F235" s="170" t="str">
        <f>IF($C235=F$1,'1- Combustivel'!$E237,"-")</f>
        <v>-</v>
      </c>
      <c r="G235" s="170" t="str">
        <f>IF(F235="-","-",'1- Combustivel'!$F237)</f>
        <v>-</v>
      </c>
      <c r="H235" s="259" t="str">
        <f t="shared" si="52"/>
        <v>-</v>
      </c>
      <c r="I235" s="259" t="str">
        <f>IF(G235="-","-",'1- Combustivel'!$G237)</f>
        <v>-</v>
      </c>
      <c r="J235" s="259" t="str">
        <f>IF($C235=J$1,'1- Combustivel'!$D237,"-")</f>
        <v>-</v>
      </c>
      <c r="K235" s="170" t="str">
        <f>IF(M235="-","-",IF($C235=J$1,'1- Combustivel'!$E237,"-"))</f>
        <v>-</v>
      </c>
      <c r="L235" s="170" t="str">
        <f>IF(J235="-","-",'1- Combustivel'!$F237)</f>
        <v>-</v>
      </c>
      <c r="M235" s="259" t="str">
        <f t="shared" si="53"/>
        <v>-</v>
      </c>
      <c r="N235" s="259" t="str">
        <f>IF(L235="-","-",'1- Combustivel'!$G237)</f>
        <v>-</v>
      </c>
      <c r="O235" s="259" t="str">
        <f>IF($C235=O$1,'1- Combustivel'!$D237,"-")</f>
        <v>-</v>
      </c>
      <c r="P235" s="170" t="str">
        <f>IF(R235="-","-",IF($C235=O$1,'1- Combustivel'!$E237,"-"))</f>
        <v>-</v>
      </c>
      <c r="Q235" s="170" t="str">
        <f>IF(O235="-","-",'1- Combustivel'!$F237)</f>
        <v>-</v>
      </c>
      <c r="R235" s="259" t="str">
        <f t="shared" si="54"/>
        <v>-</v>
      </c>
      <c r="S235" s="259" t="str">
        <f>IF(Q235="-","-",'1- Combustivel'!$G237)</f>
        <v>-</v>
      </c>
      <c r="T235" s="259" t="str">
        <f>IF($C235=T$1,'1- Combustivel'!$D237,"-")</f>
        <v>-</v>
      </c>
      <c r="U235" s="170" t="str">
        <f>IF(W235="-","-",IF($C235=T$1,'1- Combustivel'!$E237,"-"))</f>
        <v>-</v>
      </c>
      <c r="V235" s="170" t="str">
        <f>IF(T235="-","-",'1- Combustivel'!$F237)</f>
        <v>-</v>
      </c>
      <c r="W235" s="259" t="str">
        <f t="shared" si="55"/>
        <v>-</v>
      </c>
      <c r="X235" s="259" t="str">
        <f>IF(V235="-","-",'1- Combustivel'!$G237)</f>
        <v>-</v>
      </c>
      <c r="Y235" s="259" t="str">
        <f>IF($C235=Y$1,'1- Combustivel'!$D237,"-")</f>
        <v>-</v>
      </c>
      <c r="Z235" s="170" t="str">
        <f>IF(AB235="-","-",IF($C235=Y$1,'1- Combustivel'!$E237,"-"))</f>
        <v>-</v>
      </c>
      <c r="AA235" s="170" t="str">
        <f>IF(Y235="-","-",'1- Combustivel'!$F237)</f>
        <v>-</v>
      </c>
      <c r="AB235" s="259" t="str">
        <f t="shared" si="56"/>
        <v>-</v>
      </c>
      <c r="AC235" s="259" t="str">
        <f>IF(AA235="-","-",'1- Combustivel'!$G237)</f>
        <v>-</v>
      </c>
      <c r="AD235" s="259" t="str">
        <f>IF($C235=AD$1,'1- Combustivel'!$D237,"-")</f>
        <v>-</v>
      </c>
      <c r="AE235" s="170" t="str">
        <f>IF(AG235="-","-",IF($C235=AD$1,'1- Combustivel'!$E237,"-"))</f>
        <v>-</v>
      </c>
      <c r="AF235" s="170" t="str">
        <f>IF(AD235="-","-",'1- Combustivel'!$F237)</f>
        <v>-</v>
      </c>
      <c r="AG235" s="259" t="str">
        <f t="shared" si="57"/>
        <v>-</v>
      </c>
      <c r="AH235" s="259" t="str">
        <f>IF(AF235="-","-",'1- Combustivel'!$G237)</f>
        <v>-</v>
      </c>
      <c r="AI235" s="259" t="str">
        <f>IF($C235=AI$1,'1- Combustivel'!$D237,"-")</f>
        <v>-</v>
      </c>
      <c r="AJ235" s="170" t="str">
        <f>IF(AL235="-","-",IF($C235=AI$1,'1- Combustivel'!$E237,"-"))</f>
        <v>-</v>
      </c>
      <c r="AK235" s="170" t="str">
        <f>IF(AI235="-","-",'1- Combustivel'!$F237)</f>
        <v>-</v>
      </c>
      <c r="AL235" s="259" t="str">
        <f t="shared" si="58"/>
        <v>-</v>
      </c>
      <c r="AM235" s="259" t="str">
        <f>IF(AK235="-","-",'1- Combustivel'!$G237)</f>
        <v>-</v>
      </c>
      <c r="AN235" s="259" t="str">
        <f>IF($C235=AN$1,'1- Combustivel'!$D237,"-")</f>
        <v>-</v>
      </c>
      <c r="AO235" s="170" t="str">
        <f>IF(AQ235="-","-",IF($C235=AN$1,'1- Combustivel'!$E237,"-"))</f>
        <v>-</v>
      </c>
      <c r="AP235" s="170" t="str">
        <f>IF(AN235="-","-",'1- Combustivel'!$F237)</f>
        <v>-</v>
      </c>
      <c r="AQ235" s="259" t="str">
        <f t="shared" si="59"/>
        <v>-</v>
      </c>
      <c r="AR235" s="259" t="str">
        <f>IF(AP235="-","-",'1- Combustivel'!$G237)</f>
        <v>-</v>
      </c>
      <c r="AS235" s="259" t="str">
        <f>IF($C235=AS$1,'1- Combustivel'!$D237,"-")</f>
        <v>-</v>
      </c>
      <c r="AT235" s="170" t="str">
        <f>IF(AV235="-","-",IF($C235=AS$1,'1- Combustivel'!$E237,"-"))</f>
        <v>-</v>
      </c>
      <c r="AU235" s="170" t="str">
        <f>IF(AS235="-","-",'1- Combustivel'!$F237)</f>
        <v>-</v>
      </c>
      <c r="AV235" s="259" t="str">
        <f t="shared" si="60"/>
        <v>-</v>
      </c>
      <c r="AW235" s="259" t="str">
        <f>IF(AU235="-","-",'1- Combustivel'!$G237)</f>
        <v>-</v>
      </c>
      <c r="AX235" s="259" t="str">
        <f>IF($C235=AX$1,'1- Combustivel'!$D237,"-")</f>
        <v>-</v>
      </c>
      <c r="AY235" s="170" t="str">
        <f>IF(BA235="-","-",IF($C235=AX$1,'1- Combustivel'!$E237,"-"))</f>
        <v>-</v>
      </c>
      <c r="AZ235" s="170" t="str">
        <f>IF(AX235="-","-",'1- Combustivel'!$F237)</f>
        <v>-</v>
      </c>
      <c r="BA235" s="259" t="str">
        <f t="shared" si="61"/>
        <v>-</v>
      </c>
      <c r="BB235" s="259" t="str">
        <f>IF(AZ235="-","-",'1- Combustivel'!$G237)</f>
        <v>-</v>
      </c>
      <c r="BC235" s="259" t="str">
        <f>IF($C235=BC$1,'1- Combustivel'!$D237,"-")</f>
        <v>-</v>
      </c>
      <c r="BD235" s="170" t="str">
        <f>IF(BF235="-","-",IF($C235=BC$1,'1- Combustivel'!$E237,"-"))</f>
        <v>-</v>
      </c>
      <c r="BE235" s="170" t="str">
        <f>IF(BC235="-","-",'1- Combustivel'!$F237)</f>
        <v>-</v>
      </c>
      <c r="BF235" s="259" t="str">
        <f t="shared" si="62"/>
        <v>-</v>
      </c>
      <c r="BG235" s="259" t="str">
        <f>IF(BE235="-","-",'1- Combustivel'!$G237)</f>
        <v>-</v>
      </c>
      <c r="BH235" s="259" t="str">
        <f>IF($C235=BH$1,'1- Combustivel'!$D237,"-")</f>
        <v>-</v>
      </c>
      <c r="BI235" s="170" t="str">
        <f>IF(BK235="-","-",IF($C235=BH$1,'1- Combustivel'!$E237,"-"))</f>
        <v>-</v>
      </c>
      <c r="BJ235" s="170" t="str">
        <f>IF(BH235="-","-",'1- Combustivel'!$F237)</f>
        <v>-</v>
      </c>
      <c r="BK235" s="259" t="str">
        <f t="shared" si="63"/>
        <v>-</v>
      </c>
      <c r="BL235" s="259" t="str">
        <f>IF(BJ235="-","-",'1- Combustivel'!$G237)</f>
        <v>-</v>
      </c>
      <c r="BM235" s="259" t="str">
        <f>IF(YEAR('1- Combustivel'!B237)=$BM$1,$BM$1,"-")</f>
        <v>-</v>
      </c>
      <c r="BN235" s="259" t="str">
        <f>IF(BM235="-","-",MONTH('1- Combustivel'!B237))</f>
        <v>-</v>
      </c>
      <c r="BO235" s="259" t="str">
        <f>IF(BM235="-","-",DAY('1- Combustivel'!B237))</f>
        <v>-</v>
      </c>
      <c r="BP235" s="259" t="str">
        <f>IF($BN235=BQ$1,'1- Combustivel'!$D237,"-")</f>
        <v>-</v>
      </c>
      <c r="BQ235" s="170" t="str">
        <f>IF($BN235=BQ$1,'1- Combustivel'!$E237,"-")</f>
        <v>-</v>
      </c>
      <c r="BR235" s="170" t="str">
        <f>IF(BQ235="-","-",'1- Combustivel'!$F237)</f>
        <v>-</v>
      </c>
      <c r="BS235" s="259" t="str">
        <f t="shared" si="64"/>
        <v>-</v>
      </c>
      <c r="BT235" s="259" t="str">
        <f>IF(BR235="-","-",'1- Combustivel'!$G237)</f>
        <v>-</v>
      </c>
    </row>
    <row r="236" spans="1:72" x14ac:dyDescent="0.25">
      <c r="A236" s="166">
        <v>234</v>
      </c>
      <c r="B236" s="166" t="str">
        <f>IF(YEAR('1- Combustivel'!B238)=$B$1,$B$1,"-")</f>
        <v>-</v>
      </c>
      <c r="C236" s="166" t="str">
        <f>IF(B236="-","-",MONTH('1- Combustivel'!B238))</f>
        <v>-</v>
      </c>
      <c r="D236" s="218" t="str">
        <f>IF(B236="-","-",DAY('1- Combustivel'!B238))</f>
        <v>-</v>
      </c>
      <c r="E236" s="259" t="str">
        <f>IF($C236=F$1,'1- Combustivel'!$D238,"-")</f>
        <v>-</v>
      </c>
      <c r="F236" s="170" t="str">
        <f>IF($C236=F$1,'1- Combustivel'!$E238,"-")</f>
        <v>-</v>
      </c>
      <c r="G236" s="170" t="str">
        <f>IF(F236="-","-",'1- Combustivel'!$F238)</f>
        <v>-</v>
      </c>
      <c r="H236" s="259" t="str">
        <f t="shared" si="52"/>
        <v>-</v>
      </c>
      <c r="I236" s="259" t="str">
        <f>IF(G236="-","-",'1- Combustivel'!$G238)</f>
        <v>-</v>
      </c>
      <c r="J236" s="259" t="str">
        <f>IF($C236=J$1,'1- Combustivel'!$D238,"-")</f>
        <v>-</v>
      </c>
      <c r="K236" s="170" t="str">
        <f>IF(M236="-","-",IF($C236=J$1,'1- Combustivel'!$E238,"-"))</f>
        <v>-</v>
      </c>
      <c r="L236" s="170" t="str">
        <f>IF(J236="-","-",'1- Combustivel'!$F238)</f>
        <v>-</v>
      </c>
      <c r="M236" s="259" t="str">
        <f t="shared" si="53"/>
        <v>-</v>
      </c>
      <c r="N236" s="259" t="str">
        <f>IF(L236="-","-",'1- Combustivel'!$G238)</f>
        <v>-</v>
      </c>
      <c r="O236" s="259" t="str">
        <f>IF($C236=O$1,'1- Combustivel'!$D238,"-")</f>
        <v>-</v>
      </c>
      <c r="P236" s="170" t="str">
        <f>IF(R236="-","-",IF($C236=O$1,'1- Combustivel'!$E238,"-"))</f>
        <v>-</v>
      </c>
      <c r="Q236" s="170" t="str">
        <f>IF(O236="-","-",'1- Combustivel'!$F238)</f>
        <v>-</v>
      </c>
      <c r="R236" s="259" t="str">
        <f t="shared" si="54"/>
        <v>-</v>
      </c>
      <c r="S236" s="259" t="str">
        <f>IF(Q236="-","-",'1- Combustivel'!$G238)</f>
        <v>-</v>
      </c>
      <c r="T236" s="259" t="str">
        <f>IF($C236=T$1,'1- Combustivel'!$D238,"-")</f>
        <v>-</v>
      </c>
      <c r="U236" s="170" t="str">
        <f>IF(W236="-","-",IF($C236=T$1,'1- Combustivel'!$E238,"-"))</f>
        <v>-</v>
      </c>
      <c r="V236" s="170" t="str">
        <f>IF(T236="-","-",'1- Combustivel'!$F238)</f>
        <v>-</v>
      </c>
      <c r="W236" s="259" t="str">
        <f t="shared" si="55"/>
        <v>-</v>
      </c>
      <c r="X236" s="259" t="str">
        <f>IF(V236="-","-",'1- Combustivel'!$G238)</f>
        <v>-</v>
      </c>
      <c r="Y236" s="259" t="str">
        <f>IF($C236=Y$1,'1- Combustivel'!$D238,"-")</f>
        <v>-</v>
      </c>
      <c r="Z236" s="170" t="str">
        <f>IF(AB236="-","-",IF($C236=Y$1,'1- Combustivel'!$E238,"-"))</f>
        <v>-</v>
      </c>
      <c r="AA236" s="170" t="str">
        <f>IF(Y236="-","-",'1- Combustivel'!$F238)</f>
        <v>-</v>
      </c>
      <c r="AB236" s="259" t="str">
        <f t="shared" si="56"/>
        <v>-</v>
      </c>
      <c r="AC236" s="259" t="str">
        <f>IF(AA236="-","-",'1- Combustivel'!$G238)</f>
        <v>-</v>
      </c>
      <c r="AD236" s="259" t="str">
        <f>IF($C236=AD$1,'1- Combustivel'!$D238,"-")</f>
        <v>-</v>
      </c>
      <c r="AE236" s="170" t="str">
        <f>IF(AG236="-","-",IF($C236=AD$1,'1- Combustivel'!$E238,"-"))</f>
        <v>-</v>
      </c>
      <c r="AF236" s="170" t="str">
        <f>IF(AD236="-","-",'1- Combustivel'!$F238)</f>
        <v>-</v>
      </c>
      <c r="AG236" s="259" t="str">
        <f t="shared" si="57"/>
        <v>-</v>
      </c>
      <c r="AH236" s="259" t="str">
        <f>IF(AF236="-","-",'1- Combustivel'!$G238)</f>
        <v>-</v>
      </c>
      <c r="AI236" s="259" t="str">
        <f>IF($C236=AI$1,'1- Combustivel'!$D238,"-")</f>
        <v>-</v>
      </c>
      <c r="AJ236" s="170" t="str">
        <f>IF(AL236="-","-",IF($C236=AI$1,'1- Combustivel'!$E238,"-"))</f>
        <v>-</v>
      </c>
      <c r="AK236" s="170" t="str">
        <f>IF(AI236="-","-",'1- Combustivel'!$F238)</f>
        <v>-</v>
      </c>
      <c r="AL236" s="259" t="str">
        <f t="shared" si="58"/>
        <v>-</v>
      </c>
      <c r="AM236" s="259" t="str">
        <f>IF(AK236="-","-",'1- Combustivel'!$G238)</f>
        <v>-</v>
      </c>
      <c r="AN236" s="259" t="str">
        <f>IF($C236=AN$1,'1- Combustivel'!$D238,"-")</f>
        <v>-</v>
      </c>
      <c r="AO236" s="170" t="str">
        <f>IF(AQ236="-","-",IF($C236=AN$1,'1- Combustivel'!$E238,"-"))</f>
        <v>-</v>
      </c>
      <c r="AP236" s="170" t="str">
        <f>IF(AN236="-","-",'1- Combustivel'!$F238)</f>
        <v>-</v>
      </c>
      <c r="AQ236" s="259" t="str">
        <f t="shared" si="59"/>
        <v>-</v>
      </c>
      <c r="AR236" s="259" t="str">
        <f>IF(AP236="-","-",'1- Combustivel'!$G238)</f>
        <v>-</v>
      </c>
      <c r="AS236" s="259" t="str">
        <f>IF($C236=AS$1,'1- Combustivel'!$D238,"-")</f>
        <v>-</v>
      </c>
      <c r="AT236" s="170" t="str">
        <f>IF(AV236="-","-",IF($C236=AS$1,'1- Combustivel'!$E238,"-"))</f>
        <v>-</v>
      </c>
      <c r="AU236" s="170" t="str">
        <f>IF(AS236="-","-",'1- Combustivel'!$F238)</f>
        <v>-</v>
      </c>
      <c r="AV236" s="259" t="str">
        <f t="shared" si="60"/>
        <v>-</v>
      </c>
      <c r="AW236" s="259" t="str">
        <f>IF(AU236="-","-",'1- Combustivel'!$G238)</f>
        <v>-</v>
      </c>
      <c r="AX236" s="259" t="str">
        <f>IF($C236=AX$1,'1- Combustivel'!$D238,"-")</f>
        <v>-</v>
      </c>
      <c r="AY236" s="170" t="str">
        <f>IF(BA236="-","-",IF($C236=AX$1,'1- Combustivel'!$E238,"-"))</f>
        <v>-</v>
      </c>
      <c r="AZ236" s="170" t="str">
        <f>IF(AX236="-","-",'1- Combustivel'!$F238)</f>
        <v>-</v>
      </c>
      <c r="BA236" s="259" t="str">
        <f t="shared" si="61"/>
        <v>-</v>
      </c>
      <c r="BB236" s="259" t="str">
        <f>IF(AZ236="-","-",'1- Combustivel'!$G238)</f>
        <v>-</v>
      </c>
      <c r="BC236" s="259" t="str">
        <f>IF($C236=BC$1,'1- Combustivel'!$D238,"-")</f>
        <v>-</v>
      </c>
      <c r="BD236" s="170" t="str">
        <f>IF(BF236="-","-",IF($C236=BC$1,'1- Combustivel'!$E238,"-"))</f>
        <v>-</v>
      </c>
      <c r="BE236" s="170" t="str">
        <f>IF(BC236="-","-",'1- Combustivel'!$F238)</f>
        <v>-</v>
      </c>
      <c r="BF236" s="259" t="str">
        <f t="shared" si="62"/>
        <v>-</v>
      </c>
      <c r="BG236" s="259" t="str">
        <f>IF(BE236="-","-",'1- Combustivel'!$G238)</f>
        <v>-</v>
      </c>
      <c r="BH236" s="259" t="str">
        <f>IF($C236=BH$1,'1- Combustivel'!$D238,"-")</f>
        <v>-</v>
      </c>
      <c r="BI236" s="170" t="str">
        <f>IF(BK236="-","-",IF($C236=BH$1,'1- Combustivel'!$E238,"-"))</f>
        <v>-</v>
      </c>
      <c r="BJ236" s="170" t="str">
        <f>IF(BH236="-","-",'1- Combustivel'!$F238)</f>
        <v>-</v>
      </c>
      <c r="BK236" s="259" t="str">
        <f t="shared" si="63"/>
        <v>-</v>
      </c>
      <c r="BL236" s="259" t="str">
        <f>IF(BJ236="-","-",'1- Combustivel'!$G238)</f>
        <v>-</v>
      </c>
      <c r="BM236" s="259" t="str">
        <f>IF(YEAR('1- Combustivel'!B238)=$BM$1,$BM$1,"-")</f>
        <v>-</v>
      </c>
      <c r="BN236" s="259" t="str">
        <f>IF(BM236="-","-",MONTH('1- Combustivel'!B238))</f>
        <v>-</v>
      </c>
      <c r="BO236" s="259" t="str">
        <f>IF(BM236="-","-",DAY('1- Combustivel'!B238))</f>
        <v>-</v>
      </c>
      <c r="BP236" s="259" t="str">
        <f>IF($BN236=BQ$1,'1- Combustivel'!$D238,"-")</f>
        <v>-</v>
      </c>
      <c r="BQ236" s="170" t="str">
        <f>IF($BN236=BQ$1,'1- Combustivel'!$E238,"-")</f>
        <v>-</v>
      </c>
      <c r="BR236" s="170" t="str">
        <f>IF(BQ236="-","-",'1- Combustivel'!$F238)</f>
        <v>-</v>
      </c>
      <c r="BS236" s="259" t="str">
        <f t="shared" si="64"/>
        <v>-</v>
      </c>
      <c r="BT236" s="259" t="str">
        <f>IF(BR236="-","-",'1- Combustivel'!$G238)</f>
        <v>-</v>
      </c>
    </row>
    <row r="237" spans="1:72" x14ac:dyDescent="0.25">
      <c r="A237" s="166">
        <v>235</v>
      </c>
      <c r="B237" s="166" t="str">
        <f>IF(YEAR('1- Combustivel'!B239)=$B$1,$B$1,"-")</f>
        <v>-</v>
      </c>
      <c r="C237" s="166" t="str">
        <f>IF(B237="-","-",MONTH('1- Combustivel'!B239))</f>
        <v>-</v>
      </c>
      <c r="D237" s="218" t="str">
        <f>IF(B237="-","-",DAY('1- Combustivel'!B239))</f>
        <v>-</v>
      </c>
      <c r="E237" s="259" t="str">
        <f>IF($C237=F$1,'1- Combustivel'!$D239,"-")</f>
        <v>-</v>
      </c>
      <c r="F237" s="170" t="str">
        <f>IF($C237=F$1,'1- Combustivel'!$E239,"-")</f>
        <v>-</v>
      </c>
      <c r="G237" s="170" t="str">
        <f>IF(F237="-","-",'1- Combustivel'!$F239)</f>
        <v>-</v>
      </c>
      <c r="H237" s="259" t="str">
        <f t="shared" si="52"/>
        <v>-</v>
      </c>
      <c r="I237" s="259" t="str">
        <f>IF(G237="-","-",'1- Combustivel'!$G239)</f>
        <v>-</v>
      </c>
      <c r="J237" s="259" t="str">
        <f>IF($C237=J$1,'1- Combustivel'!$D239,"-")</f>
        <v>-</v>
      </c>
      <c r="K237" s="170" t="str">
        <f>IF(M237="-","-",IF($C237=J$1,'1- Combustivel'!$E239,"-"))</f>
        <v>-</v>
      </c>
      <c r="L237" s="170" t="str">
        <f>IF(J237="-","-",'1- Combustivel'!$F239)</f>
        <v>-</v>
      </c>
      <c r="M237" s="259" t="str">
        <f t="shared" si="53"/>
        <v>-</v>
      </c>
      <c r="N237" s="259" t="str">
        <f>IF(L237="-","-",'1- Combustivel'!$G239)</f>
        <v>-</v>
      </c>
      <c r="O237" s="259" t="str">
        <f>IF($C237=O$1,'1- Combustivel'!$D239,"-")</f>
        <v>-</v>
      </c>
      <c r="P237" s="170" t="str">
        <f>IF(R237="-","-",IF($C237=O$1,'1- Combustivel'!$E239,"-"))</f>
        <v>-</v>
      </c>
      <c r="Q237" s="170" t="str">
        <f>IF(O237="-","-",'1- Combustivel'!$F239)</f>
        <v>-</v>
      </c>
      <c r="R237" s="259" t="str">
        <f t="shared" si="54"/>
        <v>-</v>
      </c>
      <c r="S237" s="259" t="str">
        <f>IF(Q237="-","-",'1- Combustivel'!$G239)</f>
        <v>-</v>
      </c>
      <c r="T237" s="259" t="str">
        <f>IF($C237=T$1,'1- Combustivel'!$D239,"-")</f>
        <v>-</v>
      </c>
      <c r="U237" s="170" t="str">
        <f>IF(W237="-","-",IF($C237=T$1,'1- Combustivel'!$E239,"-"))</f>
        <v>-</v>
      </c>
      <c r="V237" s="170" t="str">
        <f>IF(T237="-","-",'1- Combustivel'!$F239)</f>
        <v>-</v>
      </c>
      <c r="W237" s="259" t="str">
        <f t="shared" si="55"/>
        <v>-</v>
      </c>
      <c r="X237" s="259" t="str">
        <f>IF(V237="-","-",'1- Combustivel'!$G239)</f>
        <v>-</v>
      </c>
      <c r="Y237" s="259" t="str">
        <f>IF($C237=Y$1,'1- Combustivel'!$D239,"-")</f>
        <v>-</v>
      </c>
      <c r="Z237" s="170" t="str">
        <f>IF(AB237="-","-",IF($C237=Y$1,'1- Combustivel'!$E239,"-"))</f>
        <v>-</v>
      </c>
      <c r="AA237" s="170" t="str">
        <f>IF(Y237="-","-",'1- Combustivel'!$F239)</f>
        <v>-</v>
      </c>
      <c r="AB237" s="259" t="str">
        <f t="shared" si="56"/>
        <v>-</v>
      </c>
      <c r="AC237" s="259" t="str">
        <f>IF(AA237="-","-",'1- Combustivel'!$G239)</f>
        <v>-</v>
      </c>
      <c r="AD237" s="259" t="str">
        <f>IF($C237=AD$1,'1- Combustivel'!$D239,"-")</f>
        <v>-</v>
      </c>
      <c r="AE237" s="170" t="str">
        <f>IF(AG237="-","-",IF($C237=AD$1,'1- Combustivel'!$E239,"-"))</f>
        <v>-</v>
      </c>
      <c r="AF237" s="170" t="str">
        <f>IF(AD237="-","-",'1- Combustivel'!$F239)</f>
        <v>-</v>
      </c>
      <c r="AG237" s="259" t="str">
        <f t="shared" si="57"/>
        <v>-</v>
      </c>
      <c r="AH237" s="259" t="str">
        <f>IF(AF237="-","-",'1- Combustivel'!$G239)</f>
        <v>-</v>
      </c>
      <c r="AI237" s="259" t="str">
        <f>IF($C237=AI$1,'1- Combustivel'!$D239,"-")</f>
        <v>-</v>
      </c>
      <c r="AJ237" s="170" t="str">
        <f>IF(AL237="-","-",IF($C237=AI$1,'1- Combustivel'!$E239,"-"))</f>
        <v>-</v>
      </c>
      <c r="AK237" s="170" t="str">
        <f>IF(AI237="-","-",'1- Combustivel'!$F239)</f>
        <v>-</v>
      </c>
      <c r="AL237" s="259" t="str">
        <f t="shared" si="58"/>
        <v>-</v>
      </c>
      <c r="AM237" s="259" t="str">
        <f>IF(AK237="-","-",'1- Combustivel'!$G239)</f>
        <v>-</v>
      </c>
      <c r="AN237" s="259" t="str">
        <f>IF($C237=AN$1,'1- Combustivel'!$D239,"-")</f>
        <v>-</v>
      </c>
      <c r="AO237" s="170" t="str">
        <f>IF(AQ237="-","-",IF($C237=AN$1,'1- Combustivel'!$E239,"-"))</f>
        <v>-</v>
      </c>
      <c r="AP237" s="170" t="str">
        <f>IF(AN237="-","-",'1- Combustivel'!$F239)</f>
        <v>-</v>
      </c>
      <c r="AQ237" s="259" t="str">
        <f t="shared" si="59"/>
        <v>-</v>
      </c>
      <c r="AR237" s="259" t="str">
        <f>IF(AP237="-","-",'1- Combustivel'!$G239)</f>
        <v>-</v>
      </c>
      <c r="AS237" s="259" t="str">
        <f>IF($C237=AS$1,'1- Combustivel'!$D239,"-")</f>
        <v>-</v>
      </c>
      <c r="AT237" s="170" t="str">
        <f>IF(AV237="-","-",IF($C237=AS$1,'1- Combustivel'!$E239,"-"))</f>
        <v>-</v>
      </c>
      <c r="AU237" s="170" t="str">
        <f>IF(AS237="-","-",'1- Combustivel'!$F239)</f>
        <v>-</v>
      </c>
      <c r="AV237" s="259" t="str">
        <f t="shared" si="60"/>
        <v>-</v>
      </c>
      <c r="AW237" s="259" t="str">
        <f>IF(AU237="-","-",'1- Combustivel'!$G239)</f>
        <v>-</v>
      </c>
      <c r="AX237" s="259" t="str">
        <f>IF($C237=AX$1,'1- Combustivel'!$D239,"-")</f>
        <v>-</v>
      </c>
      <c r="AY237" s="170" t="str">
        <f>IF(BA237="-","-",IF($C237=AX$1,'1- Combustivel'!$E239,"-"))</f>
        <v>-</v>
      </c>
      <c r="AZ237" s="170" t="str">
        <f>IF(AX237="-","-",'1- Combustivel'!$F239)</f>
        <v>-</v>
      </c>
      <c r="BA237" s="259" t="str">
        <f t="shared" si="61"/>
        <v>-</v>
      </c>
      <c r="BB237" s="259" t="str">
        <f>IF(AZ237="-","-",'1- Combustivel'!$G239)</f>
        <v>-</v>
      </c>
      <c r="BC237" s="259" t="str">
        <f>IF($C237=BC$1,'1- Combustivel'!$D239,"-")</f>
        <v>-</v>
      </c>
      <c r="BD237" s="170" t="str">
        <f>IF(BF237="-","-",IF($C237=BC$1,'1- Combustivel'!$E239,"-"))</f>
        <v>-</v>
      </c>
      <c r="BE237" s="170" t="str">
        <f>IF(BC237="-","-",'1- Combustivel'!$F239)</f>
        <v>-</v>
      </c>
      <c r="BF237" s="259" t="str">
        <f t="shared" si="62"/>
        <v>-</v>
      </c>
      <c r="BG237" s="259" t="str">
        <f>IF(BE237="-","-",'1- Combustivel'!$G239)</f>
        <v>-</v>
      </c>
      <c r="BH237" s="259" t="str">
        <f>IF($C237=BH$1,'1- Combustivel'!$D239,"-")</f>
        <v>-</v>
      </c>
      <c r="BI237" s="170" t="str">
        <f>IF(BK237="-","-",IF($C237=BH$1,'1- Combustivel'!$E239,"-"))</f>
        <v>-</v>
      </c>
      <c r="BJ237" s="170" t="str">
        <f>IF(BH237="-","-",'1- Combustivel'!$F239)</f>
        <v>-</v>
      </c>
      <c r="BK237" s="259" t="str">
        <f t="shared" si="63"/>
        <v>-</v>
      </c>
      <c r="BL237" s="259" t="str">
        <f>IF(BJ237="-","-",'1- Combustivel'!$G239)</f>
        <v>-</v>
      </c>
      <c r="BM237" s="259" t="str">
        <f>IF(YEAR('1- Combustivel'!B239)=$BM$1,$BM$1,"-")</f>
        <v>-</v>
      </c>
      <c r="BN237" s="259" t="str">
        <f>IF(BM237="-","-",MONTH('1- Combustivel'!B239))</f>
        <v>-</v>
      </c>
      <c r="BO237" s="259" t="str">
        <f>IF(BM237="-","-",DAY('1- Combustivel'!B239))</f>
        <v>-</v>
      </c>
      <c r="BP237" s="259" t="str">
        <f>IF($BN237=BQ$1,'1- Combustivel'!$D239,"-")</f>
        <v>-</v>
      </c>
      <c r="BQ237" s="170" t="str">
        <f>IF($BN237=BQ$1,'1- Combustivel'!$E239,"-")</f>
        <v>-</v>
      </c>
      <c r="BR237" s="170" t="str">
        <f>IF(BQ237="-","-",'1- Combustivel'!$F239)</f>
        <v>-</v>
      </c>
      <c r="BS237" s="259" t="str">
        <f t="shared" si="64"/>
        <v>-</v>
      </c>
      <c r="BT237" s="259" t="str">
        <f>IF(BR237="-","-",'1- Combustivel'!$G239)</f>
        <v>-</v>
      </c>
    </row>
    <row r="238" spans="1:72" x14ac:dyDescent="0.25">
      <c r="A238" s="166">
        <v>236</v>
      </c>
      <c r="B238" s="166" t="str">
        <f>IF(YEAR('1- Combustivel'!B240)=$B$1,$B$1,"-")</f>
        <v>-</v>
      </c>
      <c r="C238" s="166" t="str">
        <f>IF(B238="-","-",MONTH('1- Combustivel'!B240))</f>
        <v>-</v>
      </c>
      <c r="D238" s="218" t="str">
        <f>IF(B238="-","-",DAY('1- Combustivel'!B240))</f>
        <v>-</v>
      </c>
      <c r="E238" s="259" t="str">
        <f>IF($C238=F$1,'1- Combustivel'!$D240,"-")</f>
        <v>-</v>
      </c>
      <c r="F238" s="170" t="str">
        <f>IF($C238=F$1,'1- Combustivel'!$E240,"-")</f>
        <v>-</v>
      </c>
      <c r="G238" s="170" t="str">
        <f>IF(F238="-","-",'1- Combustivel'!$F240)</f>
        <v>-</v>
      </c>
      <c r="H238" s="259" t="str">
        <f t="shared" si="52"/>
        <v>-</v>
      </c>
      <c r="I238" s="259" t="str">
        <f>IF(G238="-","-",'1- Combustivel'!$G240)</f>
        <v>-</v>
      </c>
      <c r="J238" s="259" t="str">
        <f>IF($C238=J$1,'1- Combustivel'!$D240,"-")</f>
        <v>-</v>
      </c>
      <c r="K238" s="170" t="str">
        <f>IF(M238="-","-",IF($C238=J$1,'1- Combustivel'!$E240,"-"))</f>
        <v>-</v>
      </c>
      <c r="L238" s="170" t="str">
        <f>IF(J238="-","-",'1- Combustivel'!$F240)</f>
        <v>-</v>
      </c>
      <c r="M238" s="259" t="str">
        <f t="shared" si="53"/>
        <v>-</v>
      </c>
      <c r="N238" s="259" t="str">
        <f>IF(L238="-","-",'1- Combustivel'!$G240)</f>
        <v>-</v>
      </c>
      <c r="O238" s="259" t="str">
        <f>IF($C238=O$1,'1- Combustivel'!$D240,"-")</f>
        <v>-</v>
      </c>
      <c r="P238" s="170" t="str">
        <f>IF(R238="-","-",IF($C238=O$1,'1- Combustivel'!$E240,"-"))</f>
        <v>-</v>
      </c>
      <c r="Q238" s="170" t="str">
        <f>IF(O238="-","-",'1- Combustivel'!$F240)</f>
        <v>-</v>
      </c>
      <c r="R238" s="259" t="str">
        <f t="shared" si="54"/>
        <v>-</v>
      </c>
      <c r="S238" s="259" t="str">
        <f>IF(Q238="-","-",'1- Combustivel'!$G240)</f>
        <v>-</v>
      </c>
      <c r="T238" s="259" t="str">
        <f>IF($C238=T$1,'1- Combustivel'!$D240,"-")</f>
        <v>-</v>
      </c>
      <c r="U238" s="170" t="str">
        <f>IF(W238="-","-",IF($C238=T$1,'1- Combustivel'!$E240,"-"))</f>
        <v>-</v>
      </c>
      <c r="V238" s="170" t="str">
        <f>IF(T238="-","-",'1- Combustivel'!$F240)</f>
        <v>-</v>
      </c>
      <c r="W238" s="259" t="str">
        <f t="shared" si="55"/>
        <v>-</v>
      </c>
      <c r="X238" s="259" t="str">
        <f>IF(V238="-","-",'1- Combustivel'!$G240)</f>
        <v>-</v>
      </c>
      <c r="Y238" s="259" t="str">
        <f>IF($C238=Y$1,'1- Combustivel'!$D240,"-")</f>
        <v>-</v>
      </c>
      <c r="Z238" s="170" t="str">
        <f>IF(AB238="-","-",IF($C238=Y$1,'1- Combustivel'!$E240,"-"))</f>
        <v>-</v>
      </c>
      <c r="AA238" s="170" t="str">
        <f>IF(Y238="-","-",'1- Combustivel'!$F240)</f>
        <v>-</v>
      </c>
      <c r="AB238" s="259" t="str">
        <f t="shared" si="56"/>
        <v>-</v>
      </c>
      <c r="AC238" s="259" t="str">
        <f>IF(AA238="-","-",'1- Combustivel'!$G240)</f>
        <v>-</v>
      </c>
      <c r="AD238" s="259" t="str">
        <f>IF($C238=AD$1,'1- Combustivel'!$D240,"-")</f>
        <v>-</v>
      </c>
      <c r="AE238" s="170" t="str">
        <f>IF(AG238="-","-",IF($C238=AD$1,'1- Combustivel'!$E240,"-"))</f>
        <v>-</v>
      </c>
      <c r="AF238" s="170" t="str">
        <f>IF(AD238="-","-",'1- Combustivel'!$F240)</f>
        <v>-</v>
      </c>
      <c r="AG238" s="259" t="str">
        <f t="shared" si="57"/>
        <v>-</v>
      </c>
      <c r="AH238" s="259" t="str">
        <f>IF(AF238="-","-",'1- Combustivel'!$G240)</f>
        <v>-</v>
      </c>
      <c r="AI238" s="259" t="str">
        <f>IF($C238=AI$1,'1- Combustivel'!$D240,"-")</f>
        <v>-</v>
      </c>
      <c r="AJ238" s="170" t="str">
        <f>IF(AL238="-","-",IF($C238=AI$1,'1- Combustivel'!$E240,"-"))</f>
        <v>-</v>
      </c>
      <c r="AK238" s="170" t="str">
        <f>IF(AI238="-","-",'1- Combustivel'!$F240)</f>
        <v>-</v>
      </c>
      <c r="AL238" s="259" t="str">
        <f t="shared" si="58"/>
        <v>-</v>
      </c>
      <c r="AM238" s="259" t="str">
        <f>IF(AK238="-","-",'1- Combustivel'!$G240)</f>
        <v>-</v>
      </c>
      <c r="AN238" s="259" t="str">
        <f>IF($C238=AN$1,'1- Combustivel'!$D240,"-")</f>
        <v>-</v>
      </c>
      <c r="AO238" s="170" t="str">
        <f>IF(AQ238="-","-",IF($C238=AN$1,'1- Combustivel'!$E240,"-"))</f>
        <v>-</v>
      </c>
      <c r="AP238" s="170" t="str">
        <f>IF(AN238="-","-",'1- Combustivel'!$F240)</f>
        <v>-</v>
      </c>
      <c r="AQ238" s="259" t="str">
        <f t="shared" si="59"/>
        <v>-</v>
      </c>
      <c r="AR238" s="259" t="str">
        <f>IF(AP238="-","-",'1- Combustivel'!$G240)</f>
        <v>-</v>
      </c>
      <c r="AS238" s="259" t="str">
        <f>IF($C238=AS$1,'1- Combustivel'!$D240,"-")</f>
        <v>-</v>
      </c>
      <c r="AT238" s="170" t="str">
        <f>IF(AV238="-","-",IF($C238=AS$1,'1- Combustivel'!$E240,"-"))</f>
        <v>-</v>
      </c>
      <c r="AU238" s="170" t="str">
        <f>IF(AS238="-","-",'1- Combustivel'!$F240)</f>
        <v>-</v>
      </c>
      <c r="AV238" s="259" t="str">
        <f t="shared" si="60"/>
        <v>-</v>
      </c>
      <c r="AW238" s="259" t="str">
        <f>IF(AU238="-","-",'1- Combustivel'!$G240)</f>
        <v>-</v>
      </c>
      <c r="AX238" s="259" t="str">
        <f>IF($C238=AX$1,'1- Combustivel'!$D240,"-")</f>
        <v>-</v>
      </c>
      <c r="AY238" s="170" t="str">
        <f>IF(BA238="-","-",IF($C238=AX$1,'1- Combustivel'!$E240,"-"))</f>
        <v>-</v>
      </c>
      <c r="AZ238" s="170" t="str">
        <f>IF(AX238="-","-",'1- Combustivel'!$F240)</f>
        <v>-</v>
      </c>
      <c r="BA238" s="259" t="str">
        <f t="shared" si="61"/>
        <v>-</v>
      </c>
      <c r="BB238" s="259" t="str">
        <f>IF(AZ238="-","-",'1- Combustivel'!$G240)</f>
        <v>-</v>
      </c>
      <c r="BC238" s="259" t="str">
        <f>IF($C238=BC$1,'1- Combustivel'!$D240,"-")</f>
        <v>-</v>
      </c>
      <c r="BD238" s="170" t="str">
        <f>IF(BF238="-","-",IF($C238=BC$1,'1- Combustivel'!$E240,"-"))</f>
        <v>-</v>
      </c>
      <c r="BE238" s="170" t="str">
        <f>IF(BC238="-","-",'1- Combustivel'!$F240)</f>
        <v>-</v>
      </c>
      <c r="BF238" s="259" t="str">
        <f t="shared" si="62"/>
        <v>-</v>
      </c>
      <c r="BG238" s="259" t="str">
        <f>IF(BE238="-","-",'1- Combustivel'!$G240)</f>
        <v>-</v>
      </c>
      <c r="BH238" s="259" t="str">
        <f>IF($C238=BH$1,'1- Combustivel'!$D240,"-")</f>
        <v>-</v>
      </c>
      <c r="BI238" s="170" t="str">
        <f>IF(BK238="-","-",IF($C238=BH$1,'1- Combustivel'!$E240,"-"))</f>
        <v>-</v>
      </c>
      <c r="BJ238" s="170" t="str">
        <f>IF(BH238="-","-",'1- Combustivel'!$F240)</f>
        <v>-</v>
      </c>
      <c r="BK238" s="259" t="str">
        <f t="shared" si="63"/>
        <v>-</v>
      </c>
      <c r="BL238" s="259" t="str">
        <f>IF(BJ238="-","-",'1- Combustivel'!$G240)</f>
        <v>-</v>
      </c>
      <c r="BM238" s="259" t="str">
        <f>IF(YEAR('1- Combustivel'!B240)=$BM$1,$BM$1,"-")</f>
        <v>-</v>
      </c>
      <c r="BN238" s="259" t="str">
        <f>IF(BM238="-","-",MONTH('1- Combustivel'!B240))</f>
        <v>-</v>
      </c>
      <c r="BO238" s="259" t="str">
        <f>IF(BM238="-","-",DAY('1- Combustivel'!B240))</f>
        <v>-</v>
      </c>
      <c r="BP238" s="259" t="str">
        <f>IF($BN238=BQ$1,'1- Combustivel'!$D240,"-")</f>
        <v>-</v>
      </c>
      <c r="BQ238" s="170" t="str">
        <f>IF($BN238=BQ$1,'1- Combustivel'!$E240,"-")</f>
        <v>-</v>
      </c>
      <c r="BR238" s="170" t="str">
        <f>IF(BQ238="-","-",'1- Combustivel'!$F240)</f>
        <v>-</v>
      </c>
      <c r="BS238" s="259" t="str">
        <f t="shared" si="64"/>
        <v>-</v>
      </c>
      <c r="BT238" s="259" t="str">
        <f>IF(BR238="-","-",'1- Combustivel'!$G240)</f>
        <v>-</v>
      </c>
    </row>
    <row r="239" spans="1:72" x14ac:dyDescent="0.25">
      <c r="A239" s="166">
        <v>237</v>
      </c>
      <c r="B239" s="166" t="str">
        <f>IF(YEAR('1- Combustivel'!B241)=$B$1,$B$1,"-")</f>
        <v>-</v>
      </c>
      <c r="C239" s="166" t="str">
        <f>IF(B239="-","-",MONTH('1- Combustivel'!B241))</f>
        <v>-</v>
      </c>
      <c r="D239" s="218" t="str">
        <f>IF(B239="-","-",DAY('1- Combustivel'!B241))</f>
        <v>-</v>
      </c>
      <c r="E239" s="259" t="str">
        <f>IF($C239=F$1,'1- Combustivel'!$D241,"-")</f>
        <v>-</v>
      </c>
      <c r="F239" s="170" t="str">
        <f>IF($C239=F$1,'1- Combustivel'!$E241,"-")</f>
        <v>-</v>
      </c>
      <c r="G239" s="170" t="str">
        <f>IF(F239="-","-",'1- Combustivel'!$F241)</f>
        <v>-</v>
      </c>
      <c r="H239" s="259" t="str">
        <f t="shared" si="52"/>
        <v>-</v>
      </c>
      <c r="I239" s="259" t="str">
        <f>IF(G239="-","-",'1- Combustivel'!$G241)</f>
        <v>-</v>
      </c>
      <c r="J239" s="259" t="str">
        <f>IF($C239=J$1,'1- Combustivel'!$D241,"-")</f>
        <v>-</v>
      </c>
      <c r="K239" s="170" t="str">
        <f>IF(M239="-","-",IF($C239=J$1,'1- Combustivel'!$E241,"-"))</f>
        <v>-</v>
      </c>
      <c r="L239" s="170" t="str">
        <f>IF(J239="-","-",'1- Combustivel'!$F241)</f>
        <v>-</v>
      </c>
      <c r="M239" s="259" t="str">
        <f t="shared" si="53"/>
        <v>-</v>
      </c>
      <c r="N239" s="259" t="str">
        <f>IF(L239="-","-",'1- Combustivel'!$G241)</f>
        <v>-</v>
      </c>
      <c r="O239" s="259" t="str">
        <f>IF($C239=O$1,'1- Combustivel'!$D241,"-")</f>
        <v>-</v>
      </c>
      <c r="P239" s="170" t="str">
        <f>IF(R239="-","-",IF($C239=O$1,'1- Combustivel'!$E241,"-"))</f>
        <v>-</v>
      </c>
      <c r="Q239" s="170" t="str">
        <f>IF(O239="-","-",'1- Combustivel'!$F241)</f>
        <v>-</v>
      </c>
      <c r="R239" s="259" t="str">
        <f t="shared" si="54"/>
        <v>-</v>
      </c>
      <c r="S239" s="259" t="str">
        <f>IF(Q239="-","-",'1- Combustivel'!$G241)</f>
        <v>-</v>
      </c>
      <c r="T239" s="259" t="str">
        <f>IF($C239=T$1,'1- Combustivel'!$D241,"-")</f>
        <v>-</v>
      </c>
      <c r="U239" s="170" t="str">
        <f>IF(W239="-","-",IF($C239=T$1,'1- Combustivel'!$E241,"-"))</f>
        <v>-</v>
      </c>
      <c r="V239" s="170" t="str">
        <f>IF(T239="-","-",'1- Combustivel'!$F241)</f>
        <v>-</v>
      </c>
      <c r="W239" s="259" t="str">
        <f t="shared" si="55"/>
        <v>-</v>
      </c>
      <c r="X239" s="259" t="str">
        <f>IF(V239="-","-",'1- Combustivel'!$G241)</f>
        <v>-</v>
      </c>
      <c r="Y239" s="259" t="str">
        <f>IF($C239=Y$1,'1- Combustivel'!$D241,"-")</f>
        <v>-</v>
      </c>
      <c r="Z239" s="170" t="str">
        <f>IF(AB239="-","-",IF($C239=Y$1,'1- Combustivel'!$E241,"-"))</f>
        <v>-</v>
      </c>
      <c r="AA239" s="170" t="str">
        <f>IF(Y239="-","-",'1- Combustivel'!$F241)</f>
        <v>-</v>
      </c>
      <c r="AB239" s="259" t="str">
        <f t="shared" si="56"/>
        <v>-</v>
      </c>
      <c r="AC239" s="259" t="str">
        <f>IF(AA239="-","-",'1- Combustivel'!$G241)</f>
        <v>-</v>
      </c>
      <c r="AD239" s="259" t="str">
        <f>IF($C239=AD$1,'1- Combustivel'!$D241,"-")</f>
        <v>-</v>
      </c>
      <c r="AE239" s="170" t="str">
        <f>IF(AG239="-","-",IF($C239=AD$1,'1- Combustivel'!$E241,"-"))</f>
        <v>-</v>
      </c>
      <c r="AF239" s="170" t="str">
        <f>IF(AD239="-","-",'1- Combustivel'!$F241)</f>
        <v>-</v>
      </c>
      <c r="AG239" s="259" t="str">
        <f t="shared" si="57"/>
        <v>-</v>
      </c>
      <c r="AH239" s="259" t="str">
        <f>IF(AF239="-","-",'1- Combustivel'!$G241)</f>
        <v>-</v>
      </c>
      <c r="AI239" s="259" t="str">
        <f>IF($C239=AI$1,'1- Combustivel'!$D241,"-")</f>
        <v>-</v>
      </c>
      <c r="AJ239" s="170" t="str">
        <f>IF(AL239="-","-",IF($C239=AI$1,'1- Combustivel'!$E241,"-"))</f>
        <v>-</v>
      </c>
      <c r="AK239" s="170" t="str">
        <f>IF(AI239="-","-",'1- Combustivel'!$F241)</f>
        <v>-</v>
      </c>
      <c r="AL239" s="259" t="str">
        <f t="shared" si="58"/>
        <v>-</v>
      </c>
      <c r="AM239" s="259" t="str">
        <f>IF(AK239="-","-",'1- Combustivel'!$G241)</f>
        <v>-</v>
      </c>
      <c r="AN239" s="259" t="str">
        <f>IF($C239=AN$1,'1- Combustivel'!$D241,"-")</f>
        <v>-</v>
      </c>
      <c r="AO239" s="170" t="str">
        <f>IF(AQ239="-","-",IF($C239=AN$1,'1- Combustivel'!$E241,"-"))</f>
        <v>-</v>
      </c>
      <c r="AP239" s="170" t="str">
        <f>IF(AN239="-","-",'1- Combustivel'!$F241)</f>
        <v>-</v>
      </c>
      <c r="AQ239" s="259" t="str">
        <f t="shared" si="59"/>
        <v>-</v>
      </c>
      <c r="AR239" s="259" t="str">
        <f>IF(AP239="-","-",'1- Combustivel'!$G241)</f>
        <v>-</v>
      </c>
      <c r="AS239" s="259" t="str">
        <f>IF($C239=AS$1,'1- Combustivel'!$D241,"-")</f>
        <v>-</v>
      </c>
      <c r="AT239" s="170" t="str">
        <f>IF(AV239="-","-",IF($C239=AS$1,'1- Combustivel'!$E241,"-"))</f>
        <v>-</v>
      </c>
      <c r="AU239" s="170" t="str">
        <f>IF(AS239="-","-",'1- Combustivel'!$F241)</f>
        <v>-</v>
      </c>
      <c r="AV239" s="259" t="str">
        <f t="shared" si="60"/>
        <v>-</v>
      </c>
      <c r="AW239" s="259" t="str">
        <f>IF(AU239="-","-",'1- Combustivel'!$G241)</f>
        <v>-</v>
      </c>
      <c r="AX239" s="259" t="str">
        <f>IF($C239=AX$1,'1- Combustivel'!$D241,"-")</f>
        <v>-</v>
      </c>
      <c r="AY239" s="170" t="str">
        <f>IF(BA239="-","-",IF($C239=AX$1,'1- Combustivel'!$E241,"-"))</f>
        <v>-</v>
      </c>
      <c r="AZ239" s="170" t="str">
        <f>IF(AX239="-","-",'1- Combustivel'!$F241)</f>
        <v>-</v>
      </c>
      <c r="BA239" s="259" t="str">
        <f t="shared" si="61"/>
        <v>-</v>
      </c>
      <c r="BB239" s="259" t="str">
        <f>IF(AZ239="-","-",'1- Combustivel'!$G241)</f>
        <v>-</v>
      </c>
      <c r="BC239" s="259" t="str">
        <f>IF($C239=BC$1,'1- Combustivel'!$D241,"-")</f>
        <v>-</v>
      </c>
      <c r="BD239" s="170" t="str">
        <f>IF(BF239="-","-",IF($C239=BC$1,'1- Combustivel'!$E241,"-"))</f>
        <v>-</v>
      </c>
      <c r="BE239" s="170" t="str">
        <f>IF(BC239="-","-",'1- Combustivel'!$F241)</f>
        <v>-</v>
      </c>
      <c r="BF239" s="259" t="str">
        <f t="shared" si="62"/>
        <v>-</v>
      </c>
      <c r="BG239" s="259" t="str">
        <f>IF(BE239="-","-",'1- Combustivel'!$G241)</f>
        <v>-</v>
      </c>
      <c r="BH239" s="259" t="str">
        <f>IF($C239=BH$1,'1- Combustivel'!$D241,"-")</f>
        <v>-</v>
      </c>
      <c r="BI239" s="170" t="str">
        <f>IF(BK239="-","-",IF($C239=BH$1,'1- Combustivel'!$E241,"-"))</f>
        <v>-</v>
      </c>
      <c r="BJ239" s="170" t="str">
        <f>IF(BH239="-","-",'1- Combustivel'!$F241)</f>
        <v>-</v>
      </c>
      <c r="BK239" s="259" t="str">
        <f t="shared" si="63"/>
        <v>-</v>
      </c>
      <c r="BL239" s="259" t="str">
        <f>IF(BJ239="-","-",'1- Combustivel'!$G241)</f>
        <v>-</v>
      </c>
      <c r="BM239" s="259" t="str">
        <f>IF(YEAR('1- Combustivel'!B241)=$BM$1,$BM$1,"-")</f>
        <v>-</v>
      </c>
      <c r="BN239" s="259" t="str">
        <f>IF(BM239="-","-",MONTH('1- Combustivel'!B241))</f>
        <v>-</v>
      </c>
      <c r="BO239" s="259" t="str">
        <f>IF(BM239="-","-",DAY('1- Combustivel'!B241))</f>
        <v>-</v>
      </c>
      <c r="BP239" s="259" t="str">
        <f>IF($BN239=BQ$1,'1- Combustivel'!$D241,"-")</f>
        <v>-</v>
      </c>
      <c r="BQ239" s="170" t="str">
        <f>IF($BN239=BQ$1,'1- Combustivel'!$E241,"-")</f>
        <v>-</v>
      </c>
      <c r="BR239" s="170" t="str">
        <f>IF(BQ239="-","-",'1- Combustivel'!$F241)</f>
        <v>-</v>
      </c>
      <c r="BS239" s="259" t="str">
        <f t="shared" si="64"/>
        <v>-</v>
      </c>
      <c r="BT239" s="259" t="str">
        <f>IF(BR239="-","-",'1- Combustivel'!$G241)</f>
        <v>-</v>
      </c>
    </row>
    <row r="240" spans="1:72" x14ac:dyDescent="0.25">
      <c r="A240" s="166">
        <v>238</v>
      </c>
      <c r="B240" s="166" t="str">
        <f>IF(YEAR('1- Combustivel'!B242)=$B$1,$B$1,"-")</f>
        <v>-</v>
      </c>
      <c r="C240" s="166" t="str">
        <f>IF(B240="-","-",MONTH('1- Combustivel'!B242))</f>
        <v>-</v>
      </c>
      <c r="D240" s="218" t="str">
        <f>IF(B240="-","-",DAY('1- Combustivel'!B242))</f>
        <v>-</v>
      </c>
      <c r="E240" s="259" t="str">
        <f>IF($C240=F$1,'1- Combustivel'!$D242,"-")</f>
        <v>-</v>
      </c>
      <c r="F240" s="170" t="str">
        <f>IF($C240=F$1,'1- Combustivel'!$E242,"-")</f>
        <v>-</v>
      </c>
      <c r="G240" s="170" t="str">
        <f>IF(F240="-","-",'1- Combustivel'!$F242)</f>
        <v>-</v>
      </c>
      <c r="H240" s="259" t="str">
        <f t="shared" si="52"/>
        <v>-</v>
      </c>
      <c r="I240" s="259" t="str">
        <f>IF(G240="-","-",'1- Combustivel'!$G242)</f>
        <v>-</v>
      </c>
      <c r="J240" s="259" t="str">
        <f>IF($C240=J$1,'1- Combustivel'!$D242,"-")</f>
        <v>-</v>
      </c>
      <c r="K240" s="170" t="str">
        <f>IF(M240="-","-",IF($C240=J$1,'1- Combustivel'!$E242,"-"))</f>
        <v>-</v>
      </c>
      <c r="L240" s="170" t="str">
        <f>IF(J240="-","-",'1- Combustivel'!$F242)</f>
        <v>-</v>
      </c>
      <c r="M240" s="259" t="str">
        <f t="shared" si="53"/>
        <v>-</v>
      </c>
      <c r="N240" s="259" t="str">
        <f>IF(L240="-","-",'1- Combustivel'!$G242)</f>
        <v>-</v>
      </c>
      <c r="O240" s="259" t="str">
        <f>IF($C240=O$1,'1- Combustivel'!$D242,"-")</f>
        <v>-</v>
      </c>
      <c r="P240" s="170" t="str">
        <f>IF(R240="-","-",IF($C240=O$1,'1- Combustivel'!$E242,"-"))</f>
        <v>-</v>
      </c>
      <c r="Q240" s="170" t="str">
        <f>IF(O240="-","-",'1- Combustivel'!$F242)</f>
        <v>-</v>
      </c>
      <c r="R240" s="259" t="str">
        <f t="shared" si="54"/>
        <v>-</v>
      </c>
      <c r="S240" s="259" t="str">
        <f>IF(Q240="-","-",'1- Combustivel'!$G242)</f>
        <v>-</v>
      </c>
      <c r="T240" s="259" t="str">
        <f>IF($C240=T$1,'1- Combustivel'!$D242,"-")</f>
        <v>-</v>
      </c>
      <c r="U240" s="170" t="str">
        <f>IF(W240="-","-",IF($C240=T$1,'1- Combustivel'!$E242,"-"))</f>
        <v>-</v>
      </c>
      <c r="V240" s="170" t="str">
        <f>IF(T240="-","-",'1- Combustivel'!$F242)</f>
        <v>-</v>
      </c>
      <c r="W240" s="259" t="str">
        <f t="shared" si="55"/>
        <v>-</v>
      </c>
      <c r="X240" s="259" t="str">
        <f>IF(V240="-","-",'1- Combustivel'!$G242)</f>
        <v>-</v>
      </c>
      <c r="Y240" s="259" t="str">
        <f>IF($C240=Y$1,'1- Combustivel'!$D242,"-")</f>
        <v>-</v>
      </c>
      <c r="Z240" s="170" t="str">
        <f>IF(AB240="-","-",IF($C240=Y$1,'1- Combustivel'!$E242,"-"))</f>
        <v>-</v>
      </c>
      <c r="AA240" s="170" t="str">
        <f>IF(Y240="-","-",'1- Combustivel'!$F242)</f>
        <v>-</v>
      </c>
      <c r="AB240" s="259" t="str">
        <f t="shared" si="56"/>
        <v>-</v>
      </c>
      <c r="AC240" s="259" t="str">
        <f>IF(AA240="-","-",'1- Combustivel'!$G242)</f>
        <v>-</v>
      </c>
      <c r="AD240" s="259" t="str">
        <f>IF($C240=AD$1,'1- Combustivel'!$D242,"-")</f>
        <v>-</v>
      </c>
      <c r="AE240" s="170" t="str">
        <f>IF(AG240="-","-",IF($C240=AD$1,'1- Combustivel'!$E242,"-"))</f>
        <v>-</v>
      </c>
      <c r="AF240" s="170" t="str">
        <f>IF(AD240="-","-",'1- Combustivel'!$F242)</f>
        <v>-</v>
      </c>
      <c r="AG240" s="259" t="str">
        <f t="shared" si="57"/>
        <v>-</v>
      </c>
      <c r="AH240" s="259" t="str">
        <f>IF(AF240="-","-",'1- Combustivel'!$G242)</f>
        <v>-</v>
      </c>
      <c r="AI240" s="259" t="str">
        <f>IF($C240=AI$1,'1- Combustivel'!$D242,"-")</f>
        <v>-</v>
      </c>
      <c r="AJ240" s="170" t="str">
        <f>IF(AL240="-","-",IF($C240=AI$1,'1- Combustivel'!$E242,"-"))</f>
        <v>-</v>
      </c>
      <c r="AK240" s="170" t="str">
        <f>IF(AI240="-","-",'1- Combustivel'!$F242)</f>
        <v>-</v>
      </c>
      <c r="AL240" s="259" t="str">
        <f t="shared" si="58"/>
        <v>-</v>
      </c>
      <c r="AM240" s="259" t="str">
        <f>IF(AK240="-","-",'1- Combustivel'!$G242)</f>
        <v>-</v>
      </c>
      <c r="AN240" s="259" t="str">
        <f>IF($C240=AN$1,'1- Combustivel'!$D242,"-")</f>
        <v>-</v>
      </c>
      <c r="AO240" s="170" t="str">
        <f>IF(AQ240="-","-",IF($C240=AN$1,'1- Combustivel'!$E242,"-"))</f>
        <v>-</v>
      </c>
      <c r="AP240" s="170" t="str">
        <f>IF(AN240="-","-",'1- Combustivel'!$F242)</f>
        <v>-</v>
      </c>
      <c r="AQ240" s="259" t="str">
        <f t="shared" si="59"/>
        <v>-</v>
      </c>
      <c r="AR240" s="259" t="str">
        <f>IF(AP240="-","-",'1- Combustivel'!$G242)</f>
        <v>-</v>
      </c>
      <c r="AS240" s="259" t="str">
        <f>IF($C240=AS$1,'1- Combustivel'!$D242,"-")</f>
        <v>-</v>
      </c>
      <c r="AT240" s="170" t="str">
        <f>IF(AV240="-","-",IF($C240=AS$1,'1- Combustivel'!$E242,"-"))</f>
        <v>-</v>
      </c>
      <c r="AU240" s="170" t="str">
        <f>IF(AS240="-","-",'1- Combustivel'!$F242)</f>
        <v>-</v>
      </c>
      <c r="AV240" s="259" t="str">
        <f t="shared" si="60"/>
        <v>-</v>
      </c>
      <c r="AW240" s="259" t="str">
        <f>IF(AU240="-","-",'1- Combustivel'!$G242)</f>
        <v>-</v>
      </c>
      <c r="AX240" s="259" t="str">
        <f>IF($C240=AX$1,'1- Combustivel'!$D242,"-")</f>
        <v>-</v>
      </c>
      <c r="AY240" s="170" t="str">
        <f>IF(BA240="-","-",IF($C240=AX$1,'1- Combustivel'!$E242,"-"))</f>
        <v>-</v>
      </c>
      <c r="AZ240" s="170" t="str">
        <f>IF(AX240="-","-",'1- Combustivel'!$F242)</f>
        <v>-</v>
      </c>
      <c r="BA240" s="259" t="str">
        <f t="shared" si="61"/>
        <v>-</v>
      </c>
      <c r="BB240" s="259" t="str">
        <f>IF(AZ240="-","-",'1- Combustivel'!$G242)</f>
        <v>-</v>
      </c>
      <c r="BC240" s="259" t="str">
        <f>IF($C240=BC$1,'1- Combustivel'!$D242,"-")</f>
        <v>-</v>
      </c>
      <c r="BD240" s="170" t="str">
        <f>IF(BF240="-","-",IF($C240=BC$1,'1- Combustivel'!$E242,"-"))</f>
        <v>-</v>
      </c>
      <c r="BE240" s="170" t="str">
        <f>IF(BC240="-","-",'1- Combustivel'!$F242)</f>
        <v>-</v>
      </c>
      <c r="BF240" s="259" t="str">
        <f t="shared" si="62"/>
        <v>-</v>
      </c>
      <c r="BG240" s="259" t="str">
        <f>IF(BE240="-","-",'1- Combustivel'!$G242)</f>
        <v>-</v>
      </c>
      <c r="BH240" s="259" t="str">
        <f>IF($C240=BH$1,'1- Combustivel'!$D242,"-")</f>
        <v>-</v>
      </c>
      <c r="BI240" s="170" t="str">
        <f>IF(BK240="-","-",IF($C240=BH$1,'1- Combustivel'!$E242,"-"))</f>
        <v>-</v>
      </c>
      <c r="BJ240" s="170" t="str">
        <f>IF(BH240="-","-",'1- Combustivel'!$F242)</f>
        <v>-</v>
      </c>
      <c r="BK240" s="259" t="str">
        <f t="shared" si="63"/>
        <v>-</v>
      </c>
      <c r="BL240" s="259" t="str">
        <f>IF(BJ240="-","-",'1- Combustivel'!$G242)</f>
        <v>-</v>
      </c>
      <c r="BM240" s="259" t="str">
        <f>IF(YEAR('1- Combustivel'!B242)=$BM$1,$BM$1,"-")</f>
        <v>-</v>
      </c>
      <c r="BN240" s="259" t="str">
        <f>IF(BM240="-","-",MONTH('1- Combustivel'!B242))</f>
        <v>-</v>
      </c>
      <c r="BO240" s="259" t="str">
        <f>IF(BM240="-","-",DAY('1- Combustivel'!B242))</f>
        <v>-</v>
      </c>
      <c r="BP240" s="259" t="str">
        <f>IF($BN240=BQ$1,'1- Combustivel'!$D242,"-")</f>
        <v>-</v>
      </c>
      <c r="BQ240" s="170" t="str">
        <f>IF($BN240=BQ$1,'1- Combustivel'!$E242,"-")</f>
        <v>-</v>
      </c>
      <c r="BR240" s="170" t="str">
        <f>IF(BQ240="-","-",'1- Combustivel'!$F242)</f>
        <v>-</v>
      </c>
      <c r="BS240" s="259" t="str">
        <f t="shared" si="64"/>
        <v>-</v>
      </c>
      <c r="BT240" s="259" t="str">
        <f>IF(BR240="-","-",'1- Combustivel'!$G242)</f>
        <v>-</v>
      </c>
    </row>
    <row r="241" spans="1:72" x14ac:dyDescent="0.25">
      <c r="A241" s="166">
        <v>239</v>
      </c>
      <c r="B241" s="166" t="str">
        <f>IF(YEAR('1- Combustivel'!B243)=$B$1,$B$1,"-")</f>
        <v>-</v>
      </c>
      <c r="C241" s="166" t="str">
        <f>IF(B241="-","-",MONTH('1- Combustivel'!B243))</f>
        <v>-</v>
      </c>
      <c r="D241" s="218" t="str">
        <f>IF(B241="-","-",DAY('1- Combustivel'!B243))</f>
        <v>-</v>
      </c>
      <c r="E241" s="259" t="str">
        <f>IF($C241=F$1,'1- Combustivel'!$D243,"-")</f>
        <v>-</v>
      </c>
      <c r="F241" s="170" t="str">
        <f>IF($C241=F$1,'1- Combustivel'!$E243,"-")</f>
        <v>-</v>
      </c>
      <c r="G241" s="170" t="str">
        <f>IF(F241="-","-",'1- Combustivel'!$F243)</f>
        <v>-</v>
      </c>
      <c r="H241" s="259" t="str">
        <f t="shared" si="52"/>
        <v>-</v>
      </c>
      <c r="I241" s="259" t="str">
        <f>IF(G241="-","-",'1- Combustivel'!$G243)</f>
        <v>-</v>
      </c>
      <c r="J241" s="259" t="str">
        <f>IF($C241=J$1,'1- Combustivel'!$D243,"-")</f>
        <v>-</v>
      </c>
      <c r="K241" s="170" t="str">
        <f>IF(M241="-","-",IF($C241=J$1,'1- Combustivel'!$E243,"-"))</f>
        <v>-</v>
      </c>
      <c r="L241" s="170" t="str">
        <f>IF(J241="-","-",'1- Combustivel'!$F243)</f>
        <v>-</v>
      </c>
      <c r="M241" s="259" t="str">
        <f t="shared" si="53"/>
        <v>-</v>
      </c>
      <c r="N241" s="259" t="str">
        <f>IF(L241="-","-",'1- Combustivel'!$G243)</f>
        <v>-</v>
      </c>
      <c r="O241" s="259" t="str">
        <f>IF($C241=O$1,'1- Combustivel'!$D243,"-")</f>
        <v>-</v>
      </c>
      <c r="P241" s="170" t="str">
        <f>IF(R241="-","-",IF($C241=O$1,'1- Combustivel'!$E243,"-"))</f>
        <v>-</v>
      </c>
      <c r="Q241" s="170" t="str">
        <f>IF(O241="-","-",'1- Combustivel'!$F243)</f>
        <v>-</v>
      </c>
      <c r="R241" s="259" t="str">
        <f t="shared" si="54"/>
        <v>-</v>
      </c>
      <c r="S241" s="259" t="str">
        <f>IF(Q241="-","-",'1- Combustivel'!$G243)</f>
        <v>-</v>
      </c>
      <c r="T241" s="259" t="str">
        <f>IF($C241=T$1,'1- Combustivel'!$D243,"-")</f>
        <v>-</v>
      </c>
      <c r="U241" s="170" t="str">
        <f>IF(W241="-","-",IF($C241=T$1,'1- Combustivel'!$E243,"-"))</f>
        <v>-</v>
      </c>
      <c r="V241" s="170" t="str">
        <f>IF(T241="-","-",'1- Combustivel'!$F243)</f>
        <v>-</v>
      </c>
      <c r="W241" s="259" t="str">
        <f t="shared" si="55"/>
        <v>-</v>
      </c>
      <c r="X241" s="259" t="str">
        <f>IF(V241="-","-",'1- Combustivel'!$G243)</f>
        <v>-</v>
      </c>
      <c r="Y241" s="259" t="str">
        <f>IF($C241=Y$1,'1- Combustivel'!$D243,"-")</f>
        <v>-</v>
      </c>
      <c r="Z241" s="170" t="str">
        <f>IF(AB241="-","-",IF($C241=Y$1,'1- Combustivel'!$E243,"-"))</f>
        <v>-</v>
      </c>
      <c r="AA241" s="170" t="str">
        <f>IF(Y241="-","-",'1- Combustivel'!$F243)</f>
        <v>-</v>
      </c>
      <c r="AB241" s="259" t="str">
        <f t="shared" si="56"/>
        <v>-</v>
      </c>
      <c r="AC241" s="259" t="str">
        <f>IF(AA241="-","-",'1- Combustivel'!$G243)</f>
        <v>-</v>
      </c>
      <c r="AD241" s="259" t="str">
        <f>IF($C241=AD$1,'1- Combustivel'!$D243,"-")</f>
        <v>-</v>
      </c>
      <c r="AE241" s="170" t="str">
        <f>IF(AG241="-","-",IF($C241=AD$1,'1- Combustivel'!$E243,"-"))</f>
        <v>-</v>
      </c>
      <c r="AF241" s="170" t="str">
        <f>IF(AD241="-","-",'1- Combustivel'!$F243)</f>
        <v>-</v>
      </c>
      <c r="AG241" s="259" t="str">
        <f t="shared" si="57"/>
        <v>-</v>
      </c>
      <c r="AH241" s="259" t="str">
        <f>IF(AF241="-","-",'1- Combustivel'!$G243)</f>
        <v>-</v>
      </c>
      <c r="AI241" s="259" t="str">
        <f>IF($C241=AI$1,'1- Combustivel'!$D243,"-")</f>
        <v>-</v>
      </c>
      <c r="AJ241" s="170" t="str">
        <f>IF(AL241="-","-",IF($C241=AI$1,'1- Combustivel'!$E243,"-"))</f>
        <v>-</v>
      </c>
      <c r="AK241" s="170" t="str">
        <f>IF(AI241="-","-",'1- Combustivel'!$F243)</f>
        <v>-</v>
      </c>
      <c r="AL241" s="259" t="str">
        <f t="shared" si="58"/>
        <v>-</v>
      </c>
      <c r="AM241" s="259" t="str">
        <f>IF(AK241="-","-",'1- Combustivel'!$G243)</f>
        <v>-</v>
      </c>
      <c r="AN241" s="259" t="str">
        <f>IF($C241=AN$1,'1- Combustivel'!$D243,"-")</f>
        <v>-</v>
      </c>
      <c r="AO241" s="170" t="str">
        <f>IF(AQ241="-","-",IF($C241=AN$1,'1- Combustivel'!$E243,"-"))</f>
        <v>-</v>
      </c>
      <c r="AP241" s="170" t="str">
        <f>IF(AN241="-","-",'1- Combustivel'!$F243)</f>
        <v>-</v>
      </c>
      <c r="AQ241" s="259" t="str">
        <f t="shared" si="59"/>
        <v>-</v>
      </c>
      <c r="AR241" s="259" t="str">
        <f>IF(AP241="-","-",'1- Combustivel'!$G243)</f>
        <v>-</v>
      </c>
      <c r="AS241" s="259" t="str">
        <f>IF($C241=AS$1,'1- Combustivel'!$D243,"-")</f>
        <v>-</v>
      </c>
      <c r="AT241" s="170" t="str">
        <f>IF(AV241="-","-",IF($C241=AS$1,'1- Combustivel'!$E243,"-"))</f>
        <v>-</v>
      </c>
      <c r="AU241" s="170" t="str">
        <f>IF(AS241="-","-",'1- Combustivel'!$F243)</f>
        <v>-</v>
      </c>
      <c r="AV241" s="259" t="str">
        <f t="shared" si="60"/>
        <v>-</v>
      </c>
      <c r="AW241" s="259" t="str">
        <f>IF(AU241="-","-",'1- Combustivel'!$G243)</f>
        <v>-</v>
      </c>
      <c r="AX241" s="259" t="str">
        <f>IF($C241=AX$1,'1- Combustivel'!$D243,"-")</f>
        <v>-</v>
      </c>
      <c r="AY241" s="170" t="str">
        <f>IF(BA241="-","-",IF($C241=AX$1,'1- Combustivel'!$E243,"-"))</f>
        <v>-</v>
      </c>
      <c r="AZ241" s="170" t="str">
        <f>IF(AX241="-","-",'1- Combustivel'!$F243)</f>
        <v>-</v>
      </c>
      <c r="BA241" s="259" t="str">
        <f t="shared" si="61"/>
        <v>-</v>
      </c>
      <c r="BB241" s="259" t="str">
        <f>IF(AZ241="-","-",'1- Combustivel'!$G243)</f>
        <v>-</v>
      </c>
      <c r="BC241" s="259" t="str">
        <f>IF($C241=BC$1,'1- Combustivel'!$D243,"-")</f>
        <v>-</v>
      </c>
      <c r="BD241" s="170" t="str">
        <f>IF(BF241="-","-",IF($C241=BC$1,'1- Combustivel'!$E243,"-"))</f>
        <v>-</v>
      </c>
      <c r="BE241" s="170" t="str">
        <f>IF(BC241="-","-",'1- Combustivel'!$F243)</f>
        <v>-</v>
      </c>
      <c r="BF241" s="259" t="str">
        <f t="shared" si="62"/>
        <v>-</v>
      </c>
      <c r="BG241" s="259" t="str">
        <f>IF(BE241="-","-",'1- Combustivel'!$G243)</f>
        <v>-</v>
      </c>
      <c r="BH241" s="259" t="str">
        <f>IF($C241=BH$1,'1- Combustivel'!$D243,"-")</f>
        <v>-</v>
      </c>
      <c r="BI241" s="170" t="str">
        <f>IF(BK241="-","-",IF($C241=BH$1,'1- Combustivel'!$E243,"-"))</f>
        <v>-</v>
      </c>
      <c r="BJ241" s="170" t="str">
        <f>IF(BH241="-","-",'1- Combustivel'!$F243)</f>
        <v>-</v>
      </c>
      <c r="BK241" s="259" t="str">
        <f t="shared" si="63"/>
        <v>-</v>
      </c>
      <c r="BL241" s="259" t="str">
        <f>IF(BJ241="-","-",'1- Combustivel'!$G243)</f>
        <v>-</v>
      </c>
      <c r="BM241" s="259" t="str">
        <f>IF(YEAR('1- Combustivel'!B243)=$BM$1,$BM$1,"-")</f>
        <v>-</v>
      </c>
      <c r="BN241" s="259" t="str">
        <f>IF(BM241="-","-",MONTH('1- Combustivel'!B243))</f>
        <v>-</v>
      </c>
      <c r="BO241" s="259" t="str">
        <f>IF(BM241="-","-",DAY('1- Combustivel'!B243))</f>
        <v>-</v>
      </c>
      <c r="BP241" s="259" t="str">
        <f>IF($BN241=BQ$1,'1- Combustivel'!$D243,"-")</f>
        <v>-</v>
      </c>
      <c r="BQ241" s="170" t="str">
        <f>IF($BN241=BQ$1,'1- Combustivel'!$E243,"-")</f>
        <v>-</v>
      </c>
      <c r="BR241" s="170" t="str">
        <f>IF(BQ241="-","-",'1- Combustivel'!$F243)</f>
        <v>-</v>
      </c>
      <c r="BS241" s="259" t="str">
        <f t="shared" si="64"/>
        <v>-</v>
      </c>
      <c r="BT241" s="259" t="str">
        <f>IF(BR241="-","-",'1- Combustivel'!$G243)</f>
        <v>-</v>
      </c>
    </row>
    <row r="242" spans="1:72" x14ac:dyDescent="0.25">
      <c r="A242" s="166">
        <v>240</v>
      </c>
      <c r="B242" s="166" t="str">
        <f>IF(YEAR('1- Combustivel'!B244)=$B$1,$B$1,"-")</f>
        <v>-</v>
      </c>
      <c r="C242" s="166" t="str">
        <f>IF(B242="-","-",MONTH('1- Combustivel'!B244))</f>
        <v>-</v>
      </c>
      <c r="D242" s="218" t="str">
        <f>IF(B242="-","-",DAY('1- Combustivel'!B244))</f>
        <v>-</v>
      </c>
      <c r="E242" s="259" t="str">
        <f>IF($C242=F$1,'1- Combustivel'!$D244,"-")</f>
        <v>-</v>
      </c>
      <c r="F242" s="170" t="str">
        <f>IF($C242=F$1,'1- Combustivel'!$E244,"-")</f>
        <v>-</v>
      </c>
      <c r="G242" s="170" t="str">
        <f>IF(F242="-","-",'1- Combustivel'!$F244)</f>
        <v>-</v>
      </c>
      <c r="H242" s="259" t="str">
        <f t="shared" si="52"/>
        <v>-</v>
      </c>
      <c r="I242" s="259" t="str">
        <f>IF(G242="-","-",'1- Combustivel'!$G244)</f>
        <v>-</v>
      </c>
      <c r="J242" s="259" t="str">
        <f>IF($C242=J$1,'1- Combustivel'!$D244,"-")</f>
        <v>-</v>
      </c>
      <c r="K242" s="170" t="str">
        <f>IF(M242="-","-",IF($C242=J$1,'1- Combustivel'!$E244,"-"))</f>
        <v>-</v>
      </c>
      <c r="L242" s="170" t="str">
        <f>IF(J242="-","-",'1- Combustivel'!$F244)</f>
        <v>-</v>
      </c>
      <c r="M242" s="259" t="str">
        <f t="shared" si="53"/>
        <v>-</v>
      </c>
      <c r="N242" s="259" t="str">
        <f>IF(L242="-","-",'1- Combustivel'!$G244)</f>
        <v>-</v>
      </c>
      <c r="O242" s="259" t="str">
        <f>IF($C242=O$1,'1- Combustivel'!$D244,"-")</f>
        <v>-</v>
      </c>
      <c r="P242" s="170" t="str">
        <f>IF(R242="-","-",IF($C242=O$1,'1- Combustivel'!$E244,"-"))</f>
        <v>-</v>
      </c>
      <c r="Q242" s="170" t="str">
        <f>IF(O242="-","-",'1- Combustivel'!$F244)</f>
        <v>-</v>
      </c>
      <c r="R242" s="259" t="str">
        <f t="shared" si="54"/>
        <v>-</v>
      </c>
      <c r="S242" s="259" t="str">
        <f>IF(Q242="-","-",'1- Combustivel'!$G244)</f>
        <v>-</v>
      </c>
      <c r="T242" s="259" t="str">
        <f>IF($C242=T$1,'1- Combustivel'!$D244,"-")</f>
        <v>-</v>
      </c>
      <c r="U242" s="170" t="str">
        <f>IF(W242="-","-",IF($C242=T$1,'1- Combustivel'!$E244,"-"))</f>
        <v>-</v>
      </c>
      <c r="V242" s="170" t="str">
        <f>IF(T242="-","-",'1- Combustivel'!$F244)</f>
        <v>-</v>
      </c>
      <c r="W242" s="259" t="str">
        <f t="shared" si="55"/>
        <v>-</v>
      </c>
      <c r="X242" s="259" t="str">
        <f>IF(V242="-","-",'1- Combustivel'!$G244)</f>
        <v>-</v>
      </c>
      <c r="Y242" s="259" t="str">
        <f>IF($C242=Y$1,'1- Combustivel'!$D244,"-")</f>
        <v>-</v>
      </c>
      <c r="Z242" s="170" t="str">
        <f>IF(AB242="-","-",IF($C242=Y$1,'1- Combustivel'!$E244,"-"))</f>
        <v>-</v>
      </c>
      <c r="AA242" s="170" t="str">
        <f>IF(Y242="-","-",'1- Combustivel'!$F244)</f>
        <v>-</v>
      </c>
      <c r="AB242" s="259" t="str">
        <f t="shared" si="56"/>
        <v>-</v>
      </c>
      <c r="AC242" s="259" t="str">
        <f>IF(AA242="-","-",'1- Combustivel'!$G244)</f>
        <v>-</v>
      </c>
      <c r="AD242" s="259" t="str">
        <f>IF($C242=AD$1,'1- Combustivel'!$D244,"-")</f>
        <v>-</v>
      </c>
      <c r="AE242" s="170" t="str">
        <f>IF(AG242="-","-",IF($C242=AD$1,'1- Combustivel'!$E244,"-"))</f>
        <v>-</v>
      </c>
      <c r="AF242" s="170" t="str">
        <f>IF(AD242="-","-",'1- Combustivel'!$F244)</f>
        <v>-</v>
      </c>
      <c r="AG242" s="259" t="str">
        <f t="shared" si="57"/>
        <v>-</v>
      </c>
      <c r="AH242" s="259" t="str">
        <f>IF(AF242="-","-",'1- Combustivel'!$G244)</f>
        <v>-</v>
      </c>
      <c r="AI242" s="259" t="str">
        <f>IF($C242=AI$1,'1- Combustivel'!$D244,"-")</f>
        <v>-</v>
      </c>
      <c r="AJ242" s="170" t="str">
        <f>IF(AL242="-","-",IF($C242=AI$1,'1- Combustivel'!$E244,"-"))</f>
        <v>-</v>
      </c>
      <c r="AK242" s="170" t="str">
        <f>IF(AI242="-","-",'1- Combustivel'!$F244)</f>
        <v>-</v>
      </c>
      <c r="AL242" s="259" t="str">
        <f t="shared" si="58"/>
        <v>-</v>
      </c>
      <c r="AM242" s="259" t="str">
        <f>IF(AK242="-","-",'1- Combustivel'!$G244)</f>
        <v>-</v>
      </c>
      <c r="AN242" s="259" t="str">
        <f>IF($C242=AN$1,'1- Combustivel'!$D244,"-")</f>
        <v>-</v>
      </c>
      <c r="AO242" s="170" t="str">
        <f>IF(AQ242="-","-",IF($C242=AN$1,'1- Combustivel'!$E244,"-"))</f>
        <v>-</v>
      </c>
      <c r="AP242" s="170" t="str">
        <f>IF(AN242="-","-",'1- Combustivel'!$F244)</f>
        <v>-</v>
      </c>
      <c r="AQ242" s="259" t="str">
        <f t="shared" si="59"/>
        <v>-</v>
      </c>
      <c r="AR242" s="259" t="str">
        <f>IF(AP242="-","-",'1- Combustivel'!$G244)</f>
        <v>-</v>
      </c>
      <c r="AS242" s="259" t="str">
        <f>IF($C242=AS$1,'1- Combustivel'!$D244,"-")</f>
        <v>-</v>
      </c>
      <c r="AT242" s="170" t="str">
        <f>IF(AV242="-","-",IF($C242=AS$1,'1- Combustivel'!$E244,"-"))</f>
        <v>-</v>
      </c>
      <c r="AU242" s="170" t="str">
        <f>IF(AS242="-","-",'1- Combustivel'!$F244)</f>
        <v>-</v>
      </c>
      <c r="AV242" s="259" t="str">
        <f t="shared" si="60"/>
        <v>-</v>
      </c>
      <c r="AW242" s="259" t="str">
        <f>IF(AU242="-","-",'1- Combustivel'!$G244)</f>
        <v>-</v>
      </c>
      <c r="AX242" s="259" t="str">
        <f>IF($C242=AX$1,'1- Combustivel'!$D244,"-")</f>
        <v>-</v>
      </c>
      <c r="AY242" s="170" t="str">
        <f>IF(BA242="-","-",IF($C242=AX$1,'1- Combustivel'!$E244,"-"))</f>
        <v>-</v>
      </c>
      <c r="AZ242" s="170" t="str">
        <f>IF(AX242="-","-",'1- Combustivel'!$F244)</f>
        <v>-</v>
      </c>
      <c r="BA242" s="259" t="str">
        <f t="shared" si="61"/>
        <v>-</v>
      </c>
      <c r="BB242" s="259" t="str">
        <f>IF(AZ242="-","-",'1- Combustivel'!$G244)</f>
        <v>-</v>
      </c>
      <c r="BC242" s="259" t="str">
        <f>IF($C242=BC$1,'1- Combustivel'!$D244,"-")</f>
        <v>-</v>
      </c>
      <c r="BD242" s="170" t="str">
        <f>IF(BF242="-","-",IF($C242=BC$1,'1- Combustivel'!$E244,"-"))</f>
        <v>-</v>
      </c>
      <c r="BE242" s="170" t="str">
        <f>IF(BC242="-","-",'1- Combustivel'!$F244)</f>
        <v>-</v>
      </c>
      <c r="BF242" s="259" t="str">
        <f t="shared" si="62"/>
        <v>-</v>
      </c>
      <c r="BG242" s="259" t="str">
        <f>IF(BE242="-","-",'1- Combustivel'!$G244)</f>
        <v>-</v>
      </c>
      <c r="BH242" s="259" t="str">
        <f>IF($C242=BH$1,'1- Combustivel'!$D244,"-")</f>
        <v>-</v>
      </c>
      <c r="BI242" s="170" t="str">
        <f>IF(BK242="-","-",IF($C242=BH$1,'1- Combustivel'!$E244,"-"))</f>
        <v>-</v>
      </c>
      <c r="BJ242" s="170" t="str">
        <f>IF(BH242="-","-",'1- Combustivel'!$F244)</f>
        <v>-</v>
      </c>
      <c r="BK242" s="259" t="str">
        <f t="shared" si="63"/>
        <v>-</v>
      </c>
      <c r="BL242" s="259" t="str">
        <f>IF(BJ242="-","-",'1- Combustivel'!$G244)</f>
        <v>-</v>
      </c>
      <c r="BM242" s="259" t="str">
        <f>IF(YEAR('1- Combustivel'!B244)=$BM$1,$BM$1,"-")</f>
        <v>-</v>
      </c>
      <c r="BN242" s="259" t="str">
        <f>IF(BM242="-","-",MONTH('1- Combustivel'!B244))</f>
        <v>-</v>
      </c>
      <c r="BO242" s="259" t="str">
        <f>IF(BM242="-","-",DAY('1- Combustivel'!B244))</f>
        <v>-</v>
      </c>
      <c r="BP242" s="259" t="str">
        <f>IF($BN242=BQ$1,'1- Combustivel'!$D244,"-")</f>
        <v>-</v>
      </c>
      <c r="BQ242" s="170" t="str">
        <f>IF($BN242=BQ$1,'1- Combustivel'!$E244,"-")</f>
        <v>-</v>
      </c>
      <c r="BR242" s="170" t="str">
        <f>IF(BQ242="-","-",'1- Combustivel'!$F244)</f>
        <v>-</v>
      </c>
      <c r="BS242" s="259" t="str">
        <f t="shared" si="64"/>
        <v>-</v>
      </c>
      <c r="BT242" s="259" t="str">
        <f>IF(BR242="-","-",'1- Combustivel'!$G244)</f>
        <v>-</v>
      </c>
    </row>
    <row r="243" spans="1:72" x14ac:dyDescent="0.25">
      <c r="A243" s="166">
        <v>241</v>
      </c>
      <c r="B243" s="166" t="str">
        <f>IF(YEAR('1- Combustivel'!B245)=$B$1,$B$1,"-")</f>
        <v>-</v>
      </c>
      <c r="C243" s="166" t="str">
        <f>IF(B243="-","-",MONTH('1- Combustivel'!B245))</f>
        <v>-</v>
      </c>
      <c r="D243" s="218" t="str">
        <f>IF(B243="-","-",DAY('1- Combustivel'!B245))</f>
        <v>-</v>
      </c>
      <c r="E243" s="259" t="str">
        <f>IF($C243=F$1,'1- Combustivel'!$D245,"-")</f>
        <v>-</v>
      </c>
      <c r="F243" s="170" t="str">
        <f>IF($C243=F$1,'1- Combustivel'!$E245,"-")</f>
        <v>-</v>
      </c>
      <c r="G243" s="170" t="str">
        <f>IF(F243="-","-",'1- Combustivel'!$F245)</f>
        <v>-</v>
      </c>
      <c r="H243" s="259" t="str">
        <f t="shared" si="52"/>
        <v>-</v>
      </c>
      <c r="I243" s="259" t="str">
        <f>IF(G243="-","-",'1- Combustivel'!$G245)</f>
        <v>-</v>
      </c>
      <c r="J243" s="259" t="str">
        <f>IF($C243=J$1,'1- Combustivel'!$D245,"-")</f>
        <v>-</v>
      </c>
      <c r="K243" s="170" t="str">
        <f>IF(M243="-","-",IF($C243=J$1,'1- Combustivel'!$E245,"-"))</f>
        <v>-</v>
      </c>
      <c r="L243" s="170" t="str">
        <f>IF(J243="-","-",'1- Combustivel'!$F245)</f>
        <v>-</v>
      </c>
      <c r="M243" s="259" t="str">
        <f t="shared" si="53"/>
        <v>-</v>
      </c>
      <c r="N243" s="259" t="str">
        <f>IF(L243="-","-",'1- Combustivel'!$G245)</f>
        <v>-</v>
      </c>
      <c r="O243" s="259" t="str">
        <f>IF($C243=O$1,'1- Combustivel'!$D245,"-")</f>
        <v>-</v>
      </c>
      <c r="P243" s="170" t="str">
        <f>IF(R243="-","-",IF($C243=O$1,'1- Combustivel'!$E245,"-"))</f>
        <v>-</v>
      </c>
      <c r="Q243" s="170" t="str">
        <f>IF(O243="-","-",'1- Combustivel'!$F245)</f>
        <v>-</v>
      </c>
      <c r="R243" s="259" t="str">
        <f t="shared" si="54"/>
        <v>-</v>
      </c>
      <c r="S243" s="259" t="str">
        <f>IF(Q243="-","-",'1- Combustivel'!$G245)</f>
        <v>-</v>
      </c>
      <c r="T243" s="259" t="str">
        <f>IF($C243=T$1,'1- Combustivel'!$D245,"-")</f>
        <v>-</v>
      </c>
      <c r="U243" s="170" t="str">
        <f>IF(W243="-","-",IF($C243=T$1,'1- Combustivel'!$E245,"-"))</f>
        <v>-</v>
      </c>
      <c r="V243" s="170" t="str">
        <f>IF(T243="-","-",'1- Combustivel'!$F245)</f>
        <v>-</v>
      </c>
      <c r="W243" s="259" t="str">
        <f t="shared" si="55"/>
        <v>-</v>
      </c>
      <c r="X243" s="259" t="str">
        <f>IF(V243="-","-",'1- Combustivel'!$G245)</f>
        <v>-</v>
      </c>
      <c r="Y243" s="259" t="str">
        <f>IF($C243=Y$1,'1- Combustivel'!$D245,"-")</f>
        <v>-</v>
      </c>
      <c r="Z243" s="170" t="str">
        <f>IF(AB243="-","-",IF($C243=Y$1,'1- Combustivel'!$E245,"-"))</f>
        <v>-</v>
      </c>
      <c r="AA243" s="170" t="str">
        <f>IF(Y243="-","-",'1- Combustivel'!$F245)</f>
        <v>-</v>
      </c>
      <c r="AB243" s="259" t="str">
        <f t="shared" si="56"/>
        <v>-</v>
      </c>
      <c r="AC243" s="259" t="str">
        <f>IF(AA243="-","-",'1- Combustivel'!$G245)</f>
        <v>-</v>
      </c>
      <c r="AD243" s="259" t="str">
        <f>IF($C243=AD$1,'1- Combustivel'!$D245,"-")</f>
        <v>-</v>
      </c>
      <c r="AE243" s="170" t="str">
        <f>IF(AG243="-","-",IF($C243=AD$1,'1- Combustivel'!$E245,"-"))</f>
        <v>-</v>
      </c>
      <c r="AF243" s="170" t="str">
        <f>IF(AD243="-","-",'1- Combustivel'!$F245)</f>
        <v>-</v>
      </c>
      <c r="AG243" s="259" t="str">
        <f t="shared" si="57"/>
        <v>-</v>
      </c>
      <c r="AH243" s="259" t="str">
        <f>IF(AF243="-","-",'1- Combustivel'!$G245)</f>
        <v>-</v>
      </c>
      <c r="AI243" s="259" t="str">
        <f>IF($C243=AI$1,'1- Combustivel'!$D245,"-")</f>
        <v>-</v>
      </c>
      <c r="AJ243" s="170" t="str">
        <f>IF(AL243="-","-",IF($C243=AI$1,'1- Combustivel'!$E245,"-"))</f>
        <v>-</v>
      </c>
      <c r="AK243" s="170" t="str">
        <f>IF(AI243="-","-",'1- Combustivel'!$F245)</f>
        <v>-</v>
      </c>
      <c r="AL243" s="259" t="str">
        <f t="shared" si="58"/>
        <v>-</v>
      </c>
      <c r="AM243" s="259" t="str">
        <f>IF(AK243="-","-",'1- Combustivel'!$G245)</f>
        <v>-</v>
      </c>
      <c r="AN243" s="259" t="str">
        <f>IF($C243=AN$1,'1- Combustivel'!$D245,"-")</f>
        <v>-</v>
      </c>
      <c r="AO243" s="170" t="str">
        <f>IF(AQ243="-","-",IF($C243=AN$1,'1- Combustivel'!$E245,"-"))</f>
        <v>-</v>
      </c>
      <c r="AP243" s="170" t="str">
        <f>IF(AN243="-","-",'1- Combustivel'!$F245)</f>
        <v>-</v>
      </c>
      <c r="AQ243" s="259" t="str">
        <f t="shared" si="59"/>
        <v>-</v>
      </c>
      <c r="AR243" s="259" t="str">
        <f>IF(AP243="-","-",'1- Combustivel'!$G245)</f>
        <v>-</v>
      </c>
      <c r="AS243" s="259" t="str">
        <f>IF($C243=AS$1,'1- Combustivel'!$D245,"-")</f>
        <v>-</v>
      </c>
      <c r="AT243" s="170" t="str">
        <f>IF(AV243="-","-",IF($C243=AS$1,'1- Combustivel'!$E245,"-"))</f>
        <v>-</v>
      </c>
      <c r="AU243" s="170" t="str">
        <f>IF(AS243="-","-",'1- Combustivel'!$F245)</f>
        <v>-</v>
      </c>
      <c r="AV243" s="259" t="str">
        <f t="shared" si="60"/>
        <v>-</v>
      </c>
      <c r="AW243" s="259" t="str">
        <f>IF(AU243="-","-",'1- Combustivel'!$G245)</f>
        <v>-</v>
      </c>
      <c r="AX243" s="259" t="str">
        <f>IF($C243=AX$1,'1- Combustivel'!$D245,"-")</f>
        <v>-</v>
      </c>
      <c r="AY243" s="170" t="str">
        <f>IF(BA243="-","-",IF($C243=AX$1,'1- Combustivel'!$E245,"-"))</f>
        <v>-</v>
      </c>
      <c r="AZ243" s="170" t="str">
        <f>IF(AX243="-","-",'1- Combustivel'!$F245)</f>
        <v>-</v>
      </c>
      <c r="BA243" s="259" t="str">
        <f t="shared" si="61"/>
        <v>-</v>
      </c>
      <c r="BB243" s="259" t="str">
        <f>IF(AZ243="-","-",'1- Combustivel'!$G245)</f>
        <v>-</v>
      </c>
      <c r="BC243" s="259" t="str">
        <f>IF($C243=BC$1,'1- Combustivel'!$D245,"-")</f>
        <v>-</v>
      </c>
      <c r="BD243" s="170" t="str">
        <f>IF(BF243="-","-",IF($C243=BC$1,'1- Combustivel'!$E245,"-"))</f>
        <v>-</v>
      </c>
      <c r="BE243" s="170" t="str">
        <f>IF(BC243="-","-",'1- Combustivel'!$F245)</f>
        <v>-</v>
      </c>
      <c r="BF243" s="259" t="str">
        <f t="shared" si="62"/>
        <v>-</v>
      </c>
      <c r="BG243" s="259" t="str">
        <f>IF(BE243="-","-",'1- Combustivel'!$G245)</f>
        <v>-</v>
      </c>
      <c r="BH243" s="259" t="str">
        <f>IF($C243=BH$1,'1- Combustivel'!$D245,"-")</f>
        <v>-</v>
      </c>
      <c r="BI243" s="170" t="str">
        <f>IF(BK243="-","-",IF($C243=BH$1,'1- Combustivel'!$E245,"-"))</f>
        <v>-</v>
      </c>
      <c r="BJ243" s="170" t="str">
        <f>IF(BH243="-","-",'1- Combustivel'!$F245)</f>
        <v>-</v>
      </c>
      <c r="BK243" s="259" t="str">
        <f t="shared" si="63"/>
        <v>-</v>
      </c>
      <c r="BL243" s="259" t="str">
        <f>IF(BJ243="-","-",'1- Combustivel'!$G245)</f>
        <v>-</v>
      </c>
      <c r="BM243" s="259" t="str">
        <f>IF(YEAR('1- Combustivel'!B245)=$BM$1,$BM$1,"-")</f>
        <v>-</v>
      </c>
      <c r="BN243" s="259" t="str">
        <f>IF(BM243="-","-",MONTH('1- Combustivel'!B245))</f>
        <v>-</v>
      </c>
      <c r="BO243" s="259" t="str">
        <f>IF(BM243="-","-",DAY('1- Combustivel'!B245))</f>
        <v>-</v>
      </c>
      <c r="BP243" s="259" t="str">
        <f>IF($BN243=BQ$1,'1- Combustivel'!$D245,"-")</f>
        <v>-</v>
      </c>
      <c r="BQ243" s="170" t="str">
        <f>IF($BN243=BQ$1,'1- Combustivel'!$E245,"-")</f>
        <v>-</v>
      </c>
      <c r="BR243" s="170" t="str">
        <f>IF(BQ243="-","-",'1- Combustivel'!$F245)</f>
        <v>-</v>
      </c>
      <c r="BS243" s="259" t="str">
        <f t="shared" si="64"/>
        <v>-</v>
      </c>
      <c r="BT243" s="259" t="str">
        <f>IF(BR243="-","-",'1- Combustivel'!$G245)</f>
        <v>-</v>
      </c>
    </row>
    <row r="244" spans="1:72" x14ac:dyDescent="0.25">
      <c r="A244" s="166">
        <v>242</v>
      </c>
      <c r="B244" s="166" t="str">
        <f>IF(YEAR('1- Combustivel'!B246)=$B$1,$B$1,"-")</f>
        <v>-</v>
      </c>
      <c r="C244" s="166" t="str">
        <f>IF(B244="-","-",MONTH('1- Combustivel'!B246))</f>
        <v>-</v>
      </c>
      <c r="D244" s="218" t="str">
        <f>IF(B244="-","-",DAY('1- Combustivel'!B246))</f>
        <v>-</v>
      </c>
      <c r="E244" s="259" t="str">
        <f>IF($C244=F$1,'1- Combustivel'!$D246,"-")</f>
        <v>-</v>
      </c>
      <c r="F244" s="170" t="str">
        <f>IF($C244=F$1,'1- Combustivel'!$E246,"-")</f>
        <v>-</v>
      </c>
      <c r="G244" s="170" t="str">
        <f>IF(F244="-","-",'1- Combustivel'!$F246)</f>
        <v>-</v>
      </c>
      <c r="H244" s="259" t="str">
        <f t="shared" si="52"/>
        <v>-</v>
      </c>
      <c r="I244" s="259" t="str">
        <f>IF(G244="-","-",'1- Combustivel'!$G246)</f>
        <v>-</v>
      </c>
      <c r="J244" s="259" t="str">
        <f>IF($C244=J$1,'1- Combustivel'!$D246,"-")</f>
        <v>-</v>
      </c>
      <c r="K244" s="170" t="str">
        <f>IF(M244="-","-",IF($C244=J$1,'1- Combustivel'!$E246,"-"))</f>
        <v>-</v>
      </c>
      <c r="L244" s="170" t="str">
        <f>IF(J244="-","-",'1- Combustivel'!$F246)</f>
        <v>-</v>
      </c>
      <c r="M244" s="259" t="str">
        <f t="shared" si="53"/>
        <v>-</v>
      </c>
      <c r="N244" s="259" t="str">
        <f>IF(L244="-","-",'1- Combustivel'!$G246)</f>
        <v>-</v>
      </c>
      <c r="O244" s="259" t="str">
        <f>IF($C244=O$1,'1- Combustivel'!$D246,"-")</f>
        <v>-</v>
      </c>
      <c r="P244" s="170" t="str">
        <f>IF(R244="-","-",IF($C244=O$1,'1- Combustivel'!$E246,"-"))</f>
        <v>-</v>
      </c>
      <c r="Q244" s="170" t="str">
        <f>IF(O244="-","-",'1- Combustivel'!$F246)</f>
        <v>-</v>
      </c>
      <c r="R244" s="259" t="str">
        <f t="shared" si="54"/>
        <v>-</v>
      </c>
      <c r="S244" s="259" t="str">
        <f>IF(Q244="-","-",'1- Combustivel'!$G246)</f>
        <v>-</v>
      </c>
      <c r="T244" s="259" t="str">
        <f>IF($C244=T$1,'1- Combustivel'!$D246,"-")</f>
        <v>-</v>
      </c>
      <c r="U244" s="170" t="str">
        <f>IF(W244="-","-",IF($C244=T$1,'1- Combustivel'!$E246,"-"))</f>
        <v>-</v>
      </c>
      <c r="V244" s="170" t="str">
        <f>IF(T244="-","-",'1- Combustivel'!$F246)</f>
        <v>-</v>
      </c>
      <c r="W244" s="259" t="str">
        <f t="shared" si="55"/>
        <v>-</v>
      </c>
      <c r="X244" s="259" t="str">
        <f>IF(V244="-","-",'1- Combustivel'!$G246)</f>
        <v>-</v>
      </c>
      <c r="Y244" s="259" t="str">
        <f>IF($C244=Y$1,'1- Combustivel'!$D246,"-")</f>
        <v>-</v>
      </c>
      <c r="Z244" s="170" t="str">
        <f>IF(AB244="-","-",IF($C244=Y$1,'1- Combustivel'!$E246,"-"))</f>
        <v>-</v>
      </c>
      <c r="AA244" s="170" t="str">
        <f>IF(Y244="-","-",'1- Combustivel'!$F246)</f>
        <v>-</v>
      </c>
      <c r="AB244" s="259" t="str">
        <f t="shared" si="56"/>
        <v>-</v>
      </c>
      <c r="AC244" s="259" t="str">
        <f>IF(AA244="-","-",'1- Combustivel'!$G246)</f>
        <v>-</v>
      </c>
      <c r="AD244" s="259" t="str">
        <f>IF($C244=AD$1,'1- Combustivel'!$D246,"-")</f>
        <v>-</v>
      </c>
      <c r="AE244" s="170" t="str">
        <f>IF(AG244="-","-",IF($C244=AD$1,'1- Combustivel'!$E246,"-"))</f>
        <v>-</v>
      </c>
      <c r="AF244" s="170" t="str">
        <f>IF(AD244="-","-",'1- Combustivel'!$F246)</f>
        <v>-</v>
      </c>
      <c r="AG244" s="259" t="str">
        <f t="shared" si="57"/>
        <v>-</v>
      </c>
      <c r="AH244" s="259" t="str">
        <f>IF(AF244="-","-",'1- Combustivel'!$G246)</f>
        <v>-</v>
      </c>
      <c r="AI244" s="259" t="str">
        <f>IF($C244=AI$1,'1- Combustivel'!$D246,"-")</f>
        <v>-</v>
      </c>
      <c r="AJ244" s="170" t="str">
        <f>IF(AL244="-","-",IF($C244=AI$1,'1- Combustivel'!$E246,"-"))</f>
        <v>-</v>
      </c>
      <c r="AK244" s="170" t="str">
        <f>IF(AI244="-","-",'1- Combustivel'!$F246)</f>
        <v>-</v>
      </c>
      <c r="AL244" s="259" t="str">
        <f t="shared" si="58"/>
        <v>-</v>
      </c>
      <c r="AM244" s="259" t="str">
        <f>IF(AK244="-","-",'1- Combustivel'!$G246)</f>
        <v>-</v>
      </c>
      <c r="AN244" s="259" t="str">
        <f>IF($C244=AN$1,'1- Combustivel'!$D246,"-")</f>
        <v>-</v>
      </c>
      <c r="AO244" s="170" t="str">
        <f>IF(AQ244="-","-",IF($C244=AN$1,'1- Combustivel'!$E246,"-"))</f>
        <v>-</v>
      </c>
      <c r="AP244" s="170" t="str">
        <f>IF(AN244="-","-",'1- Combustivel'!$F246)</f>
        <v>-</v>
      </c>
      <c r="AQ244" s="259" t="str">
        <f t="shared" si="59"/>
        <v>-</v>
      </c>
      <c r="AR244" s="259" t="str">
        <f>IF(AP244="-","-",'1- Combustivel'!$G246)</f>
        <v>-</v>
      </c>
      <c r="AS244" s="259" t="str">
        <f>IF($C244=AS$1,'1- Combustivel'!$D246,"-")</f>
        <v>-</v>
      </c>
      <c r="AT244" s="170" t="str">
        <f>IF(AV244="-","-",IF($C244=AS$1,'1- Combustivel'!$E246,"-"))</f>
        <v>-</v>
      </c>
      <c r="AU244" s="170" t="str">
        <f>IF(AS244="-","-",'1- Combustivel'!$F246)</f>
        <v>-</v>
      </c>
      <c r="AV244" s="259" t="str">
        <f t="shared" si="60"/>
        <v>-</v>
      </c>
      <c r="AW244" s="259" t="str">
        <f>IF(AU244="-","-",'1- Combustivel'!$G246)</f>
        <v>-</v>
      </c>
      <c r="AX244" s="259" t="str">
        <f>IF($C244=AX$1,'1- Combustivel'!$D246,"-")</f>
        <v>-</v>
      </c>
      <c r="AY244" s="170" t="str">
        <f>IF(BA244="-","-",IF($C244=AX$1,'1- Combustivel'!$E246,"-"))</f>
        <v>-</v>
      </c>
      <c r="AZ244" s="170" t="str">
        <f>IF(AX244="-","-",'1- Combustivel'!$F246)</f>
        <v>-</v>
      </c>
      <c r="BA244" s="259" t="str">
        <f t="shared" si="61"/>
        <v>-</v>
      </c>
      <c r="BB244" s="259" t="str">
        <f>IF(AZ244="-","-",'1- Combustivel'!$G246)</f>
        <v>-</v>
      </c>
      <c r="BC244" s="259" t="str">
        <f>IF($C244=BC$1,'1- Combustivel'!$D246,"-")</f>
        <v>-</v>
      </c>
      <c r="BD244" s="170" t="str">
        <f>IF(BF244="-","-",IF($C244=BC$1,'1- Combustivel'!$E246,"-"))</f>
        <v>-</v>
      </c>
      <c r="BE244" s="170" t="str">
        <f>IF(BC244="-","-",'1- Combustivel'!$F246)</f>
        <v>-</v>
      </c>
      <c r="BF244" s="259" t="str">
        <f t="shared" si="62"/>
        <v>-</v>
      </c>
      <c r="BG244" s="259" t="str">
        <f>IF(BE244="-","-",'1- Combustivel'!$G246)</f>
        <v>-</v>
      </c>
      <c r="BH244" s="259" t="str">
        <f>IF($C244=BH$1,'1- Combustivel'!$D246,"-")</f>
        <v>-</v>
      </c>
      <c r="BI244" s="170" t="str">
        <f>IF(BK244="-","-",IF($C244=BH$1,'1- Combustivel'!$E246,"-"))</f>
        <v>-</v>
      </c>
      <c r="BJ244" s="170" t="str">
        <f>IF(BH244="-","-",'1- Combustivel'!$F246)</f>
        <v>-</v>
      </c>
      <c r="BK244" s="259" t="str">
        <f t="shared" si="63"/>
        <v>-</v>
      </c>
      <c r="BL244" s="259" t="str">
        <f>IF(BJ244="-","-",'1- Combustivel'!$G246)</f>
        <v>-</v>
      </c>
      <c r="BM244" s="259" t="str">
        <f>IF(YEAR('1- Combustivel'!B246)=$BM$1,$BM$1,"-")</f>
        <v>-</v>
      </c>
      <c r="BN244" s="259" t="str">
        <f>IF(BM244="-","-",MONTH('1- Combustivel'!B246))</f>
        <v>-</v>
      </c>
      <c r="BO244" s="259" t="str">
        <f>IF(BM244="-","-",DAY('1- Combustivel'!B246))</f>
        <v>-</v>
      </c>
      <c r="BP244" s="259" t="str">
        <f>IF($BN244=BQ$1,'1- Combustivel'!$D246,"-")</f>
        <v>-</v>
      </c>
      <c r="BQ244" s="170" t="str">
        <f>IF($BN244=BQ$1,'1- Combustivel'!$E246,"-")</f>
        <v>-</v>
      </c>
      <c r="BR244" s="170" t="str">
        <f>IF(BQ244="-","-",'1- Combustivel'!$F246)</f>
        <v>-</v>
      </c>
      <c r="BS244" s="259" t="str">
        <f t="shared" si="64"/>
        <v>-</v>
      </c>
      <c r="BT244" s="259" t="str">
        <f>IF(BR244="-","-",'1- Combustivel'!$G246)</f>
        <v>-</v>
      </c>
    </row>
    <row r="245" spans="1:72" x14ac:dyDescent="0.25">
      <c r="A245" s="166">
        <v>243</v>
      </c>
      <c r="B245" s="166" t="str">
        <f>IF(YEAR('1- Combustivel'!B247)=$B$1,$B$1,"-")</f>
        <v>-</v>
      </c>
      <c r="C245" s="166" t="str">
        <f>IF(B245="-","-",MONTH('1- Combustivel'!B247))</f>
        <v>-</v>
      </c>
      <c r="D245" s="218" t="str">
        <f>IF(B245="-","-",DAY('1- Combustivel'!B247))</f>
        <v>-</v>
      </c>
      <c r="E245" s="259" t="str">
        <f>IF($C245=F$1,'1- Combustivel'!$D247,"-")</f>
        <v>-</v>
      </c>
      <c r="F245" s="170" t="str">
        <f>IF($C245=F$1,'1- Combustivel'!$E247,"-")</f>
        <v>-</v>
      </c>
      <c r="G245" s="170" t="str">
        <f>IF(F245="-","-",'1- Combustivel'!$F247)</f>
        <v>-</v>
      </c>
      <c r="H245" s="259" t="str">
        <f t="shared" si="52"/>
        <v>-</v>
      </c>
      <c r="I245" s="259" t="str">
        <f>IF(G245="-","-",'1- Combustivel'!$G247)</f>
        <v>-</v>
      </c>
      <c r="J245" s="259" t="str">
        <f>IF($C245=J$1,'1- Combustivel'!$D247,"-")</f>
        <v>-</v>
      </c>
      <c r="K245" s="170" t="str">
        <f>IF(M245="-","-",IF($C245=J$1,'1- Combustivel'!$E247,"-"))</f>
        <v>-</v>
      </c>
      <c r="L245" s="170" t="str">
        <f>IF(J245="-","-",'1- Combustivel'!$F247)</f>
        <v>-</v>
      </c>
      <c r="M245" s="259" t="str">
        <f t="shared" si="53"/>
        <v>-</v>
      </c>
      <c r="N245" s="259" t="str">
        <f>IF(L245="-","-",'1- Combustivel'!$G247)</f>
        <v>-</v>
      </c>
      <c r="O245" s="259" t="str">
        <f>IF($C245=O$1,'1- Combustivel'!$D247,"-")</f>
        <v>-</v>
      </c>
      <c r="P245" s="170" t="str">
        <f>IF(R245="-","-",IF($C245=O$1,'1- Combustivel'!$E247,"-"))</f>
        <v>-</v>
      </c>
      <c r="Q245" s="170" t="str">
        <f>IF(O245="-","-",'1- Combustivel'!$F247)</f>
        <v>-</v>
      </c>
      <c r="R245" s="259" t="str">
        <f t="shared" si="54"/>
        <v>-</v>
      </c>
      <c r="S245" s="259" t="str">
        <f>IF(Q245="-","-",'1- Combustivel'!$G247)</f>
        <v>-</v>
      </c>
      <c r="T245" s="259" t="str">
        <f>IF($C245=T$1,'1- Combustivel'!$D247,"-")</f>
        <v>-</v>
      </c>
      <c r="U245" s="170" t="str">
        <f>IF(W245="-","-",IF($C245=T$1,'1- Combustivel'!$E247,"-"))</f>
        <v>-</v>
      </c>
      <c r="V245" s="170" t="str">
        <f>IF(T245="-","-",'1- Combustivel'!$F247)</f>
        <v>-</v>
      </c>
      <c r="W245" s="259" t="str">
        <f t="shared" si="55"/>
        <v>-</v>
      </c>
      <c r="X245" s="259" t="str">
        <f>IF(V245="-","-",'1- Combustivel'!$G247)</f>
        <v>-</v>
      </c>
      <c r="Y245" s="259" t="str">
        <f>IF($C245=Y$1,'1- Combustivel'!$D247,"-")</f>
        <v>-</v>
      </c>
      <c r="Z245" s="170" t="str">
        <f>IF(AB245="-","-",IF($C245=Y$1,'1- Combustivel'!$E247,"-"))</f>
        <v>-</v>
      </c>
      <c r="AA245" s="170" t="str">
        <f>IF(Y245="-","-",'1- Combustivel'!$F247)</f>
        <v>-</v>
      </c>
      <c r="AB245" s="259" t="str">
        <f t="shared" si="56"/>
        <v>-</v>
      </c>
      <c r="AC245" s="259" t="str">
        <f>IF(AA245="-","-",'1- Combustivel'!$G247)</f>
        <v>-</v>
      </c>
      <c r="AD245" s="259" t="str">
        <f>IF($C245=AD$1,'1- Combustivel'!$D247,"-")</f>
        <v>-</v>
      </c>
      <c r="AE245" s="170" t="str">
        <f>IF(AG245="-","-",IF($C245=AD$1,'1- Combustivel'!$E247,"-"))</f>
        <v>-</v>
      </c>
      <c r="AF245" s="170" t="str">
        <f>IF(AD245="-","-",'1- Combustivel'!$F247)</f>
        <v>-</v>
      </c>
      <c r="AG245" s="259" t="str">
        <f t="shared" si="57"/>
        <v>-</v>
      </c>
      <c r="AH245" s="259" t="str">
        <f>IF(AF245="-","-",'1- Combustivel'!$G247)</f>
        <v>-</v>
      </c>
      <c r="AI245" s="259" t="str">
        <f>IF($C245=AI$1,'1- Combustivel'!$D247,"-")</f>
        <v>-</v>
      </c>
      <c r="AJ245" s="170" t="str">
        <f>IF(AL245="-","-",IF($C245=AI$1,'1- Combustivel'!$E247,"-"))</f>
        <v>-</v>
      </c>
      <c r="AK245" s="170" t="str">
        <f>IF(AI245="-","-",'1- Combustivel'!$F247)</f>
        <v>-</v>
      </c>
      <c r="AL245" s="259" t="str">
        <f t="shared" si="58"/>
        <v>-</v>
      </c>
      <c r="AM245" s="259" t="str">
        <f>IF(AK245="-","-",'1- Combustivel'!$G247)</f>
        <v>-</v>
      </c>
      <c r="AN245" s="259" t="str">
        <f>IF($C245=AN$1,'1- Combustivel'!$D247,"-")</f>
        <v>-</v>
      </c>
      <c r="AO245" s="170" t="str">
        <f>IF(AQ245="-","-",IF($C245=AN$1,'1- Combustivel'!$E247,"-"))</f>
        <v>-</v>
      </c>
      <c r="AP245" s="170" t="str">
        <f>IF(AN245="-","-",'1- Combustivel'!$F247)</f>
        <v>-</v>
      </c>
      <c r="AQ245" s="259" t="str">
        <f t="shared" si="59"/>
        <v>-</v>
      </c>
      <c r="AR245" s="259" t="str">
        <f>IF(AP245="-","-",'1- Combustivel'!$G247)</f>
        <v>-</v>
      </c>
      <c r="AS245" s="259" t="str">
        <f>IF($C245=AS$1,'1- Combustivel'!$D247,"-")</f>
        <v>-</v>
      </c>
      <c r="AT245" s="170" t="str">
        <f>IF(AV245="-","-",IF($C245=AS$1,'1- Combustivel'!$E247,"-"))</f>
        <v>-</v>
      </c>
      <c r="AU245" s="170" t="str">
        <f>IF(AS245="-","-",'1- Combustivel'!$F247)</f>
        <v>-</v>
      </c>
      <c r="AV245" s="259" t="str">
        <f t="shared" si="60"/>
        <v>-</v>
      </c>
      <c r="AW245" s="259" t="str">
        <f>IF(AU245="-","-",'1- Combustivel'!$G247)</f>
        <v>-</v>
      </c>
      <c r="AX245" s="259" t="str">
        <f>IF($C245=AX$1,'1- Combustivel'!$D247,"-")</f>
        <v>-</v>
      </c>
      <c r="AY245" s="170" t="str">
        <f>IF(BA245="-","-",IF($C245=AX$1,'1- Combustivel'!$E247,"-"))</f>
        <v>-</v>
      </c>
      <c r="AZ245" s="170" t="str">
        <f>IF(AX245="-","-",'1- Combustivel'!$F247)</f>
        <v>-</v>
      </c>
      <c r="BA245" s="259" t="str">
        <f t="shared" si="61"/>
        <v>-</v>
      </c>
      <c r="BB245" s="259" t="str">
        <f>IF(AZ245="-","-",'1- Combustivel'!$G247)</f>
        <v>-</v>
      </c>
      <c r="BC245" s="259" t="str">
        <f>IF($C245=BC$1,'1- Combustivel'!$D247,"-")</f>
        <v>-</v>
      </c>
      <c r="BD245" s="170" t="str">
        <f>IF(BF245="-","-",IF($C245=BC$1,'1- Combustivel'!$E247,"-"))</f>
        <v>-</v>
      </c>
      <c r="BE245" s="170" t="str">
        <f>IF(BC245="-","-",'1- Combustivel'!$F247)</f>
        <v>-</v>
      </c>
      <c r="BF245" s="259" t="str">
        <f t="shared" si="62"/>
        <v>-</v>
      </c>
      <c r="BG245" s="259" t="str">
        <f>IF(BE245="-","-",'1- Combustivel'!$G247)</f>
        <v>-</v>
      </c>
      <c r="BH245" s="259" t="str">
        <f>IF($C245=BH$1,'1- Combustivel'!$D247,"-")</f>
        <v>-</v>
      </c>
      <c r="BI245" s="170" t="str">
        <f>IF(BK245="-","-",IF($C245=BH$1,'1- Combustivel'!$E247,"-"))</f>
        <v>-</v>
      </c>
      <c r="BJ245" s="170" t="str">
        <f>IF(BH245="-","-",'1- Combustivel'!$F247)</f>
        <v>-</v>
      </c>
      <c r="BK245" s="259" t="str">
        <f t="shared" si="63"/>
        <v>-</v>
      </c>
      <c r="BL245" s="259" t="str">
        <f>IF(BJ245="-","-",'1- Combustivel'!$G247)</f>
        <v>-</v>
      </c>
      <c r="BM245" s="259" t="str">
        <f>IF(YEAR('1- Combustivel'!B247)=$BM$1,$BM$1,"-")</f>
        <v>-</v>
      </c>
      <c r="BN245" s="259" t="str">
        <f>IF(BM245="-","-",MONTH('1- Combustivel'!B247))</f>
        <v>-</v>
      </c>
      <c r="BO245" s="259" t="str">
        <f>IF(BM245="-","-",DAY('1- Combustivel'!B247))</f>
        <v>-</v>
      </c>
      <c r="BP245" s="259" t="str">
        <f>IF($BN245=BQ$1,'1- Combustivel'!$D247,"-")</f>
        <v>-</v>
      </c>
      <c r="BQ245" s="170" t="str">
        <f>IF($BN245=BQ$1,'1- Combustivel'!$E247,"-")</f>
        <v>-</v>
      </c>
      <c r="BR245" s="170" t="str">
        <f>IF(BQ245="-","-",'1- Combustivel'!$F247)</f>
        <v>-</v>
      </c>
      <c r="BS245" s="259" t="str">
        <f t="shared" si="64"/>
        <v>-</v>
      </c>
      <c r="BT245" s="259" t="str">
        <f>IF(BR245="-","-",'1- Combustivel'!$G247)</f>
        <v>-</v>
      </c>
    </row>
    <row r="246" spans="1:72" x14ac:dyDescent="0.25">
      <c r="A246" s="166">
        <v>244</v>
      </c>
      <c r="B246" s="166" t="str">
        <f>IF(YEAR('1- Combustivel'!B248)=$B$1,$B$1,"-")</f>
        <v>-</v>
      </c>
      <c r="C246" s="166" t="str">
        <f>IF(B246="-","-",MONTH('1- Combustivel'!B248))</f>
        <v>-</v>
      </c>
      <c r="D246" s="218" t="str">
        <f>IF(B246="-","-",DAY('1- Combustivel'!B248))</f>
        <v>-</v>
      </c>
      <c r="E246" s="259" t="str">
        <f>IF($C246=F$1,'1- Combustivel'!$D248,"-")</f>
        <v>-</v>
      </c>
      <c r="F246" s="170" t="str">
        <f>IF($C246=F$1,'1- Combustivel'!$E248,"-")</f>
        <v>-</v>
      </c>
      <c r="G246" s="170" t="str">
        <f>IF(F246="-","-",'1- Combustivel'!$F248)</f>
        <v>-</v>
      </c>
      <c r="H246" s="259" t="str">
        <f t="shared" si="52"/>
        <v>-</v>
      </c>
      <c r="I246" s="259" t="str">
        <f>IF(G246="-","-",'1- Combustivel'!$G248)</f>
        <v>-</v>
      </c>
      <c r="J246" s="259" t="str">
        <f>IF($C246=J$1,'1- Combustivel'!$D248,"-")</f>
        <v>-</v>
      </c>
      <c r="K246" s="170" t="str">
        <f>IF(M246="-","-",IF($C246=J$1,'1- Combustivel'!$E248,"-"))</f>
        <v>-</v>
      </c>
      <c r="L246" s="170" t="str">
        <f>IF(J246="-","-",'1- Combustivel'!$F248)</f>
        <v>-</v>
      </c>
      <c r="M246" s="259" t="str">
        <f t="shared" si="53"/>
        <v>-</v>
      </c>
      <c r="N246" s="259" t="str">
        <f>IF(L246="-","-",'1- Combustivel'!$G248)</f>
        <v>-</v>
      </c>
      <c r="O246" s="259" t="str">
        <f>IF($C246=O$1,'1- Combustivel'!$D248,"-")</f>
        <v>-</v>
      </c>
      <c r="P246" s="170" t="str">
        <f>IF(R246="-","-",IF($C246=O$1,'1- Combustivel'!$E248,"-"))</f>
        <v>-</v>
      </c>
      <c r="Q246" s="170" t="str">
        <f>IF(O246="-","-",'1- Combustivel'!$F248)</f>
        <v>-</v>
      </c>
      <c r="R246" s="259" t="str">
        <f t="shared" si="54"/>
        <v>-</v>
      </c>
      <c r="S246" s="259" t="str">
        <f>IF(Q246="-","-",'1- Combustivel'!$G248)</f>
        <v>-</v>
      </c>
      <c r="T246" s="259" t="str">
        <f>IF($C246=T$1,'1- Combustivel'!$D248,"-")</f>
        <v>-</v>
      </c>
      <c r="U246" s="170" t="str">
        <f>IF(W246="-","-",IF($C246=T$1,'1- Combustivel'!$E248,"-"))</f>
        <v>-</v>
      </c>
      <c r="V246" s="170" t="str">
        <f>IF(T246="-","-",'1- Combustivel'!$F248)</f>
        <v>-</v>
      </c>
      <c r="W246" s="259" t="str">
        <f t="shared" si="55"/>
        <v>-</v>
      </c>
      <c r="X246" s="259" t="str">
        <f>IF(V246="-","-",'1- Combustivel'!$G248)</f>
        <v>-</v>
      </c>
      <c r="Y246" s="259" t="str">
        <f>IF($C246=Y$1,'1- Combustivel'!$D248,"-")</f>
        <v>-</v>
      </c>
      <c r="Z246" s="170" t="str">
        <f>IF(AB246="-","-",IF($C246=Y$1,'1- Combustivel'!$E248,"-"))</f>
        <v>-</v>
      </c>
      <c r="AA246" s="170" t="str">
        <f>IF(Y246="-","-",'1- Combustivel'!$F248)</f>
        <v>-</v>
      </c>
      <c r="AB246" s="259" t="str">
        <f t="shared" si="56"/>
        <v>-</v>
      </c>
      <c r="AC246" s="259" t="str">
        <f>IF(AA246="-","-",'1- Combustivel'!$G248)</f>
        <v>-</v>
      </c>
      <c r="AD246" s="259" t="str">
        <f>IF($C246=AD$1,'1- Combustivel'!$D248,"-")</f>
        <v>-</v>
      </c>
      <c r="AE246" s="170" t="str">
        <f>IF(AG246="-","-",IF($C246=AD$1,'1- Combustivel'!$E248,"-"))</f>
        <v>-</v>
      </c>
      <c r="AF246" s="170" t="str">
        <f>IF(AD246="-","-",'1- Combustivel'!$F248)</f>
        <v>-</v>
      </c>
      <c r="AG246" s="259" t="str">
        <f t="shared" si="57"/>
        <v>-</v>
      </c>
      <c r="AH246" s="259" t="str">
        <f>IF(AF246="-","-",'1- Combustivel'!$G248)</f>
        <v>-</v>
      </c>
      <c r="AI246" s="259" t="str">
        <f>IF($C246=AI$1,'1- Combustivel'!$D248,"-")</f>
        <v>-</v>
      </c>
      <c r="AJ246" s="170" t="str">
        <f>IF(AL246="-","-",IF($C246=AI$1,'1- Combustivel'!$E248,"-"))</f>
        <v>-</v>
      </c>
      <c r="AK246" s="170" t="str">
        <f>IF(AI246="-","-",'1- Combustivel'!$F248)</f>
        <v>-</v>
      </c>
      <c r="AL246" s="259" t="str">
        <f t="shared" si="58"/>
        <v>-</v>
      </c>
      <c r="AM246" s="259" t="str">
        <f>IF(AK246="-","-",'1- Combustivel'!$G248)</f>
        <v>-</v>
      </c>
      <c r="AN246" s="259" t="str">
        <f>IF($C246=AN$1,'1- Combustivel'!$D248,"-")</f>
        <v>-</v>
      </c>
      <c r="AO246" s="170" t="str">
        <f>IF(AQ246="-","-",IF($C246=AN$1,'1- Combustivel'!$E248,"-"))</f>
        <v>-</v>
      </c>
      <c r="AP246" s="170" t="str">
        <f>IF(AN246="-","-",'1- Combustivel'!$F248)</f>
        <v>-</v>
      </c>
      <c r="AQ246" s="259" t="str">
        <f t="shared" si="59"/>
        <v>-</v>
      </c>
      <c r="AR246" s="259" t="str">
        <f>IF(AP246="-","-",'1- Combustivel'!$G248)</f>
        <v>-</v>
      </c>
      <c r="AS246" s="259" t="str">
        <f>IF($C246=AS$1,'1- Combustivel'!$D248,"-")</f>
        <v>-</v>
      </c>
      <c r="AT246" s="170" t="str">
        <f>IF(AV246="-","-",IF($C246=AS$1,'1- Combustivel'!$E248,"-"))</f>
        <v>-</v>
      </c>
      <c r="AU246" s="170" t="str">
        <f>IF(AS246="-","-",'1- Combustivel'!$F248)</f>
        <v>-</v>
      </c>
      <c r="AV246" s="259" t="str">
        <f t="shared" si="60"/>
        <v>-</v>
      </c>
      <c r="AW246" s="259" t="str">
        <f>IF(AU246="-","-",'1- Combustivel'!$G248)</f>
        <v>-</v>
      </c>
      <c r="AX246" s="259" t="str">
        <f>IF($C246=AX$1,'1- Combustivel'!$D248,"-")</f>
        <v>-</v>
      </c>
      <c r="AY246" s="170" t="str">
        <f>IF(BA246="-","-",IF($C246=AX$1,'1- Combustivel'!$E248,"-"))</f>
        <v>-</v>
      </c>
      <c r="AZ246" s="170" t="str">
        <f>IF(AX246="-","-",'1- Combustivel'!$F248)</f>
        <v>-</v>
      </c>
      <c r="BA246" s="259" t="str">
        <f t="shared" si="61"/>
        <v>-</v>
      </c>
      <c r="BB246" s="259" t="str">
        <f>IF(AZ246="-","-",'1- Combustivel'!$G248)</f>
        <v>-</v>
      </c>
      <c r="BC246" s="259" t="str">
        <f>IF($C246=BC$1,'1- Combustivel'!$D248,"-")</f>
        <v>-</v>
      </c>
      <c r="BD246" s="170" t="str">
        <f>IF(BF246="-","-",IF($C246=BC$1,'1- Combustivel'!$E248,"-"))</f>
        <v>-</v>
      </c>
      <c r="BE246" s="170" t="str">
        <f>IF(BC246="-","-",'1- Combustivel'!$F248)</f>
        <v>-</v>
      </c>
      <c r="BF246" s="259" t="str">
        <f t="shared" si="62"/>
        <v>-</v>
      </c>
      <c r="BG246" s="259" t="str">
        <f>IF(BE246="-","-",'1- Combustivel'!$G248)</f>
        <v>-</v>
      </c>
      <c r="BH246" s="259" t="str">
        <f>IF($C246=BH$1,'1- Combustivel'!$D248,"-")</f>
        <v>-</v>
      </c>
      <c r="BI246" s="170" t="str">
        <f>IF(BK246="-","-",IF($C246=BH$1,'1- Combustivel'!$E248,"-"))</f>
        <v>-</v>
      </c>
      <c r="BJ246" s="170" t="str">
        <f>IF(BH246="-","-",'1- Combustivel'!$F248)</f>
        <v>-</v>
      </c>
      <c r="BK246" s="259" t="str">
        <f t="shared" si="63"/>
        <v>-</v>
      </c>
      <c r="BL246" s="259" t="str">
        <f>IF(BJ246="-","-",'1- Combustivel'!$G248)</f>
        <v>-</v>
      </c>
      <c r="BM246" s="259" t="str">
        <f>IF(YEAR('1- Combustivel'!B248)=$BM$1,$BM$1,"-")</f>
        <v>-</v>
      </c>
      <c r="BN246" s="259" t="str">
        <f>IF(BM246="-","-",MONTH('1- Combustivel'!B248))</f>
        <v>-</v>
      </c>
      <c r="BO246" s="259" t="str">
        <f>IF(BM246="-","-",DAY('1- Combustivel'!B248))</f>
        <v>-</v>
      </c>
      <c r="BP246" s="259" t="str">
        <f>IF($BN246=BQ$1,'1- Combustivel'!$D248,"-")</f>
        <v>-</v>
      </c>
      <c r="BQ246" s="170" t="str">
        <f>IF($BN246=BQ$1,'1- Combustivel'!$E248,"-")</f>
        <v>-</v>
      </c>
      <c r="BR246" s="170" t="str">
        <f>IF(BQ246="-","-",'1- Combustivel'!$F248)</f>
        <v>-</v>
      </c>
      <c r="BS246" s="259" t="str">
        <f t="shared" si="64"/>
        <v>-</v>
      </c>
      <c r="BT246" s="259" t="str">
        <f>IF(BR246="-","-",'1- Combustivel'!$G248)</f>
        <v>-</v>
      </c>
    </row>
    <row r="247" spans="1:72" x14ac:dyDescent="0.25">
      <c r="A247" s="166">
        <v>245</v>
      </c>
      <c r="B247" s="166" t="str">
        <f>IF(YEAR('1- Combustivel'!B249)=$B$1,$B$1,"-")</f>
        <v>-</v>
      </c>
      <c r="C247" s="166" t="str">
        <f>IF(B247="-","-",MONTH('1- Combustivel'!B249))</f>
        <v>-</v>
      </c>
      <c r="D247" s="218" t="str">
        <f>IF(B247="-","-",DAY('1- Combustivel'!B249))</f>
        <v>-</v>
      </c>
      <c r="E247" s="259" t="str">
        <f>IF($C247=F$1,'1- Combustivel'!$D249,"-")</f>
        <v>-</v>
      </c>
      <c r="F247" s="170" t="str">
        <f>IF($C247=F$1,'1- Combustivel'!$E249,"-")</f>
        <v>-</v>
      </c>
      <c r="G247" s="170" t="str">
        <f>IF(F247="-","-",'1- Combustivel'!$F249)</f>
        <v>-</v>
      </c>
      <c r="H247" s="259" t="str">
        <f t="shared" si="52"/>
        <v>-</v>
      </c>
      <c r="I247" s="259" t="str">
        <f>IF(G247="-","-",'1- Combustivel'!$G249)</f>
        <v>-</v>
      </c>
      <c r="J247" s="259" t="str">
        <f>IF($C247=J$1,'1- Combustivel'!$D249,"-")</f>
        <v>-</v>
      </c>
      <c r="K247" s="170" t="str">
        <f>IF(M247="-","-",IF($C247=J$1,'1- Combustivel'!$E249,"-"))</f>
        <v>-</v>
      </c>
      <c r="L247" s="170" t="str">
        <f>IF(J247="-","-",'1- Combustivel'!$F249)</f>
        <v>-</v>
      </c>
      <c r="M247" s="259" t="str">
        <f t="shared" si="53"/>
        <v>-</v>
      </c>
      <c r="N247" s="259" t="str">
        <f>IF(L247="-","-",'1- Combustivel'!$G249)</f>
        <v>-</v>
      </c>
      <c r="O247" s="259" t="str">
        <f>IF($C247=O$1,'1- Combustivel'!$D249,"-")</f>
        <v>-</v>
      </c>
      <c r="P247" s="170" t="str">
        <f>IF(R247="-","-",IF($C247=O$1,'1- Combustivel'!$E249,"-"))</f>
        <v>-</v>
      </c>
      <c r="Q247" s="170" t="str">
        <f>IF(O247="-","-",'1- Combustivel'!$F249)</f>
        <v>-</v>
      </c>
      <c r="R247" s="259" t="str">
        <f t="shared" si="54"/>
        <v>-</v>
      </c>
      <c r="S247" s="259" t="str">
        <f>IF(Q247="-","-",'1- Combustivel'!$G249)</f>
        <v>-</v>
      </c>
      <c r="T247" s="259" t="str">
        <f>IF($C247=T$1,'1- Combustivel'!$D249,"-")</f>
        <v>-</v>
      </c>
      <c r="U247" s="170" t="str">
        <f>IF(W247="-","-",IF($C247=T$1,'1- Combustivel'!$E249,"-"))</f>
        <v>-</v>
      </c>
      <c r="V247" s="170" t="str">
        <f>IF(T247="-","-",'1- Combustivel'!$F249)</f>
        <v>-</v>
      </c>
      <c r="W247" s="259" t="str">
        <f t="shared" si="55"/>
        <v>-</v>
      </c>
      <c r="X247" s="259" t="str">
        <f>IF(V247="-","-",'1- Combustivel'!$G249)</f>
        <v>-</v>
      </c>
      <c r="Y247" s="259" t="str">
        <f>IF($C247=Y$1,'1- Combustivel'!$D249,"-")</f>
        <v>-</v>
      </c>
      <c r="Z247" s="170" t="str">
        <f>IF(AB247="-","-",IF($C247=Y$1,'1- Combustivel'!$E249,"-"))</f>
        <v>-</v>
      </c>
      <c r="AA247" s="170" t="str">
        <f>IF(Y247="-","-",'1- Combustivel'!$F249)</f>
        <v>-</v>
      </c>
      <c r="AB247" s="259" t="str">
        <f t="shared" si="56"/>
        <v>-</v>
      </c>
      <c r="AC247" s="259" t="str">
        <f>IF(AA247="-","-",'1- Combustivel'!$G249)</f>
        <v>-</v>
      </c>
      <c r="AD247" s="259" t="str">
        <f>IF($C247=AD$1,'1- Combustivel'!$D249,"-")</f>
        <v>-</v>
      </c>
      <c r="AE247" s="170" t="str">
        <f>IF(AG247="-","-",IF($C247=AD$1,'1- Combustivel'!$E249,"-"))</f>
        <v>-</v>
      </c>
      <c r="AF247" s="170" t="str">
        <f>IF(AD247="-","-",'1- Combustivel'!$F249)</f>
        <v>-</v>
      </c>
      <c r="AG247" s="259" t="str">
        <f t="shared" si="57"/>
        <v>-</v>
      </c>
      <c r="AH247" s="259" t="str">
        <f>IF(AF247="-","-",'1- Combustivel'!$G249)</f>
        <v>-</v>
      </c>
      <c r="AI247" s="259" t="str">
        <f>IF($C247=AI$1,'1- Combustivel'!$D249,"-")</f>
        <v>-</v>
      </c>
      <c r="AJ247" s="170" t="str">
        <f>IF(AL247="-","-",IF($C247=AI$1,'1- Combustivel'!$E249,"-"))</f>
        <v>-</v>
      </c>
      <c r="AK247" s="170" t="str">
        <f>IF(AI247="-","-",'1- Combustivel'!$F249)</f>
        <v>-</v>
      </c>
      <c r="AL247" s="259" t="str">
        <f t="shared" si="58"/>
        <v>-</v>
      </c>
      <c r="AM247" s="259" t="str">
        <f>IF(AK247="-","-",'1- Combustivel'!$G249)</f>
        <v>-</v>
      </c>
      <c r="AN247" s="259" t="str">
        <f>IF($C247=AN$1,'1- Combustivel'!$D249,"-")</f>
        <v>-</v>
      </c>
      <c r="AO247" s="170" t="str">
        <f>IF(AQ247="-","-",IF($C247=AN$1,'1- Combustivel'!$E249,"-"))</f>
        <v>-</v>
      </c>
      <c r="AP247" s="170" t="str">
        <f>IF(AN247="-","-",'1- Combustivel'!$F249)</f>
        <v>-</v>
      </c>
      <c r="AQ247" s="259" t="str">
        <f t="shared" si="59"/>
        <v>-</v>
      </c>
      <c r="AR247" s="259" t="str">
        <f>IF(AP247="-","-",'1- Combustivel'!$G249)</f>
        <v>-</v>
      </c>
      <c r="AS247" s="259" t="str">
        <f>IF($C247=AS$1,'1- Combustivel'!$D249,"-")</f>
        <v>-</v>
      </c>
      <c r="AT247" s="170" t="str">
        <f>IF(AV247="-","-",IF($C247=AS$1,'1- Combustivel'!$E249,"-"))</f>
        <v>-</v>
      </c>
      <c r="AU247" s="170" t="str">
        <f>IF(AS247="-","-",'1- Combustivel'!$F249)</f>
        <v>-</v>
      </c>
      <c r="AV247" s="259" t="str">
        <f t="shared" si="60"/>
        <v>-</v>
      </c>
      <c r="AW247" s="259" t="str">
        <f>IF(AU247="-","-",'1- Combustivel'!$G249)</f>
        <v>-</v>
      </c>
      <c r="AX247" s="259" t="str">
        <f>IF($C247=AX$1,'1- Combustivel'!$D249,"-")</f>
        <v>-</v>
      </c>
      <c r="AY247" s="170" t="str">
        <f>IF(BA247="-","-",IF($C247=AX$1,'1- Combustivel'!$E249,"-"))</f>
        <v>-</v>
      </c>
      <c r="AZ247" s="170" t="str">
        <f>IF(AX247="-","-",'1- Combustivel'!$F249)</f>
        <v>-</v>
      </c>
      <c r="BA247" s="259" t="str">
        <f t="shared" si="61"/>
        <v>-</v>
      </c>
      <c r="BB247" s="259" t="str">
        <f>IF(AZ247="-","-",'1- Combustivel'!$G249)</f>
        <v>-</v>
      </c>
      <c r="BC247" s="259" t="str">
        <f>IF($C247=BC$1,'1- Combustivel'!$D249,"-")</f>
        <v>-</v>
      </c>
      <c r="BD247" s="170" t="str">
        <f>IF(BF247="-","-",IF($C247=BC$1,'1- Combustivel'!$E249,"-"))</f>
        <v>-</v>
      </c>
      <c r="BE247" s="170" t="str">
        <f>IF(BC247="-","-",'1- Combustivel'!$F249)</f>
        <v>-</v>
      </c>
      <c r="BF247" s="259" t="str">
        <f t="shared" si="62"/>
        <v>-</v>
      </c>
      <c r="BG247" s="259" t="str">
        <f>IF(BE247="-","-",'1- Combustivel'!$G249)</f>
        <v>-</v>
      </c>
      <c r="BH247" s="259" t="str">
        <f>IF($C247=BH$1,'1- Combustivel'!$D249,"-")</f>
        <v>-</v>
      </c>
      <c r="BI247" s="170" t="str">
        <f>IF(BK247="-","-",IF($C247=BH$1,'1- Combustivel'!$E249,"-"))</f>
        <v>-</v>
      </c>
      <c r="BJ247" s="170" t="str">
        <f>IF(BH247="-","-",'1- Combustivel'!$F249)</f>
        <v>-</v>
      </c>
      <c r="BK247" s="259" t="str">
        <f t="shared" si="63"/>
        <v>-</v>
      </c>
      <c r="BL247" s="259" t="str">
        <f>IF(BJ247="-","-",'1- Combustivel'!$G249)</f>
        <v>-</v>
      </c>
      <c r="BM247" s="259" t="str">
        <f>IF(YEAR('1- Combustivel'!B249)=$BM$1,$BM$1,"-")</f>
        <v>-</v>
      </c>
      <c r="BN247" s="259" t="str">
        <f>IF(BM247="-","-",MONTH('1- Combustivel'!B249))</f>
        <v>-</v>
      </c>
      <c r="BO247" s="259" t="str">
        <f>IF(BM247="-","-",DAY('1- Combustivel'!B249))</f>
        <v>-</v>
      </c>
      <c r="BP247" s="259" t="str">
        <f>IF($BN247=BQ$1,'1- Combustivel'!$D249,"-")</f>
        <v>-</v>
      </c>
      <c r="BQ247" s="170" t="str">
        <f>IF($BN247=BQ$1,'1- Combustivel'!$E249,"-")</f>
        <v>-</v>
      </c>
      <c r="BR247" s="170" t="str">
        <f>IF(BQ247="-","-",'1- Combustivel'!$F249)</f>
        <v>-</v>
      </c>
      <c r="BS247" s="259" t="str">
        <f t="shared" si="64"/>
        <v>-</v>
      </c>
      <c r="BT247" s="259" t="str">
        <f>IF(BR247="-","-",'1- Combustivel'!$G249)</f>
        <v>-</v>
      </c>
    </row>
    <row r="248" spans="1:72" x14ac:dyDescent="0.25">
      <c r="A248" s="166">
        <v>246</v>
      </c>
      <c r="B248" s="166" t="str">
        <f>IF(YEAR('1- Combustivel'!B250)=$B$1,$B$1,"-")</f>
        <v>-</v>
      </c>
      <c r="C248" s="166" t="str">
        <f>IF(B248="-","-",MONTH('1- Combustivel'!B250))</f>
        <v>-</v>
      </c>
      <c r="D248" s="218" t="str">
        <f>IF(B248="-","-",DAY('1- Combustivel'!B250))</f>
        <v>-</v>
      </c>
      <c r="E248" s="259" t="str">
        <f>IF($C248=F$1,'1- Combustivel'!$D250,"-")</f>
        <v>-</v>
      </c>
      <c r="F248" s="170" t="str">
        <f>IF($C248=F$1,'1- Combustivel'!$E250,"-")</f>
        <v>-</v>
      </c>
      <c r="G248" s="170" t="str">
        <f>IF(F248="-","-",'1- Combustivel'!$F250)</f>
        <v>-</v>
      </c>
      <c r="H248" s="259" t="str">
        <f t="shared" si="52"/>
        <v>-</v>
      </c>
      <c r="I248" s="259" t="str">
        <f>IF(G248="-","-",'1- Combustivel'!$G250)</f>
        <v>-</v>
      </c>
      <c r="J248" s="259" t="str">
        <f>IF($C248=J$1,'1- Combustivel'!$D250,"-")</f>
        <v>-</v>
      </c>
      <c r="K248" s="170" t="str">
        <f>IF(M248="-","-",IF($C248=J$1,'1- Combustivel'!$E250,"-"))</f>
        <v>-</v>
      </c>
      <c r="L248" s="170" t="str">
        <f>IF(J248="-","-",'1- Combustivel'!$F250)</f>
        <v>-</v>
      </c>
      <c r="M248" s="259" t="str">
        <f t="shared" si="53"/>
        <v>-</v>
      </c>
      <c r="N248" s="259" t="str">
        <f>IF(L248="-","-",'1- Combustivel'!$G250)</f>
        <v>-</v>
      </c>
      <c r="O248" s="259" t="str">
        <f>IF($C248=O$1,'1- Combustivel'!$D250,"-")</f>
        <v>-</v>
      </c>
      <c r="P248" s="170" t="str">
        <f>IF(R248="-","-",IF($C248=O$1,'1- Combustivel'!$E250,"-"))</f>
        <v>-</v>
      </c>
      <c r="Q248" s="170" t="str">
        <f>IF(O248="-","-",'1- Combustivel'!$F250)</f>
        <v>-</v>
      </c>
      <c r="R248" s="259" t="str">
        <f t="shared" si="54"/>
        <v>-</v>
      </c>
      <c r="S248" s="259" t="str">
        <f>IF(Q248="-","-",'1- Combustivel'!$G250)</f>
        <v>-</v>
      </c>
      <c r="T248" s="259" t="str">
        <f>IF($C248=T$1,'1- Combustivel'!$D250,"-")</f>
        <v>-</v>
      </c>
      <c r="U248" s="170" t="str">
        <f>IF(W248="-","-",IF($C248=T$1,'1- Combustivel'!$E250,"-"))</f>
        <v>-</v>
      </c>
      <c r="V248" s="170" t="str">
        <f>IF(T248="-","-",'1- Combustivel'!$F250)</f>
        <v>-</v>
      </c>
      <c r="W248" s="259" t="str">
        <f t="shared" si="55"/>
        <v>-</v>
      </c>
      <c r="X248" s="259" t="str">
        <f>IF(V248="-","-",'1- Combustivel'!$G250)</f>
        <v>-</v>
      </c>
      <c r="Y248" s="259" t="str">
        <f>IF($C248=Y$1,'1- Combustivel'!$D250,"-")</f>
        <v>-</v>
      </c>
      <c r="Z248" s="170" t="str">
        <f>IF(AB248="-","-",IF($C248=Y$1,'1- Combustivel'!$E250,"-"))</f>
        <v>-</v>
      </c>
      <c r="AA248" s="170" t="str">
        <f>IF(Y248="-","-",'1- Combustivel'!$F250)</f>
        <v>-</v>
      </c>
      <c r="AB248" s="259" t="str">
        <f t="shared" si="56"/>
        <v>-</v>
      </c>
      <c r="AC248" s="259" t="str">
        <f>IF(AA248="-","-",'1- Combustivel'!$G250)</f>
        <v>-</v>
      </c>
      <c r="AD248" s="259" t="str">
        <f>IF($C248=AD$1,'1- Combustivel'!$D250,"-")</f>
        <v>-</v>
      </c>
      <c r="AE248" s="170" t="str">
        <f>IF(AG248="-","-",IF($C248=AD$1,'1- Combustivel'!$E250,"-"))</f>
        <v>-</v>
      </c>
      <c r="AF248" s="170" t="str">
        <f>IF(AD248="-","-",'1- Combustivel'!$F250)</f>
        <v>-</v>
      </c>
      <c r="AG248" s="259" t="str">
        <f t="shared" si="57"/>
        <v>-</v>
      </c>
      <c r="AH248" s="259" t="str">
        <f>IF(AF248="-","-",'1- Combustivel'!$G250)</f>
        <v>-</v>
      </c>
      <c r="AI248" s="259" t="str">
        <f>IF($C248=AI$1,'1- Combustivel'!$D250,"-")</f>
        <v>-</v>
      </c>
      <c r="AJ248" s="170" t="str">
        <f>IF(AL248="-","-",IF($C248=AI$1,'1- Combustivel'!$E250,"-"))</f>
        <v>-</v>
      </c>
      <c r="AK248" s="170" t="str">
        <f>IF(AI248="-","-",'1- Combustivel'!$F250)</f>
        <v>-</v>
      </c>
      <c r="AL248" s="259" t="str">
        <f t="shared" si="58"/>
        <v>-</v>
      </c>
      <c r="AM248" s="259" t="str">
        <f>IF(AK248="-","-",'1- Combustivel'!$G250)</f>
        <v>-</v>
      </c>
      <c r="AN248" s="259" t="str">
        <f>IF($C248=AN$1,'1- Combustivel'!$D250,"-")</f>
        <v>-</v>
      </c>
      <c r="AO248" s="170" t="str">
        <f>IF(AQ248="-","-",IF($C248=AN$1,'1- Combustivel'!$E250,"-"))</f>
        <v>-</v>
      </c>
      <c r="AP248" s="170" t="str">
        <f>IF(AN248="-","-",'1- Combustivel'!$F250)</f>
        <v>-</v>
      </c>
      <c r="AQ248" s="259" t="str">
        <f t="shared" si="59"/>
        <v>-</v>
      </c>
      <c r="AR248" s="259" t="str">
        <f>IF(AP248="-","-",'1- Combustivel'!$G250)</f>
        <v>-</v>
      </c>
      <c r="AS248" s="259" t="str">
        <f>IF($C248=AS$1,'1- Combustivel'!$D250,"-")</f>
        <v>-</v>
      </c>
      <c r="AT248" s="170" t="str">
        <f>IF(AV248="-","-",IF($C248=AS$1,'1- Combustivel'!$E250,"-"))</f>
        <v>-</v>
      </c>
      <c r="AU248" s="170" t="str">
        <f>IF(AS248="-","-",'1- Combustivel'!$F250)</f>
        <v>-</v>
      </c>
      <c r="AV248" s="259" t="str">
        <f t="shared" si="60"/>
        <v>-</v>
      </c>
      <c r="AW248" s="259" t="str">
        <f>IF(AU248="-","-",'1- Combustivel'!$G250)</f>
        <v>-</v>
      </c>
      <c r="AX248" s="259" t="str">
        <f>IF($C248=AX$1,'1- Combustivel'!$D250,"-")</f>
        <v>-</v>
      </c>
      <c r="AY248" s="170" t="str">
        <f>IF(BA248="-","-",IF($C248=AX$1,'1- Combustivel'!$E250,"-"))</f>
        <v>-</v>
      </c>
      <c r="AZ248" s="170" t="str">
        <f>IF(AX248="-","-",'1- Combustivel'!$F250)</f>
        <v>-</v>
      </c>
      <c r="BA248" s="259" t="str">
        <f t="shared" si="61"/>
        <v>-</v>
      </c>
      <c r="BB248" s="259" t="str">
        <f>IF(AZ248="-","-",'1- Combustivel'!$G250)</f>
        <v>-</v>
      </c>
      <c r="BC248" s="259" t="str">
        <f>IF($C248=BC$1,'1- Combustivel'!$D250,"-")</f>
        <v>-</v>
      </c>
      <c r="BD248" s="170" t="str">
        <f>IF(BF248="-","-",IF($C248=BC$1,'1- Combustivel'!$E250,"-"))</f>
        <v>-</v>
      </c>
      <c r="BE248" s="170" t="str">
        <f>IF(BC248="-","-",'1- Combustivel'!$F250)</f>
        <v>-</v>
      </c>
      <c r="BF248" s="259" t="str">
        <f t="shared" si="62"/>
        <v>-</v>
      </c>
      <c r="BG248" s="259" t="str">
        <f>IF(BE248="-","-",'1- Combustivel'!$G250)</f>
        <v>-</v>
      </c>
      <c r="BH248" s="259" t="str">
        <f>IF($C248=BH$1,'1- Combustivel'!$D250,"-")</f>
        <v>-</v>
      </c>
      <c r="BI248" s="170" t="str">
        <f>IF(BK248="-","-",IF($C248=BH$1,'1- Combustivel'!$E250,"-"))</f>
        <v>-</v>
      </c>
      <c r="BJ248" s="170" t="str">
        <f>IF(BH248="-","-",'1- Combustivel'!$F250)</f>
        <v>-</v>
      </c>
      <c r="BK248" s="259" t="str">
        <f t="shared" si="63"/>
        <v>-</v>
      </c>
      <c r="BL248" s="259" t="str">
        <f>IF(BJ248="-","-",'1- Combustivel'!$G250)</f>
        <v>-</v>
      </c>
      <c r="BM248" s="259" t="str">
        <f>IF(YEAR('1- Combustivel'!B250)=$BM$1,$BM$1,"-")</f>
        <v>-</v>
      </c>
      <c r="BN248" s="259" t="str">
        <f>IF(BM248="-","-",MONTH('1- Combustivel'!B250))</f>
        <v>-</v>
      </c>
      <c r="BO248" s="259" t="str">
        <f>IF(BM248="-","-",DAY('1- Combustivel'!B250))</f>
        <v>-</v>
      </c>
      <c r="BP248" s="259" t="str">
        <f>IF($BN248=BQ$1,'1- Combustivel'!$D250,"-")</f>
        <v>-</v>
      </c>
      <c r="BQ248" s="170" t="str">
        <f>IF($BN248=BQ$1,'1- Combustivel'!$E250,"-")</f>
        <v>-</v>
      </c>
      <c r="BR248" s="170" t="str">
        <f>IF(BQ248="-","-",'1- Combustivel'!$F250)</f>
        <v>-</v>
      </c>
      <c r="BS248" s="259" t="str">
        <f t="shared" si="64"/>
        <v>-</v>
      </c>
      <c r="BT248" s="259" t="str">
        <f>IF(BR248="-","-",'1- Combustivel'!$G250)</f>
        <v>-</v>
      </c>
    </row>
    <row r="249" spans="1:72" x14ac:dyDescent="0.25">
      <c r="A249" s="166">
        <v>247</v>
      </c>
      <c r="B249" s="166" t="str">
        <f>IF(YEAR('1- Combustivel'!B251)=$B$1,$B$1,"-")</f>
        <v>-</v>
      </c>
      <c r="C249" s="166" t="str">
        <f>IF(B249="-","-",MONTH('1- Combustivel'!B251))</f>
        <v>-</v>
      </c>
      <c r="D249" s="218" t="str">
        <f>IF(B249="-","-",DAY('1- Combustivel'!B251))</f>
        <v>-</v>
      </c>
      <c r="E249" s="259" t="str">
        <f>IF($C249=F$1,'1- Combustivel'!$D251,"-")</f>
        <v>-</v>
      </c>
      <c r="F249" s="170" t="str">
        <f>IF($C249=F$1,'1- Combustivel'!$E251,"-")</f>
        <v>-</v>
      </c>
      <c r="G249" s="170" t="str">
        <f>IF(F249="-","-",'1- Combustivel'!$F251)</f>
        <v>-</v>
      </c>
      <c r="H249" s="259" t="str">
        <f t="shared" si="52"/>
        <v>-</v>
      </c>
      <c r="I249" s="259" t="str">
        <f>IF(G249="-","-",'1- Combustivel'!$G251)</f>
        <v>-</v>
      </c>
      <c r="J249" s="259" t="str">
        <f>IF($C249=J$1,'1- Combustivel'!$D251,"-")</f>
        <v>-</v>
      </c>
      <c r="K249" s="170" t="str">
        <f>IF(M249="-","-",IF($C249=J$1,'1- Combustivel'!$E251,"-"))</f>
        <v>-</v>
      </c>
      <c r="L249" s="170" t="str">
        <f>IF(J249="-","-",'1- Combustivel'!$F251)</f>
        <v>-</v>
      </c>
      <c r="M249" s="259" t="str">
        <f t="shared" si="53"/>
        <v>-</v>
      </c>
      <c r="N249" s="259" t="str">
        <f>IF(L249="-","-",'1- Combustivel'!$G251)</f>
        <v>-</v>
      </c>
      <c r="O249" s="259" t="str">
        <f>IF($C249=O$1,'1- Combustivel'!$D251,"-")</f>
        <v>-</v>
      </c>
      <c r="P249" s="170" t="str">
        <f>IF(R249="-","-",IF($C249=O$1,'1- Combustivel'!$E251,"-"))</f>
        <v>-</v>
      </c>
      <c r="Q249" s="170" t="str">
        <f>IF(O249="-","-",'1- Combustivel'!$F251)</f>
        <v>-</v>
      </c>
      <c r="R249" s="259" t="str">
        <f t="shared" si="54"/>
        <v>-</v>
      </c>
      <c r="S249" s="259" t="str">
        <f>IF(Q249="-","-",'1- Combustivel'!$G251)</f>
        <v>-</v>
      </c>
      <c r="T249" s="259" t="str">
        <f>IF($C249=T$1,'1- Combustivel'!$D251,"-")</f>
        <v>-</v>
      </c>
      <c r="U249" s="170" t="str">
        <f>IF(W249="-","-",IF($C249=T$1,'1- Combustivel'!$E251,"-"))</f>
        <v>-</v>
      </c>
      <c r="V249" s="170" t="str">
        <f>IF(T249="-","-",'1- Combustivel'!$F251)</f>
        <v>-</v>
      </c>
      <c r="W249" s="259" t="str">
        <f t="shared" si="55"/>
        <v>-</v>
      </c>
      <c r="X249" s="259" t="str">
        <f>IF(V249="-","-",'1- Combustivel'!$G251)</f>
        <v>-</v>
      </c>
      <c r="Y249" s="259" t="str">
        <f>IF($C249=Y$1,'1- Combustivel'!$D251,"-")</f>
        <v>-</v>
      </c>
      <c r="Z249" s="170" t="str">
        <f>IF(AB249="-","-",IF($C249=Y$1,'1- Combustivel'!$E251,"-"))</f>
        <v>-</v>
      </c>
      <c r="AA249" s="170" t="str">
        <f>IF(Y249="-","-",'1- Combustivel'!$F251)</f>
        <v>-</v>
      </c>
      <c r="AB249" s="259" t="str">
        <f t="shared" si="56"/>
        <v>-</v>
      </c>
      <c r="AC249" s="259" t="str">
        <f>IF(AA249="-","-",'1- Combustivel'!$G251)</f>
        <v>-</v>
      </c>
      <c r="AD249" s="259" t="str">
        <f>IF($C249=AD$1,'1- Combustivel'!$D251,"-")</f>
        <v>-</v>
      </c>
      <c r="AE249" s="170" t="str">
        <f>IF(AG249="-","-",IF($C249=AD$1,'1- Combustivel'!$E251,"-"))</f>
        <v>-</v>
      </c>
      <c r="AF249" s="170" t="str">
        <f>IF(AD249="-","-",'1- Combustivel'!$F251)</f>
        <v>-</v>
      </c>
      <c r="AG249" s="259" t="str">
        <f t="shared" si="57"/>
        <v>-</v>
      </c>
      <c r="AH249" s="259" t="str">
        <f>IF(AF249="-","-",'1- Combustivel'!$G251)</f>
        <v>-</v>
      </c>
      <c r="AI249" s="259" t="str">
        <f>IF($C249=AI$1,'1- Combustivel'!$D251,"-")</f>
        <v>-</v>
      </c>
      <c r="AJ249" s="170" t="str">
        <f>IF(AL249="-","-",IF($C249=AI$1,'1- Combustivel'!$E251,"-"))</f>
        <v>-</v>
      </c>
      <c r="AK249" s="170" t="str">
        <f>IF(AI249="-","-",'1- Combustivel'!$F251)</f>
        <v>-</v>
      </c>
      <c r="AL249" s="259" t="str">
        <f t="shared" si="58"/>
        <v>-</v>
      </c>
      <c r="AM249" s="259" t="str">
        <f>IF(AK249="-","-",'1- Combustivel'!$G251)</f>
        <v>-</v>
      </c>
      <c r="AN249" s="259" t="str">
        <f>IF($C249=AN$1,'1- Combustivel'!$D251,"-")</f>
        <v>-</v>
      </c>
      <c r="AO249" s="170" t="str">
        <f>IF(AQ249="-","-",IF($C249=AN$1,'1- Combustivel'!$E251,"-"))</f>
        <v>-</v>
      </c>
      <c r="AP249" s="170" t="str">
        <f>IF(AN249="-","-",'1- Combustivel'!$F251)</f>
        <v>-</v>
      </c>
      <c r="AQ249" s="259" t="str">
        <f t="shared" si="59"/>
        <v>-</v>
      </c>
      <c r="AR249" s="259" t="str">
        <f>IF(AP249="-","-",'1- Combustivel'!$G251)</f>
        <v>-</v>
      </c>
      <c r="AS249" s="259" t="str">
        <f>IF($C249=AS$1,'1- Combustivel'!$D251,"-")</f>
        <v>-</v>
      </c>
      <c r="AT249" s="170" t="str">
        <f>IF(AV249="-","-",IF($C249=AS$1,'1- Combustivel'!$E251,"-"))</f>
        <v>-</v>
      </c>
      <c r="AU249" s="170" t="str">
        <f>IF(AS249="-","-",'1- Combustivel'!$F251)</f>
        <v>-</v>
      </c>
      <c r="AV249" s="259" t="str">
        <f t="shared" si="60"/>
        <v>-</v>
      </c>
      <c r="AW249" s="259" t="str">
        <f>IF(AU249="-","-",'1- Combustivel'!$G251)</f>
        <v>-</v>
      </c>
      <c r="AX249" s="259" t="str">
        <f>IF($C249=AX$1,'1- Combustivel'!$D251,"-")</f>
        <v>-</v>
      </c>
      <c r="AY249" s="170" t="str">
        <f>IF(BA249="-","-",IF($C249=AX$1,'1- Combustivel'!$E251,"-"))</f>
        <v>-</v>
      </c>
      <c r="AZ249" s="170" t="str">
        <f>IF(AX249="-","-",'1- Combustivel'!$F251)</f>
        <v>-</v>
      </c>
      <c r="BA249" s="259" t="str">
        <f t="shared" si="61"/>
        <v>-</v>
      </c>
      <c r="BB249" s="259" t="str">
        <f>IF(AZ249="-","-",'1- Combustivel'!$G251)</f>
        <v>-</v>
      </c>
      <c r="BC249" s="259" t="str">
        <f>IF($C249=BC$1,'1- Combustivel'!$D251,"-")</f>
        <v>-</v>
      </c>
      <c r="BD249" s="170" t="str">
        <f>IF(BF249="-","-",IF($C249=BC$1,'1- Combustivel'!$E251,"-"))</f>
        <v>-</v>
      </c>
      <c r="BE249" s="170" t="str">
        <f>IF(BC249="-","-",'1- Combustivel'!$F251)</f>
        <v>-</v>
      </c>
      <c r="BF249" s="259" t="str">
        <f t="shared" si="62"/>
        <v>-</v>
      </c>
      <c r="BG249" s="259" t="str">
        <f>IF(BE249="-","-",'1- Combustivel'!$G251)</f>
        <v>-</v>
      </c>
      <c r="BH249" s="259" t="str">
        <f>IF($C249=BH$1,'1- Combustivel'!$D251,"-")</f>
        <v>-</v>
      </c>
      <c r="BI249" s="170" t="str">
        <f>IF(BK249="-","-",IF($C249=BH$1,'1- Combustivel'!$E251,"-"))</f>
        <v>-</v>
      </c>
      <c r="BJ249" s="170" t="str">
        <f>IF(BH249="-","-",'1- Combustivel'!$F251)</f>
        <v>-</v>
      </c>
      <c r="BK249" s="259" t="str">
        <f t="shared" si="63"/>
        <v>-</v>
      </c>
      <c r="BL249" s="259" t="str">
        <f>IF(BJ249="-","-",'1- Combustivel'!$G251)</f>
        <v>-</v>
      </c>
      <c r="BM249" s="259" t="str">
        <f>IF(YEAR('1- Combustivel'!B251)=$BM$1,$BM$1,"-")</f>
        <v>-</v>
      </c>
      <c r="BN249" s="259" t="str">
        <f>IF(BM249="-","-",MONTH('1- Combustivel'!B251))</f>
        <v>-</v>
      </c>
      <c r="BO249" s="259" t="str">
        <f>IF(BM249="-","-",DAY('1- Combustivel'!B251))</f>
        <v>-</v>
      </c>
      <c r="BP249" s="259" t="str">
        <f>IF($BN249=BQ$1,'1- Combustivel'!$D251,"-")</f>
        <v>-</v>
      </c>
      <c r="BQ249" s="170" t="str">
        <f>IF($BN249=BQ$1,'1- Combustivel'!$E251,"-")</f>
        <v>-</v>
      </c>
      <c r="BR249" s="170" t="str">
        <f>IF(BQ249="-","-",'1- Combustivel'!$F251)</f>
        <v>-</v>
      </c>
      <c r="BS249" s="259" t="str">
        <f t="shared" si="64"/>
        <v>-</v>
      </c>
      <c r="BT249" s="259" t="str">
        <f>IF(BR249="-","-",'1- Combustivel'!$G251)</f>
        <v>-</v>
      </c>
    </row>
    <row r="250" spans="1:72" x14ac:dyDescent="0.25">
      <c r="A250" s="166">
        <v>248</v>
      </c>
      <c r="B250" s="166" t="str">
        <f>IF(YEAR('1- Combustivel'!B252)=$B$1,$B$1,"-")</f>
        <v>-</v>
      </c>
      <c r="C250" s="166" t="str">
        <f>IF(B250="-","-",MONTH('1- Combustivel'!B252))</f>
        <v>-</v>
      </c>
      <c r="D250" s="218" t="str">
        <f>IF(B250="-","-",DAY('1- Combustivel'!B252))</f>
        <v>-</v>
      </c>
      <c r="E250" s="259" t="str">
        <f>IF($C250=F$1,'1- Combustivel'!$D252,"-")</f>
        <v>-</v>
      </c>
      <c r="F250" s="170" t="str">
        <f>IF($C250=F$1,'1- Combustivel'!$E252,"-")</f>
        <v>-</v>
      </c>
      <c r="G250" s="170" t="str">
        <f>IF(F250="-","-",'1- Combustivel'!$F252)</f>
        <v>-</v>
      </c>
      <c r="H250" s="259" t="str">
        <f t="shared" si="52"/>
        <v>-</v>
      </c>
      <c r="I250" s="259" t="str">
        <f>IF(G250="-","-",'1- Combustivel'!$G252)</f>
        <v>-</v>
      </c>
      <c r="J250" s="259" t="str">
        <f>IF($C250=J$1,'1- Combustivel'!$D252,"-")</f>
        <v>-</v>
      </c>
      <c r="K250" s="170" t="str">
        <f>IF(M250="-","-",IF($C250=J$1,'1- Combustivel'!$E252,"-"))</f>
        <v>-</v>
      </c>
      <c r="L250" s="170" t="str">
        <f>IF(J250="-","-",'1- Combustivel'!$F252)</f>
        <v>-</v>
      </c>
      <c r="M250" s="259" t="str">
        <f t="shared" si="53"/>
        <v>-</v>
      </c>
      <c r="N250" s="259" t="str">
        <f>IF(L250="-","-",'1- Combustivel'!$G252)</f>
        <v>-</v>
      </c>
      <c r="O250" s="259" t="str">
        <f>IF($C250=O$1,'1- Combustivel'!$D252,"-")</f>
        <v>-</v>
      </c>
      <c r="P250" s="170" t="str">
        <f>IF(R250="-","-",IF($C250=O$1,'1- Combustivel'!$E252,"-"))</f>
        <v>-</v>
      </c>
      <c r="Q250" s="170" t="str">
        <f>IF(O250="-","-",'1- Combustivel'!$F252)</f>
        <v>-</v>
      </c>
      <c r="R250" s="259" t="str">
        <f t="shared" si="54"/>
        <v>-</v>
      </c>
      <c r="S250" s="259" t="str">
        <f>IF(Q250="-","-",'1- Combustivel'!$G252)</f>
        <v>-</v>
      </c>
      <c r="T250" s="259" t="str">
        <f>IF($C250=T$1,'1- Combustivel'!$D252,"-")</f>
        <v>-</v>
      </c>
      <c r="U250" s="170" t="str">
        <f>IF(W250="-","-",IF($C250=T$1,'1- Combustivel'!$E252,"-"))</f>
        <v>-</v>
      </c>
      <c r="V250" s="170" t="str">
        <f>IF(T250="-","-",'1- Combustivel'!$F252)</f>
        <v>-</v>
      </c>
      <c r="W250" s="259" t="str">
        <f t="shared" si="55"/>
        <v>-</v>
      </c>
      <c r="X250" s="259" t="str">
        <f>IF(V250="-","-",'1- Combustivel'!$G252)</f>
        <v>-</v>
      </c>
      <c r="Y250" s="259" t="str">
        <f>IF($C250=Y$1,'1- Combustivel'!$D252,"-")</f>
        <v>-</v>
      </c>
      <c r="Z250" s="170" t="str">
        <f>IF(AB250="-","-",IF($C250=Y$1,'1- Combustivel'!$E252,"-"))</f>
        <v>-</v>
      </c>
      <c r="AA250" s="170" t="str">
        <f>IF(Y250="-","-",'1- Combustivel'!$F252)</f>
        <v>-</v>
      </c>
      <c r="AB250" s="259" t="str">
        <f t="shared" si="56"/>
        <v>-</v>
      </c>
      <c r="AC250" s="259" t="str">
        <f>IF(AA250="-","-",'1- Combustivel'!$G252)</f>
        <v>-</v>
      </c>
      <c r="AD250" s="259" t="str">
        <f>IF($C250=AD$1,'1- Combustivel'!$D252,"-")</f>
        <v>-</v>
      </c>
      <c r="AE250" s="170" t="str">
        <f>IF(AG250="-","-",IF($C250=AD$1,'1- Combustivel'!$E252,"-"))</f>
        <v>-</v>
      </c>
      <c r="AF250" s="170" t="str">
        <f>IF(AD250="-","-",'1- Combustivel'!$F252)</f>
        <v>-</v>
      </c>
      <c r="AG250" s="259" t="str">
        <f t="shared" si="57"/>
        <v>-</v>
      </c>
      <c r="AH250" s="259" t="str">
        <f>IF(AF250="-","-",'1- Combustivel'!$G252)</f>
        <v>-</v>
      </c>
      <c r="AI250" s="259" t="str">
        <f>IF($C250=AI$1,'1- Combustivel'!$D252,"-")</f>
        <v>-</v>
      </c>
      <c r="AJ250" s="170" t="str">
        <f>IF(AL250="-","-",IF($C250=AI$1,'1- Combustivel'!$E252,"-"))</f>
        <v>-</v>
      </c>
      <c r="AK250" s="170" t="str">
        <f>IF(AI250="-","-",'1- Combustivel'!$F252)</f>
        <v>-</v>
      </c>
      <c r="AL250" s="259" t="str">
        <f t="shared" si="58"/>
        <v>-</v>
      </c>
      <c r="AM250" s="259" t="str">
        <f>IF(AK250="-","-",'1- Combustivel'!$G252)</f>
        <v>-</v>
      </c>
      <c r="AN250" s="259" t="str">
        <f>IF($C250=AN$1,'1- Combustivel'!$D252,"-")</f>
        <v>-</v>
      </c>
      <c r="AO250" s="170" t="str">
        <f>IF(AQ250="-","-",IF($C250=AN$1,'1- Combustivel'!$E252,"-"))</f>
        <v>-</v>
      </c>
      <c r="AP250" s="170" t="str">
        <f>IF(AN250="-","-",'1- Combustivel'!$F252)</f>
        <v>-</v>
      </c>
      <c r="AQ250" s="259" t="str">
        <f t="shared" si="59"/>
        <v>-</v>
      </c>
      <c r="AR250" s="259" t="str">
        <f>IF(AP250="-","-",'1- Combustivel'!$G252)</f>
        <v>-</v>
      </c>
      <c r="AS250" s="259" t="str">
        <f>IF($C250=AS$1,'1- Combustivel'!$D252,"-")</f>
        <v>-</v>
      </c>
      <c r="AT250" s="170" t="str">
        <f>IF(AV250="-","-",IF($C250=AS$1,'1- Combustivel'!$E252,"-"))</f>
        <v>-</v>
      </c>
      <c r="AU250" s="170" t="str">
        <f>IF(AS250="-","-",'1- Combustivel'!$F252)</f>
        <v>-</v>
      </c>
      <c r="AV250" s="259" t="str">
        <f t="shared" si="60"/>
        <v>-</v>
      </c>
      <c r="AW250" s="259" t="str">
        <f>IF(AU250="-","-",'1- Combustivel'!$G252)</f>
        <v>-</v>
      </c>
      <c r="AX250" s="259" t="str">
        <f>IF($C250=AX$1,'1- Combustivel'!$D252,"-")</f>
        <v>-</v>
      </c>
      <c r="AY250" s="170" t="str">
        <f>IF(BA250="-","-",IF($C250=AX$1,'1- Combustivel'!$E252,"-"))</f>
        <v>-</v>
      </c>
      <c r="AZ250" s="170" t="str">
        <f>IF(AX250="-","-",'1- Combustivel'!$F252)</f>
        <v>-</v>
      </c>
      <c r="BA250" s="259" t="str">
        <f t="shared" si="61"/>
        <v>-</v>
      </c>
      <c r="BB250" s="259" t="str">
        <f>IF(AZ250="-","-",'1- Combustivel'!$G252)</f>
        <v>-</v>
      </c>
      <c r="BC250" s="259" t="str">
        <f>IF($C250=BC$1,'1- Combustivel'!$D252,"-")</f>
        <v>-</v>
      </c>
      <c r="BD250" s="170" t="str">
        <f>IF(BF250="-","-",IF($C250=BC$1,'1- Combustivel'!$E252,"-"))</f>
        <v>-</v>
      </c>
      <c r="BE250" s="170" t="str">
        <f>IF(BC250="-","-",'1- Combustivel'!$F252)</f>
        <v>-</v>
      </c>
      <c r="BF250" s="259" t="str">
        <f t="shared" si="62"/>
        <v>-</v>
      </c>
      <c r="BG250" s="259" t="str">
        <f>IF(BE250="-","-",'1- Combustivel'!$G252)</f>
        <v>-</v>
      </c>
      <c r="BH250" s="259" t="str">
        <f>IF($C250=BH$1,'1- Combustivel'!$D252,"-")</f>
        <v>-</v>
      </c>
      <c r="BI250" s="170" t="str">
        <f>IF(BK250="-","-",IF($C250=BH$1,'1- Combustivel'!$E252,"-"))</f>
        <v>-</v>
      </c>
      <c r="BJ250" s="170" t="str">
        <f>IF(BH250="-","-",'1- Combustivel'!$F252)</f>
        <v>-</v>
      </c>
      <c r="BK250" s="259" t="str">
        <f t="shared" si="63"/>
        <v>-</v>
      </c>
      <c r="BL250" s="259" t="str">
        <f>IF(BJ250="-","-",'1- Combustivel'!$G252)</f>
        <v>-</v>
      </c>
      <c r="BM250" s="259" t="str">
        <f>IF(YEAR('1- Combustivel'!B252)=$BM$1,$BM$1,"-")</f>
        <v>-</v>
      </c>
      <c r="BN250" s="259" t="str">
        <f>IF(BM250="-","-",MONTH('1- Combustivel'!B252))</f>
        <v>-</v>
      </c>
      <c r="BO250" s="259" t="str">
        <f>IF(BM250="-","-",DAY('1- Combustivel'!B252))</f>
        <v>-</v>
      </c>
      <c r="BP250" s="259" t="str">
        <f>IF($BN250=BQ$1,'1- Combustivel'!$D252,"-")</f>
        <v>-</v>
      </c>
      <c r="BQ250" s="170" t="str">
        <f>IF($BN250=BQ$1,'1- Combustivel'!$E252,"-")</f>
        <v>-</v>
      </c>
      <c r="BR250" s="170" t="str">
        <f>IF(BQ250="-","-",'1- Combustivel'!$F252)</f>
        <v>-</v>
      </c>
      <c r="BS250" s="259" t="str">
        <f t="shared" si="64"/>
        <v>-</v>
      </c>
      <c r="BT250" s="259" t="str">
        <f>IF(BR250="-","-",'1- Combustivel'!$G252)</f>
        <v>-</v>
      </c>
    </row>
    <row r="251" spans="1:72" x14ac:dyDescent="0.25">
      <c r="A251" s="166">
        <v>249</v>
      </c>
      <c r="B251" s="166" t="str">
        <f>IF(YEAR('1- Combustivel'!B253)=$B$1,$B$1,"-")</f>
        <v>-</v>
      </c>
      <c r="C251" s="166" t="str">
        <f>IF(B251="-","-",MONTH('1- Combustivel'!B253))</f>
        <v>-</v>
      </c>
      <c r="D251" s="218" t="str">
        <f>IF(B251="-","-",DAY('1- Combustivel'!B253))</f>
        <v>-</v>
      </c>
      <c r="E251" s="259" t="str">
        <f>IF($C251=F$1,'1- Combustivel'!$D253,"-")</f>
        <v>-</v>
      </c>
      <c r="F251" s="170" t="str">
        <f>IF($C251=F$1,'1- Combustivel'!$E253,"-")</f>
        <v>-</v>
      </c>
      <c r="G251" s="170" t="str">
        <f>IF(F251="-","-",'1- Combustivel'!$F253)</f>
        <v>-</v>
      </c>
      <c r="H251" s="259" t="str">
        <f t="shared" si="52"/>
        <v>-</v>
      </c>
      <c r="I251" s="259" t="str">
        <f>IF(G251="-","-",'1- Combustivel'!$G253)</f>
        <v>-</v>
      </c>
      <c r="J251" s="259" t="str">
        <f>IF($C251=J$1,'1- Combustivel'!$D253,"-")</f>
        <v>-</v>
      </c>
      <c r="K251" s="170" t="str">
        <f>IF(M251="-","-",IF($C251=J$1,'1- Combustivel'!$E253,"-"))</f>
        <v>-</v>
      </c>
      <c r="L251" s="170" t="str">
        <f>IF(J251="-","-",'1- Combustivel'!$F253)</f>
        <v>-</v>
      </c>
      <c r="M251" s="259" t="str">
        <f t="shared" si="53"/>
        <v>-</v>
      </c>
      <c r="N251" s="259" t="str">
        <f>IF(L251="-","-",'1- Combustivel'!$G253)</f>
        <v>-</v>
      </c>
      <c r="O251" s="259" t="str">
        <f>IF($C251=O$1,'1- Combustivel'!$D253,"-")</f>
        <v>-</v>
      </c>
      <c r="P251" s="170" t="str">
        <f>IF(R251="-","-",IF($C251=O$1,'1- Combustivel'!$E253,"-"))</f>
        <v>-</v>
      </c>
      <c r="Q251" s="170" t="str">
        <f>IF(O251="-","-",'1- Combustivel'!$F253)</f>
        <v>-</v>
      </c>
      <c r="R251" s="259" t="str">
        <f t="shared" si="54"/>
        <v>-</v>
      </c>
      <c r="S251" s="259" t="str">
        <f>IF(Q251="-","-",'1- Combustivel'!$G253)</f>
        <v>-</v>
      </c>
      <c r="T251" s="259" t="str">
        <f>IF($C251=T$1,'1- Combustivel'!$D253,"-")</f>
        <v>-</v>
      </c>
      <c r="U251" s="170" t="str">
        <f>IF(W251="-","-",IF($C251=T$1,'1- Combustivel'!$E253,"-"))</f>
        <v>-</v>
      </c>
      <c r="V251" s="170" t="str">
        <f>IF(T251="-","-",'1- Combustivel'!$F253)</f>
        <v>-</v>
      </c>
      <c r="W251" s="259" t="str">
        <f t="shared" si="55"/>
        <v>-</v>
      </c>
      <c r="X251" s="259" t="str">
        <f>IF(V251="-","-",'1- Combustivel'!$G253)</f>
        <v>-</v>
      </c>
      <c r="Y251" s="259" t="str">
        <f>IF($C251=Y$1,'1- Combustivel'!$D253,"-")</f>
        <v>-</v>
      </c>
      <c r="Z251" s="170" t="str">
        <f>IF(AB251="-","-",IF($C251=Y$1,'1- Combustivel'!$E253,"-"))</f>
        <v>-</v>
      </c>
      <c r="AA251" s="170" t="str">
        <f>IF(Y251="-","-",'1- Combustivel'!$F253)</f>
        <v>-</v>
      </c>
      <c r="AB251" s="259" t="str">
        <f t="shared" si="56"/>
        <v>-</v>
      </c>
      <c r="AC251" s="259" t="str">
        <f>IF(AA251="-","-",'1- Combustivel'!$G253)</f>
        <v>-</v>
      </c>
      <c r="AD251" s="259" t="str">
        <f>IF($C251=AD$1,'1- Combustivel'!$D253,"-")</f>
        <v>-</v>
      </c>
      <c r="AE251" s="170" t="str">
        <f>IF(AG251="-","-",IF($C251=AD$1,'1- Combustivel'!$E253,"-"))</f>
        <v>-</v>
      </c>
      <c r="AF251" s="170" t="str">
        <f>IF(AD251="-","-",'1- Combustivel'!$F253)</f>
        <v>-</v>
      </c>
      <c r="AG251" s="259" t="str">
        <f t="shared" si="57"/>
        <v>-</v>
      </c>
      <c r="AH251" s="259" t="str">
        <f>IF(AF251="-","-",'1- Combustivel'!$G253)</f>
        <v>-</v>
      </c>
      <c r="AI251" s="259" t="str">
        <f>IF($C251=AI$1,'1- Combustivel'!$D253,"-")</f>
        <v>-</v>
      </c>
      <c r="AJ251" s="170" t="str">
        <f>IF(AL251="-","-",IF($C251=AI$1,'1- Combustivel'!$E253,"-"))</f>
        <v>-</v>
      </c>
      <c r="AK251" s="170" t="str">
        <f>IF(AI251="-","-",'1- Combustivel'!$F253)</f>
        <v>-</v>
      </c>
      <c r="AL251" s="259" t="str">
        <f t="shared" si="58"/>
        <v>-</v>
      </c>
      <c r="AM251" s="259" t="str">
        <f>IF(AK251="-","-",'1- Combustivel'!$G253)</f>
        <v>-</v>
      </c>
      <c r="AN251" s="259" t="str">
        <f>IF($C251=AN$1,'1- Combustivel'!$D253,"-")</f>
        <v>-</v>
      </c>
      <c r="AO251" s="170" t="str">
        <f>IF(AQ251="-","-",IF($C251=AN$1,'1- Combustivel'!$E253,"-"))</f>
        <v>-</v>
      </c>
      <c r="AP251" s="170" t="str">
        <f>IF(AN251="-","-",'1- Combustivel'!$F253)</f>
        <v>-</v>
      </c>
      <c r="AQ251" s="259" t="str">
        <f t="shared" si="59"/>
        <v>-</v>
      </c>
      <c r="AR251" s="259" t="str">
        <f>IF(AP251="-","-",'1- Combustivel'!$G253)</f>
        <v>-</v>
      </c>
      <c r="AS251" s="259" t="str">
        <f>IF($C251=AS$1,'1- Combustivel'!$D253,"-")</f>
        <v>-</v>
      </c>
      <c r="AT251" s="170" t="str">
        <f>IF(AV251="-","-",IF($C251=AS$1,'1- Combustivel'!$E253,"-"))</f>
        <v>-</v>
      </c>
      <c r="AU251" s="170" t="str">
        <f>IF(AS251="-","-",'1- Combustivel'!$F253)</f>
        <v>-</v>
      </c>
      <c r="AV251" s="259" t="str">
        <f t="shared" si="60"/>
        <v>-</v>
      </c>
      <c r="AW251" s="259" t="str">
        <f>IF(AU251="-","-",'1- Combustivel'!$G253)</f>
        <v>-</v>
      </c>
      <c r="AX251" s="259" t="str">
        <f>IF($C251=AX$1,'1- Combustivel'!$D253,"-")</f>
        <v>-</v>
      </c>
      <c r="AY251" s="170" t="str">
        <f>IF(BA251="-","-",IF($C251=AX$1,'1- Combustivel'!$E253,"-"))</f>
        <v>-</v>
      </c>
      <c r="AZ251" s="170" t="str">
        <f>IF(AX251="-","-",'1- Combustivel'!$F253)</f>
        <v>-</v>
      </c>
      <c r="BA251" s="259" t="str">
        <f t="shared" si="61"/>
        <v>-</v>
      </c>
      <c r="BB251" s="259" t="str">
        <f>IF(AZ251="-","-",'1- Combustivel'!$G253)</f>
        <v>-</v>
      </c>
      <c r="BC251" s="259" t="str">
        <f>IF($C251=BC$1,'1- Combustivel'!$D253,"-")</f>
        <v>-</v>
      </c>
      <c r="BD251" s="170" t="str">
        <f>IF(BF251="-","-",IF($C251=BC$1,'1- Combustivel'!$E253,"-"))</f>
        <v>-</v>
      </c>
      <c r="BE251" s="170" t="str">
        <f>IF(BC251="-","-",'1- Combustivel'!$F253)</f>
        <v>-</v>
      </c>
      <c r="BF251" s="259" t="str">
        <f t="shared" si="62"/>
        <v>-</v>
      </c>
      <c r="BG251" s="259" t="str">
        <f>IF(BE251="-","-",'1- Combustivel'!$G253)</f>
        <v>-</v>
      </c>
      <c r="BH251" s="259" t="str">
        <f>IF($C251=BH$1,'1- Combustivel'!$D253,"-")</f>
        <v>-</v>
      </c>
      <c r="BI251" s="170" t="str">
        <f>IF(BK251="-","-",IF($C251=BH$1,'1- Combustivel'!$E253,"-"))</f>
        <v>-</v>
      </c>
      <c r="BJ251" s="170" t="str">
        <f>IF(BH251="-","-",'1- Combustivel'!$F253)</f>
        <v>-</v>
      </c>
      <c r="BK251" s="259" t="str">
        <f t="shared" si="63"/>
        <v>-</v>
      </c>
      <c r="BL251" s="259" t="str">
        <f>IF(BJ251="-","-",'1- Combustivel'!$G253)</f>
        <v>-</v>
      </c>
      <c r="BM251" s="259" t="str">
        <f>IF(YEAR('1- Combustivel'!B253)=$BM$1,$BM$1,"-")</f>
        <v>-</v>
      </c>
      <c r="BN251" s="259" t="str">
        <f>IF(BM251="-","-",MONTH('1- Combustivel'!B253))</f>
        <v>-</v>
      </c>
      <c r="BO251" s="259" t="str">
        <f>IF(BM251="-","-",DAY('1- Combustivel'!B253))</f>
        <v>-</v>
      </c>
      <c r="BP251" s="259" t="str">
        <f>IF($BN251=BQ$1,'1- Combustivel'!$D253,"-")</f>
        <v>-</v>
      </c>
      <c r="BQ251" s="170" t="str">
        <f>IF($BN251=BQ$1,'1- Combustivel'!$E253,"-")</f>
        <v>-</v>
      </c>
      <c r="BR251" s="170" t="str">
        <f>IF(BQ251="-","-",'1- Combustivel'!$F253)</f>
        <v>-</v>
      </c>
      <c r="BS251" s="259" t="str">
        <f t="shared" si="64"/>
        <v>-</v>
      </c>
      <c r="BT251" s="259" t="str">
        <f>IF(BR251="-","-",'1- Combustivel'!$G253)</f>
        <v>-</v>
      </c>
    </row>
    <row r="252" spans="1:72" x14ac:dyDescent="0.25">
      <c r="A252" s="166">
        <v>250</v>
      </c>
      <c r="B252" s="166" t="str">
        <f>IF(YEAR('1- Combustivel'!B254)=$B$1,$B$1,"-")</f>
        <v>-</v>
      </c>
      <c r="C252" s="166" t="str">
        <f>IF(B252="-","-",MONTH('1- Combustivel'!B254))</f>
        <v>-</v>
      </c>
      <c r="D252" s="218" t="str">
        <f>IF(B252="-","-",DAY('1- Combustivel'!B254))</f>
        <v>-</v>
      </c>
      <c r="E252" s="259" t="str">
        <f>IF($C252=F$1,'1- Combustivel'!$D254,"-")</f>
        <v>-</v>
      </c>
      <c r="F252" s="170" t="str">
        <f>IF($C252=F$1,'1- Combustivel'!$E254,"-")</f>
        <v>-</v>
      </c>
      <c r="G252" s="170" t="str">
        <f>IF(F252="-","-",'1- Combustivel'!$F254)</f>
        <v>-</v>
      </c>
      <c r="H252" s="259" t="str">
        <f t="shared" si="52"/>
        <v>-</v>
      </c>
      <c r="I252" s="259" t="str">
        <f>IF(G252="-","-",'1- Combustivel'!$G254)</f>
        <v>-</v>
      </c>
      <c r="J252" s="259" t="str">
        <f>IF($C252=J$1,'1- Combustivel'!$D254,"-")</f>
        <v>-</v>
      </c>
      <c r="K252" s="170" t="str">
        <f>IF(M252="-","-",IF($C252=J$1,'1- Combustivel'!$E254,"-"))</f>
        <v>-</v>
      </c>
      <c r="L252" s="170" t="str">
        <f>IF(J252="-","-",'1- Combustivel'!$F254)</f>
        <v>-</v>
      </c>
      <c r="M252" s="259" t="str">
        <f t="shared" si="53"/>
        <v>-</v>
      </c>
      <c r="N252" s="259" t="str">
        <f>IF(L252="-","-",'1- Combustivel'!$G254)</f>
        <v>-</v>
      </c>
      <c r="O252" s="259" t="str">
        <f>IF($C252=O$1,'1- Combustivel'!$D254,"-")</f>
        <v>-</v>
      </c>
      <c r="P252" s="170" t="str">
        <f>IF(R252="-","-",IF($C252=O$1,'1- Combustivel'!$E254,"-"))</f>
        <v>-</v>
      </c>
      <c r="Q252" s="170" t="str">
        <f>IF(O252="-","-",'1- Combustivel'!$F254)</f>
        <v>-</v>
      </c>
      <c r="R252" s="259" t="str">
        <f t="shared" si="54"/>
        <v>-</v>
      </c>
      <c r="S252" s="259" t="str">
        <f>IF(Q252="-","-",'1- Combustivel'!$G254)</f>
        <v>-</v>
      </c>
      <c r="T252" s="259" t="str">
        <f>IF($C252=T$1,'1- Combustivel'!$D254,"-")</f>
        <v>-</v>
      </c>
      <c r="U252" s="170" t="str">
        <f>IF(W252="-","-",IF($C252=T$1,'1- Combustivel'!$E254,"-"))</f>
        <v>-</v>
      </c>
      <c r="V252" s="170" t="str">
        <f>IF(T252="-","-",'1- Combustivel'!$F254)</f>
        <v>-</v>
      </c>
      <c r="W252" s="259" t="str">
        <f t="shared" si="55"/>
        <v>-</v>
      </c>
      <c r="X252" s="259" t="str">
        <f>IF(V252="-","-",'1- Combustivel'!$G254)</f>
        <v>-</v>
      </c>
      <c r="Y252" s="259" t="str">
        <f>IF($C252=Y$1,'1- Combustivel'!$D254,"-")</f>
        <v>-</v>
      </c>
      <c r="Z252" s="170" t="str">
        <f>IF(AB252="-","-",IF($C252=Y$1,'1- Combustivel'!$E254,"-"))</f>
        <v>-</v>
      </c>
      <c r="AA252" s="170" t="str">
        <f>IF(Y252="-","-",'1- Combustivel'!$F254)</f>
        <v>-</v>
      </c>
      <c r="AB252" s="259" t="str">
        <f t="shared" si="56"/>
        <v>-</v>
      </c>
      <c r="AC252" s="259" t="str">
        <f>IF(AA252="-","-",'1- Combustivel'!$G254)</f>
        <v>-</v>
      </c>
      <c r="AD252" s="259" t="str">
        <f>IF($C252=AD$1,'1- Combustivel'!$D254,"-")</f>
        <v>-</v>
      </c>
      <c r="AE252" s="170" t="str">
        <f>IF(AG252="-","-",IF($C252=AD$1,'1- Combustivel'!$E254,"-"))</f>
        <v>-</v>
      </c>
      <c r="AF252" s="170" t="str">
        <f>IF(AD252="-","-",'1- Combustivel'!$F254)</f>
        <v>-</v>
      </c>
      <c r="AG252" s="259" t="str">
        <f t="shared" si="57"/>
        <v>-</v>
      </c>
      <c r="AH252" s="259" t="str">
        <f>IF(AF252="-","-",'1- Combustivel'!$G254)</f>
        <v>-</v>
      </c>
      <c r="AI252" s="259" t="str">
        <f>IF($C252=AI$1,'1- Combustivel'!$D254,"-")</f>
        <v>-</v>
      </c>
      <c r="AJ252" s="170" t="str">
        <f>IF(AL252="-","-",IF($C252=AI$1,'1- Combustivel'!$E254,"-"))</f>
        <v>-</v>
      </c>
      <c r="AK252" s="170" t="str">
        <f>IF(AI252="-","-",'1- Combustivel'!$F254)</f>
        <v>-</v>
      </c>
      <c r="AL252" s="259" t="str">
        <f t="shared" si="58"/>
        <v>-</v>
      </c>
      <c r="AM252" s="259" t="str">
        <f>IF(AK252="-","-",'1- Combustivel'!$G254)</f>
        <v>-</v>
      </c>
      <c r="AN252" s="259" t="str">
        <f>IF($C252=AN$1,'1- Combustivel'!$D254,"-")</f>
        <v>-</v>
      </c>
      <c r="AO252" s="170" t="str">
        <f>IF(AQ252="-","-",IF($C252=AN$1,'1- Combustivel'!$E254,"-"))</f>
        <v>-</v>
      </c>
      <c r="AP252" s="170" t="str">
        <f>IF(AN252="-","-",'1- Combustivel'!$F254)</f>
        <v>-</v>
      </c>
      <c r="AQ252" s="259" t="str">
        <f t="shared" si="59"/>
        <v>-</v>
      </c>
      <c r="AR252" s="259" t="str">
        <f>IF(AP252="-","-",'1- Combustivel'!$G254)</f>
        <v>-</v>
      </c>
      <c r="AS252" s="259" t="str">
        <f>IF($C252=AS$1,'1- Combustivel'!$D254,"-")</f>
        <v>-</v>
      </c>
      <c r="AT252" s="170" t="str">
        <f>IF(AV252="-","-",IF($C252=AS$1,'1- Combustivel'!$E254,"-"))</f>
        <v>-</v>
      </c>
      <c r="AU252" s="170" t="str">
        <f>IF(AS252="-","-",'1- Combustivel'!$F254)</f>
        <v>-</v>
      </c>
      <c r="AV252" s="259" t="str">
        <f t="shared" si="60"/>
        <v>-</v>
      </c>
      <c r="AW252" s="259" t="str">
        <f>IF(AU252="-","-",'1- Combustivel'!$G254)</f>
        <v>-</v>
      </c>
      <c r="AX252" s="259" t="str">
        <f>IF($C252=AX$1,'1- Combustivel'!$D254,"-")</f>
        <v>-</v>
      </c>
      <c r="AY252" s="170" t="str">
        <f>IF(BA252="-","-",IF($C252=AX$1,'1- Combustivel'!$E254,"-"))</f>
        <v>-</v>
      </c>
      <c r="AZ252" s="170" t="str">
        <f>IF(AX252="-","-",'1- Combustivel'!$F254)</f>
        <v>-</v>
      </c>
      <c r="BA252" s="259" t="str">
        <f t="shared" si="61"/>
        <v>-</v>
      </c>
      <c r="BB252" s="259" t="str">
        <f>IF(AZ252="-","-",'1- Combustivel'!$G254)</f>
        <v>-</v>
      </c>
      <c r="BC252" s="259" t="str">
        <f>IF($C252=BC$1,'1- Combustivel'!$D254,"-")</f>
        <v>-</v>
      </c>
      <c r="BD252" s="170" t="str">
        <f>IF(BF252="-","-",IF($C252=BC$1,'1- Combustivel'!$E254,"-"))</f>
        <v>-</v>
      </c>
      <c r="BE252" s="170" t="str">
        <f>IF(BC252="-","-",'1- Combustivel'!$F254)</f>
        <v>-</v>
      </c>
      <c r="BF252" s="259" t="str">
        <f t="shared" si="62"/>
        <v>-</v>
      </c>
      <c r="BG252" s="259" t="str">
        <f>IF(BE252="-","-",'1- Combustivel'!$G254)</f>
        <v>-</v>
      </c>
      <c r="BH252" s="259" t="str">
        <f>IF($C252=BH$1,'1- Combustivel'!$D254,"-")</f>
        <v>-</v>
      </c>
      <c r="BI252" s="170" t="str">
        <f>IF(BK252="-","-",IF($C252=BH$1,'1- Combustivel'!$E254,"-"))</f>
        <v>-</v>
      </c>
      <c r="BJ252" s="170" t="str">
        <f>IF(BH252="-","-",'1- Combustivel'!$F254)</f>
        <v>-</v>
      </c>
      <c r="BK252" s="259" t="str">
        <f t="shared" si="63"/>
        <v>-</v>
      </c>
      <c r="BL252" s="259" t="str">
        <f>IF(BJ252="-","-",'1- Combustivel'!$G254)</f>
        <v>-</v>
      </c>
      <c r="BM252" s="259" t="str">
        <f>IF(YEAR('1- Combustivel'!B254)=$BM$1,$BM$1,"-")</f>
        <v>-</v>
      </c>
      <c r="BN252" s="259" t="str">
        <f>IF(BM252="-","-",MONTH('1- Combustivel'!B254))</f>
        <v>-</v>
      </c>
      <c r="BO252" s="259" t="str">
        <f>IF(BM252="-","-",DAY('1- Combustivel'!B254))</f>
        <v>-</v>
      </c>
      <c r="BP252" s="259" t="str">
        <f>IF($BN252=BQ$1,'1- Combustivel'!$D254,"-")</f>
        <v>-</v>
      </c>
      <c r="BQ252" s="170" t="str">
        <f>IF($BN252=BQ$1,'1- Combustivel'!$E254,"-")</f>
        <v>-</v>
      </c>
      <c r="BR252" s="170" t="str">
        <f>IF(BQ252="-","-",'1- Combustivel'!$F254)</f>
        <v>-</v>
      </c>
      <c r="BS252" s="259" t="str">
        <f t="shared" si="64"/>
        <v>-</v>
      </c>
      <c r="BT252" s="259" t="str">
        <f>IF(BR252="-","-",'1- Combustivel'!$G254)</f>
        <v>-</v>
      </c>
    </row>
    <row r="253" spans="1:72" x14ac:dyDescent="0.25">
      <c r="A253" s="166">
        <v>251</v>
      </c>
      <c r="B253" s="166" t="str">
        <f>IF(YEAR('1- Combustivel'!B255)=$B$1,$B$1,"-")</f>
        <v>-</v>
      </c>
      <c r="C253" s="166" t="str">
        <f>IF(B253="-","-",MONTH('1- Combustivel'!B255))</f>
        <v>-</v>
      </c>
      <c r="D253" s="218" t="str">
        <f>IF(B253="-","-",DAY('1- Combustivel'!B255))</f>
        <v>-</v>
      </c>
      <c r="E253" s="259" t="str">
        <f>IF($C253=F$1,'1- Combustivel'!$D255,"-")</f>
        <v>-</v>
      </c>
      <c r="F253" s="170" t="str">
        <f>IF($C253=F$1,'1- Combustivel'!$E255,"-")</f>
        <v>-</v>
      </c>
      <c r="G253" s="170" t="str">
        <f>IF(F253="-","-",'1- Combustivel'!$F255)</f>
        <v>-</v>
      </c>
      <c r="H253" s="259" t="str">
        <f t="shared" si="52"/>
        <v>-</v>
      </c>
      <c r="I253" s="259" t="str">
        <f>IF(G253="-","-",'1- Combustivel'!$G255)</f>
        <v>-</v>
      </c>
      <c r="J253" s="259" t="str">
        <f>IF($C253=J$1,'1- Combustivel'!$D255,"-")</f>
        <v>-</v>
      </c>
      <c r="K253" s="170" t="str">
        <f>IF(M253="-","-",IF($C253=J$1,'1- Combustivel'!$E255,"-"))</f>
        <v>-</v>
      </c>
      <c r="L253" s="170" t="str">
        <f>IF(J253="-","-",'1- Combustivel'!$F255)</f>
        <v>-</v>
      </c>
      <c r="M253" s="259" t="str">
        <f t="shared" si="53"/>
        <v>-</v>
      </c>
      <c r="N253" s="259" t="str">
        <f>IF(L253="-","-",'1- Combustivel'!$G255)</f>
        <v>-</v>
      </c>
      <c r="O253" s="259" t="str">
        <f>IF($C253=O$1,'1- Combustivel'!$D255,"-")</f>
        <v>-</v>
      </c>
      <c r="P253" s="170" t="str">
        <f>IF(R253="-","-",IF($C253=O$1,'1- Combustivel'!$E255,"-"))</f>
        <v>-</v>
      </c>
      <c r="Q253" s="170" t="str">
        <f>IF(O253="-","-",'1- Combustivel'!$F255)</f>
        <v>-</v>
      </c>
      <c r="R253" s="259" t="str">
        <f t="shared" si="54"/>
        <v>-</v>
      </c>
      <c r="S253" s="259" t="str">
        <f>IF(Q253="-","-",'1- Combustivel'!$G255)</f>
        <v>-</v>
      </c>
      <c r="T253" s="259" t="str">
        <f>IF($C253=T$1,'1- Combustivel'!$D255,"-")</f>
        <v>-</v>
      </c>
      <c r="U253" s="170" t="str">
        <f>IF(W253="-","-",IF($C253=T$1,'1- Combustivel'!$E255,"-"))</f>
        <v>-</v>
      </c>
      <c r="V253" s="170" t="str">
        <f>IF(T253="-","-",'1- Combustivel'!$F255)</f>
        <v>-</v>
      </c>
      <c r="W253" s="259" t="str">
        <f t="shared" si="55"/>
        <v>-</v>
      </c>
      <c r="X253" s="259" t="str">
        <f>IF(V253="-","-",'1- Combustivel'!$G255)</f>
        <v>-</v>
      </c>
      <c r="Y253" s="259" t="str">
        <f>IF($C253=Y$1,'1- Combustivel'!$D255,"-")</f>
        <v>-</v>
      </c>
      <c r="Z253" s="170" t="str">
        <f>IF(AB253="-","-",IF($C253=Y$1,'1- Combustivel'!$E255,"-"))</f>
        <v>-</v>
      </c>
      <c r="AA253" s="170" t="str">
        <f>IF(Y253="-","-",'1- Combustivel'!$F255)</f>
        <v>-</v>
      </c>
      <c r="AB253" s="259" t="str">
        <f t="shared" si="56"/>
        <v>-</v>
      </c>
      <c r="AC253" s="259" t="str">
        <f>IF(AA253="-","-",'1- Combustivel'!$G255)</f>
        <v>-</v>
      </c>
      <c r="AD253" s="259" t="str">
        <f>IF($C253=AD$1,'1- Combustivel'!$D255,"-")</f>
        <v>-</v>
      </c>
      <c r="AE253" s="170" t="str">
        <f>IF(AG253="-","-",IF($C253=AD$1,'1- Combustivel'!$E255,"-"))</f>
        <v>-</v>
      </c>
      <c r="AF253" s="170" t="str">
        <f>IF(AD253="-","-",'1- Combustivel'!$F255)</f>
        <v>-</v>
      </c>
      <c r="AG253" s="259" t="str">
        <f t="shared" si="57"/>
        <v>-</v>
      </c>
      <c r="AH253" s="259" t="str">
        <f>IF(AF253="-","-",'1- Combustivel'!$G255)</f>
        <v>-</v>
      </c>
      <c r="AI253" s="259" t="str">
        <f>IF($C253=AI$1,'1- Combustivel'!$D255,"-")</f>
        <v>-</v>
      </c>
      <c r="AJ253" s="170" t="str">
        <f>IF(AL253="-","-",IF($C253=AI$1,'1- Combustivel'!$E255,"-"))</f>
        <v>-</v>
      </c>
      <c r="AK253" s="170" t="str">
        <f>IF(AI253="-","-",'1- Combustivel'!$F255)</f>
        <v>-</v>
      </c>
      <c r="AL253" s="259" t="str">
        <f t="shared" si="58"/>
        <v>-</v>
      </c>
      <c r="AM253" s="259" t="str">
        <f>IF(AK253="-","-",'1- Combustivel'!$G255)</f>
        <v>-</v>
      </c>
      <c r="AN253" s="259" t="str">
        <f>IF($C253=AN$1,'1- Combustivel'!$D255,"-")</f>
        <v>-</v>
      </c>
      <c r="AO253" s="170" t="str">
        <f>IF(AQ253="-","-",IF($C253=AN$1,'1- Combustivel'!$E255,"-"))</f>
        <v>-</v>
      </c>
      <c r="AP253" s="170" t="str">
        <f>IF(AN253="-","-",'1- Combustivel'!$F255)</f>
        <v>-</v>
      </c>
      <c r="AQ253" s="259" t="str">
        <f t="shared" si="59"/>
        <v>-</v>
      </c>
      <c r="AR253" s="259" t="str">
        <f>IF(AP253="-","-",'1- Combustivel'!$G255)</f>
        <v>-</v>
      </c>
      <c r="AS253" s="259" t="str">
        <f>IF($C253=AS$1,'1- Combustivel'!$D255,"-")</f>
        <v>-</v>
      </c>
      <c r="AT253" s="170" t="str">
        <f>IF(AV253="-","-",IF($C253=AS$1,'1- Combustivel'!$E255,"-"))</f>
        <v>-</v>
      </c>
      <c r="AU253" s="170" t="str">
        <f>IF(AS253="-","-",'1- Combustivel'!$F255)</f>
        <v>-</v>
      </c>
      <c r="AV253" s="259" t="str">
        <f t="shared" si="60"/>
        <v>-</v>
      </c>
      <c r="AW253" s="259" t="str">
        <f>IF(AU253="-","-",'1- Combustivel'!$G255)</f>
        <v>-</v>
      </c>
      <c r="AX253" s="259" t="str">
        <f>IF($C253=AX$1,'1- Combustivel'!$D255,"-")</f>
        <v>-</v>
      </c>
      <c r="AY253" s="170" t="str">
        <f>IF(BA253="-","-",IF($C253=AX$1,'1- Combustivel'!$E255,"-"))</f>
        <v>-</v>
      </c>
      <c r="AZ253" s="170" t="str">
        <f>IF(AX253="-","-",'1- Combustivel'!$F255)</f>
        <v>-</v>
      </c>
      <c r="BA253" s="259" t="str">
        <f t="shared" si="61"/>
        <v>-</v>
      </c>
      <c r="BB253" s="259" t="str">
        <f>IF(AZ253="-","-",'1- Combustivel'!$G255)</f>
        <v>-</v>
      </c>
      <c r="BC253" s="259" t="str">
        <f>IF($C253=BC$1,'1- Combustivel'!$D255,"-")</f>
        <v>-</v>
      </c>
      <c r="BD253" s="170" t="str">
        <f>IF(BF253="-","-",IF($C253=BC$1,'1- Combustivel'!$E255,"-"))</f>
        <v>-</v>
      </c>
      <c r="BE253" s="170" t="str">
        <f>IF(BC253="-","-",'1- Combustivel'!$F255)</f>
        <v>-</v>
      </c>
      <c r="BF253" s="259" t="str">
        <f t="shared" si="62"/>
        <v>-</v>
      </c>
      <c r="BG253" s="259" t="str">
        <f>IF(BE253="-","-",'1- Combustivel'!$G255)</f>
        <v>-</v>
      </c>
      <c r="BH253" s="259" t="str">
        <f>IF($C253=BH$1,'1- Combustivel'!$D255,"-")</f>
        <v>-</v>
      </c>
      <c r="BI253" s="170" t="str">
        <f>IF(BK253="-","-",IF($C253=BH$1,'1- Combustivel'!$E255,"-"))</f>
        <v>-</v>
      </c>
      <c r="BJ253" s="170" t="str">
        <f>IF(BH253="-","-",'1- Combustivel'!$F255)</f>
        <v>-</v>
      </c>
      <c r="BK253" s="259" t="str">
        <f t="shared" si="63"/>
        <v>-</v>
      </c>
      <c r="BL253" s="259" t="str">
        <f>IF(BJ253="-","-",'1- Combustivel'!$G255)</f>
        <v>-</v>
      </c>
      <c r="BM253" s="259" t="str">
        <f>IF(YEAR('1- Combustivel'!B255)=$BM$1,$BM$1,"-")</f>
        <v>-</v>
      </c>
      <c r="BN253" s="259" t="str">
        <f>IF(BM253="-","-",MONTH('1- Combustivel'!B255))</f>
        <v>-</v>
      </c>
      <c r="BO253" s="259" t="str">
        <f>IF(BM253="-","-",DAY('1- Combustivel'!B255))</f>
        <v>-</v>
      </c>
      <c r="BP253" s="259" t="str">
        <f>IF($BN253=BQ$1,'1- Combustivel'!$D255,"-")</f>
        <v>-</v>
      </c>
      <c r="BQ253" s="170" t="str">
        <f>IF($BN253=BQ$1,'1- Combustivel'!$E255,"-")</f>
        <v>-</v>
      </c>
      <c r="BR253" s="170" t="str">
        <f>IF(BQ253="-","-",'1- Combustivel'!$F255)</f>
        <v>-</v>
      </c>
      <c r="BS253" s="259" t="str">
        <f t="shared" si="64"/>
        <v>-</v>
      </c>
      <c r="BT253" s="259" t="str">
        <f>IF(BR253="-","-",'1- Combustivel'!$G255)</f>
        <v>-</v>
      </c>
    </row>
    <row r="254" spans="1:72" x14ac:dyDescent="0.25">
      <c r="A254" s="166">
        <v>252</v>
      </c>
      <c r="B254" s="166" t="str">
        <f>IF(YEAR('1- Combustivel'!B256)=$B$1,$B$1,"-")</f>
        <v>-</v>
      </c>
      <c r="C254" s="166" t="str">
        <f>IF(B254="-","-",MONTH('1- Combustivel'!B256))</f>
        <v>-</v>
      </c>
      <c r="D254" s="218" t="str">
        <f>IF(B254="-","-",DAY('1- Combustivel'!B256))</f>
        <v>-</v>
      </c>
      <c r="E254" s="259" t="str">
        <f>IF($C254=F$1,'1- Combustivel'!$D256,"-")</f>
        <v>-</v>
      </c>
      <c r="F254" s="170" t="str">
        <f>IF($C254=F$1,'1- Combustivel'!$E256,"-")</f>
        <v>-</v>
      </c>
      <c r="G254" s="170" t="str">
        <f>IF(F254="-","-",'1- Combustivel'!$F256)</f>
        <v>-</v>
      </c>
      <c r="H254" s="259" t="str">
        <f t="shared" si="52"/>
        <v>-</v>
      </c>
      <c r="I254" s="259" t="str">
        <f>IF(G254="-","-",'1- Combustivel'!$G256)</f>
        <v>-</v>
      </c>
      <c r="J254" s="259" t="str">
        <f>IF($C254=J$1,'1- Combustivel'!$D256,"-")</f>
        <v>-</v>
      </c>
      <c r="K254" s="170" t="str">
        <f>IF(M254="-","-",IF($C254=J$1,'1- Combustivel'!$E256,"-"))</f>
        <v>-</v>
      </c>
      <c r="L254" s="170" t="str">
        <f>IF(J254="-","-",'1- Combustivel'!$F256)</f>
        <v>-</v>
      </c>
      <c r="M254" s="259" t="str">
        <f t="shared" si="53"/>
        <v>-</v>
      </c>
      <c r="N254" s="259" t="str">
        <f>IF(L254="-","-",'1- Combustivel'!$G256)</f>
        <v>-</v>
      </c>
      <c r="O254" s="259" t="str">
        <f>IF($C254=O$1,'1- Combustivel'!$D256,"-")</f>
        <v>-</v>
      </c>
      <c r="P254" s="170" t="str">
        <f>IF(R254="-","-",IF($C254=O$1,'1- Combustivel'!$E256,"-"))</f>
        <v>-</v>
      </c>
      <c r="Q254" s="170" t="str">
        <f>IF(O254="-","-",'1- Combustivel'!$F256)</f>
        <v>-</v>
      </c>
      <c r="R254" s="259" t="str">
        <f t="shared" si="54"/>
        <v>-</v>
      </c>
      <c r="S254" s="259" t="str">
        <f>IF(Q254="-","-",'1- Combustivel'!$G256)</f>
        <v>-</v>
      </c>
      <c r="T254" s="259" t="str">
        <f>IF($C254=T$1,'1- Combustivel'!$D256,"-")</f>
        <v>-</v>
      </c>
      <c r="U254" s="170" t="str">
        <f>IF(W254="-","-",IF($C254=T$1,'1- Combustivel'!$E256,"-"))</f>
        <v>-</v>
      </c>
      <c r="V254" s="170" t="str">
        <f>IF(T254="-","-",'1- Combustivel'!$F256)</f>
        <v>-</v>
      </c>
      <c r="W254" s="259" t="str">
        <f t="shared" si="55"/>
        <v>-</v>
      </c>
      <c r="X254" s="259" t="str">
        <f>IF(V254="-","-",'1- Combustivel'!$G256)</f>
        <v>-</v>
      </c>
      <c r="Y254" s="259" t="str">
        <f>IF($C254=Y$1,'1- Combustivel'!$D256,"-")</f>
        <v>-</v>
      </c>
      <c r="Z254" s="170" t="str">
        <f>IF(AB254="-","-",IF($C254=Y$1,'1- Combustivel'!$E256,"-"))</f>
        <v>-</v>
      </c>
      <c r="AA254" s="170" t="str">
        <f>IF(Y254="-","-",'1- Combustivel'!$F256)</f>
        <v>-</v>
      </c>
      <c r="AB254" s="259" t="str">
        <f t="shared" si="56"/>
        <v>-</v>
      </c>
      <c r="AC254" s="259" t="str">
        <f>IF(AA254="-","-",'1- Combustivel'!$G256)</f>
        <v>-</v>
      </c>
      <c r="AD254" s="259" t="str">
        <f>IF($C254=AD$1,'1- Combustivel'!$D256,"-")</f>
        <v>-</v>
      </c>
      <c r="AE254" s="170" t="str">
        <f>IF(AG254="-","-",IF($C254=AD$1,'1- Combustivel'!$E256,"-"))</f>
        <v>-</v>
      </c>
      <c r="AF254" s="170" t="str">
        <f>IF(AD254="-","-",'1- Combustivel'!$F256)</f>
        <v>-</v>
      </c>
      <c r="AG254" s="259" t="str">
        <f t="shared" si="57"/>
        <v>-</v>
      </c>
      <c r="AH254" s="259" t="str">
        <f>IF(AF254="-","-",'1- Combustivel'!$G256)</f>
        <v>-</v>
      </c>
      <c r="AI254" s="259" t="str">
        <f>IF($C254=AI$1,'1- Combustivel'!$D256,"-")</f>
        <v>-</v>
      </c>
      <c r="AJ254" s="170" t="str">
        <f>IF(AL254="-","-",IF($C254=AI$1,'1- Combustivel'!$E256,"-"))</f>
        <v>-</v>
      </c>
      <c r="AK254" s="170" t="str">
        <f>IF(AI254="-","-",'1- Combustivel'!$F256)</f>
        <v>-</v>
      </c>
      <c r="AL254" s="259" t="str">
        <f t="shared" si="58"/>
        <v>-</v>
      </c>
      <c r="AM254" s="259" t="str">
        <f>IF(AK254="-","-",'1- Combustivel'!$G256)</f>
        <v>-</v>
      </c>
      <c r="AN254" s="259" t="str">
        <f>IF($C254=AN$1,'1- Combustivel'!$D256,"-")</f>
        <v>-</v>
      </c>
      <c r="AO254" s="170" t="str">
        <f>IF(AQ254="-","-",IF($C254=AN$1,'1- Combustivel'!$E256,"-"))</f>
        <v>-</v>
      </c>
      <c r="AP254" s="170" t="str">
        <f>IF(AN254="-","-",'1- Combustivel'!$F256)</f>
        <v>-</v>
      </c>
      <c r="AQ254" s="259" t="str">
        <f t="shared" si="59"/>
        <v>-</v>
      </c>
      <c r="AR254" s="259" t="str">
        <f>IF(AP254="-","-",'1- Combustivel'!$G256)</f>
        <v>-</v>
      </c>
      <c r="AS254" s="259" t="str">
        <f>IF($C254=AS$1,'1- Combustivel'!$D256,"-")</f>
        <v>-</v>
      </c>
      <c r="AT254" s="170" t="str">
        <f>IF(AV254="-","-",IF($C254=AS$1,'1- Combustivel'!$E256,"-"))</f>
        <v>-</v>
      </c>
      <c r="AU254" s="170" t="str">
        <f>IF(AS254="-","-",'1- Combustivel'!$F256)</f>
        <v>-</v>
      </c>
      <c r="AV254" s="259" t="str">
        <f t="shared" si="60"/>
        <v>-</v>
      </c>
      <c r="AW254" s="259" t="str">
        <f>IF(AU254="-","-",'1- Combustivel'!$G256)</f>
        <v>-</v>
      </c>
      <c r="AX254" s="259" t="str">
        <f>IF($C254=AX$1,'1- Combustivel'!$D256,"-")</f>
        <v>-</v>
      </c>
      <c r="AY254" s="170" t="str">
        <f>IF(BA254="-","-",IF($C254=AX$1,'1- Combustivel'!$E256,"-"))</f>
        <v>-</v>
      </c>
      <c r="AZ254" s="170" t="str">
        <f>IF(AX254="-","-",'1- Combustivel'!$F256)</f>
        <v>-</v>
      </c>
      <c r="BA254" s="259" t="str">
        <f t="shared" si="61"/>
        <v>-</v>
      </c>
      <c r="BB254" s="259" t="str">
        <f>IF(AZ254="-","-",'1- Combustivel'!$G256)</f>
        <v>-</v>
      </c>
      <c r="BC254" s="259" t="str">
        <f>IF($C254=BC$1,'1- Combustivel'!$D256,"-")</f>
        <v>-</v>
      </c>
      <c r="BD254" s="170" t="str">
        <f>IF(BF254="-","-",IF($C254=BC$1,'1- Combustivel'!$E256,"-"))</f>
        <v>-</v>
      </c>
      <c r="BE254" s="170" t="str">
        <f>IF(BC254="-","-",'1- Combustivel'!$F256)</f>
        <v>-</v>
      </c>
      <c r="BF254" s="259" t="str">
        <f t="shared" si="62"/>
        <v>-</v>
      </c>
      <c r="BG254" s="259" t="str">
        <f>IF(BE254="-","-",'1- Combustivel'!$G256)</f>
        <v>-</v>
      </c>
      <c r="BH254" s="259" t="str">
        <f>IF($C254=BH$1,'1- Combustivel'!$D256,"-")</f>
        <v>-</v>
      </c>
      <c r="BI254" s="170" t="str">
        <f>IF(BK254="-","-",IF($C254=BH$1,'1- Combustivel'!$E256,"-"))</f>
        <v>-</v>
      </c>
      <c r="BJ254" s="170" t="str">
        <f>IF(BH254="-","-",'1- Combustivel'!$F256)</f>
        <v>-</v>
      </c>
      <c r="BK254" s="259" t="str">
        <f t="shared" si="63"/>
        <v>-</v>
      </c>
      <c r="BL254" s="259" t="str">
        <f>IF(BJ254="-","-",'1- Combustivel'!$G256)</f>
        <v>-</v>
      </c>
      <c r="BM254" s="259" t="str">
        <f>IF(YEAR('1- Combustivel'!B256)=$BM$1,$BM$1,"-")</f>
        <v>-</v>
      </c>
      <c r="BN254" s="259" t="str">
        <f>IF(BM254="-","-",MONTH('1- Combustivel'!B256))</f>
        <v>-</v>
      </c>
      <c r="BO254" s="259" t="str">
        <f>IF(BM254="-","-",DAY('1- Combustivel'!B256))</f>
        <v>-</v>
      </c>
      <c r="BP254" s="259" t="str">
        <f>IF($BN254=BQ$1,'1- Combustivel'!$D256,"-")</f>
        <v>-</v>
      </c>
      <c r="BQ254" s="170" t="str">
        <f>IF($BN254=BQ$1,'1- Combustivel'!$E256,"-")</f>
        <v>-</v>
      </c>
      <c r="BR254" s="170" t="str">
        <f>IF(BQ254="-","-",'1- Combustivel'!$F256)</f>
        <v>-</v>
      </c>
      <c r="BS254" s="259" t="str">
        <f t="shared" si="64"/>
        <v>-</v>
      </c>
      <c r="BT254" s="259" t="str">
        <f>IF(BR254="-","-",'1- Combustivel'!$G256)</f>
        <v>-</v>
      </c>
    </row>
    <row r="255" spans="1:72" x14ac:dyDescent="0.25">
      <c r="A255" s="166">
        <v>253</v>
      </c>
      <c r="B255" s="166" t="str">
        <f>IF(YEAR('1- Combustivel'!B257)=$B$1,$B$1,"-")</f>
        <v>-</v>
      </c>
      <c r="C255" s="166" t="str">
        <f>IF(B255="-","-",MONTH('1- Combustivel'!B257))</f>
        <v>-</v>
      </c>
      <c r="D255" s="218" t="str">
        <f>IF(B255="-","-",DAY('1- Combustivel'!B257))</f>
        <v>-</v>
      </c>
      <c r="E255" s="259" t="str">
        <f>IF($C255=F$1,'1- Combustivel'!$D257,"-")</f>
        <v>-</v>
      </c>
      <c r="F255" s="170" t="str">
        <f>IF($C255=F$1,'1- Combustivel'!$E257,"-")</f>
        <v>-</v>
      </c>
      <c r="G255" s="170" t="str">
        <f>IF(F255="-","-",'1- Combustivel'!$F257)</f>
        <v>-</v>
      </c>
      <c r="H255" s="259" t="str">
        <f t="shared" si="52"/>
        <v>-</v>
      </c>
      <c r="I255" s="259" t="str">
        <f>IF(G255="-","-",'1- Combustivel'!$G257)</f>
        <v>-</v>
      </c>
      <c r="J255" s="259" t="str">
        <f>IF($C255=J$1,'1- Combustivel'!$D257,"-")</f>
        <v>-</v>
      </c>
      <c r="K255" s="170" t="str">
        <f>IF(M255="-","-",IF($C255=J$1,'1- Combustivel'!$E257,"-"))</f>
        <v>-</v>
      </c>
      <c r="L255" s="170" t="str">
        <f>IF(J255="-","-",'1- Combustivel'!$F257)</f>
        <v>-</v>
      </c>
      <c r="M255" s="259" t="str">
        <f t="shared" si="53"/>
        <v>-</v>
      </c>
      <c r="N255" s="259" t="str">
        <f>IF(L255="-","-",'1- Combustivel'!$G257)</f>
        <v>-</v>
      </c>
      <c r="O255" s="259" t="str">
        <f>IF($C255=O$1,'1- Combustivel'!$D257,"-")</f>
        <v>-</v>
      </c>
      <c r="P255" s="170" t="str">
        <f>IF(R255="-","-",IF($C255=O$1,'1- Combustivel'!$E257,"-"))</f>
        <v>-</v>
      </c>
      <c r="Q255" s="170" t="str">
        <f>IF(O255="-","-",'1- Combustivel'!$F257)</f>
        <v>-</v>
      </c>
      <c r="R255" s="259" t="str">
        <f t="shared" si="54"/>
        <v>-</v>
      </c>
      <c r="S255" s="259" t="str">
        <f>IF(Q255="-","-",'1- Combustivel'!$G257)</f>
        <v>-</v>
      </c>
      <c r="T255" s="259" t="str">
        <f>IF($C255=T$1,'1- Combustivel'!$D257,"-")</f>
        <v>-</v>
      </c>
      <c r="U255" s="170" t="str">
        <f>IF(W255="-","-",IF($C255=T$1,'1- Combustivel'!$E257,"-"))</f>
        <v>-</v>
      </c>
      <c r="V255" s="170" t="str">
        <f>IF(T255="-","-",'1- Combustivel'!$F257)</f>
        <v>-</v>
      </c>
      <c r="W255" s="259" t="str">
        <f t="shared" si="55"/>
        <v>-</v>
      </c>
      <c r="X255" s="259" t="str">
        <f>IF(V255="-","-",'1- Combustivel'!$G257)</f>
        <v>-</v>
      </c>
      <c r="Y255" s="259" t="str">
        <f>IF($C255=Y$1,'1- Combustivel'!$D257,"-")</f>
        <v>-</v>
      </c>
      <c r="Z255" s="170" t="str">
        <f>IF(AB255="-","-",IF($C255=Y$1,'1- Combustivel'!$E257,"-"))</f>
        <v>-</v>
      </c>
      <c r="AA255" s="170" t="str">
        <f>IF(Y255="-","-",'1- Combustivel'!$F257)</f>
        <v>-</v>
      </c>
      <c r="AB255" s="259" t="str">
        <f t="shared" si="56"/>
        <v>-</v>
      </c>
      <c r="AC255" s="259" t="str">
        <f>IF(AA255="-","-",'1- Combustivel'!$G257)</f>
        <v>-</v>
      </c>
      <c r="AD255" s="259" t="str">
        <f>IF($C255=AD$1,'1- Combustivel'!$D257,"-")</f>
        <v>-</v>
      </c>
      <c r="AE255" s="170" t="str">
        <f>IF(AG255="-","-",IF($C255=AD$1,'1- Combustivel'!$E257,"-"))</f>
        <v>-</v>
      </c>
      <c r="AF255" s="170" t="str">
        <f>IF(AD255="-","-",'1- Combustivel'!$F257)</f>
        <v>-</v>
      </c>
      <c r="AG255" s="259" t="str">
        <f t="shared" si="57"/>
        <v>-</v>
      </c>
      <c r="AH255" s="259" t="str">
        <f>IF(AF255="-","-",'1- Combustivel'!$G257)</f>
        <v>-</v>
      </c>
      <c r="AI255" s="259" t="str">
        <f>IF($C255=AI$1,'1- Combustivel'!$D257,"-")</f>
        <v>-</v>
      </c>
      <c r="AJ255" s="170" t="str">
        <f>IF(AL255="-","-",IF($C255=AI$1,'1- Combustivel'!$E257,"-"))</f>
        <v>-</v>
      </c>
      <c r="AK255" s="170" t="str">
        <f>IF(AI255="-","-",'1- Combustivel'!$F257)</f>
        <v>-</v>
      </c>
      <c r="AL255" s="259" t="str">
        <f t="shared" si="58"/>
        <v>-</v>
      </c>
      <c r="AM255" s="259" t="str">
        <f>IF(AK255="-","-",'1- Combustivel'!$G257)</f>
        <v>-</v>
      </c>
      <c r="AN255" s="259" t="str">
        <f>IF($C255=AN$1,'1- Combustivel'!$D257,"-")</f>
        <v>-</v>
      </c>
      <c r="AO255" s="170" t="str">
        <f>IF(AQ255="-","-",IF($C255=AN$1,'1- Combustivel'!$E257,"-"))</f>
        <v>-</v>
      </c>
      <c r="AP255" s="170" t="str">
        <f>IF(AN255="-","-",'1- Combustivel'!$F257)</f>
        <v>-</v>
      </c>
      <c r="AQ255" s="259" t="str">
        <f t="shared" si="59"/>
        <v>-</v>
      </c>
      <c r="AR255" s="259" t="str">
        <f>IF(AP255="-","-",'1- Combustivel'!$G257)</f>
        <v>-</v>
      </c>
      <c r="AS255" s="259" t="str">
        <f>IF($C255=AS$1,'1- Combustivel'!$D257,"-")</f>
        <v>-</v>
      </c>
      <c r="AT255" s="170" t="str">
        <f>IF(AV255="-","-",IF($C255=AS$1,'1- Combustivel'!$E257,"-"))</f>
        <v>-</v>
      </c>
      <c r="AU255" s="170" t="str">
        <f>IF(AS255="-","-",'1- Combustivel'!$F257)</f>
        <v>-</v>
      </c>
      <c r="AV255" s="259" t="str">
        <f t="shared" si="60"/>
        <v>-</v>
      </c>
      <c r="AW255" s="259" t="str">
        <f>IF(AU255="-","-",'1- Combustivel'!$G257)</f>
        <v>-</v>
      </c>
      <c r="AX255" s="259" t="str">
        <f>IF($C255=AX$1,'1- Combustivel'!$D257,"-")</f>
        <v>-</v>
      </c>
      <c r="AY255" s="170" t="str">
        <f>IF(BA255="-","-",IF($C255=AX$1,'1- Combustivel'!$E257,"-"))</f>
        <v>-</v>
      </c>
      <c r="AZ255" s="170" t="str">
        <f>IF(AX255="-","-",'1- Combustivel'!$F257)</f>
        <v>-</v>
      </c>
      <c r="BA255" s="259" t="str">
        <f t="shared" si="61"/>
        <v>-</v>
      </c>
      <c r="BB255" s="259" t="str">
        <f>IF(AZ255="-","-",'1- Combustivel'!$G257)</f>
        <v>-</v>
      </c>
      <c r="BC255" s="259" t="str">
        <f>IF($C255=BC$1,'1- Combustivel'!$D257,"-")</f>
        <v>-</v>
      </c>
      <c r="BD255" s="170" t="str">
        <f>IF(BF255="-","-",IF($C255=BC$1,'1- Combustivel'!$E257,"-"))</f>
        <v>-</v>
      </c>
      <c r="BE255" s="170" t="str">
        <f>IF(BC255="-","-",'1- Combustivel'!$F257)</f>
        <v>-</v>
      </c>
      <c r="BF255" s="259" t="str">
        <f t="shared" si="62"/>
        <v>-</v>
      </c>
      <c r="BG255" s="259" t="str">
        <f>IF(BE255="-","-",'1- Combustivel'!$G257)</f>
        <v>-</v>
      </c>
      <c r="BH255" s="259" t="str">
        <f>IF($C255=BH$1,'1- Combustivel'!$D257,"-")</f>
        <v>-</v>
      </c>
      <c r="BI255" s="170" t="str">
        <f>IF(BK255="-","-",IF($C255=BH$1,'1- Combustivel'!$E257,"-"))</f>
        <v>-</v>
      </c>
      <c r="BJ255" s="170" t="str">
        <f>IF(BH255="-","-",'1- Combustivel'!$F257)</f>
        <v>-</v>
      </c>
      <c r="BK255" s="259" t="str">
        <f t="shared" si="63"/>
        <v>-</v>
      </c>
      <c r="BL255" s="259" t="str">
        <f>IF(BJ255="-","-",'1- Combustivel'!$G257)</f>
        <v>-</v>
      </c>
      <c r="BM255" s="259" t="str">
        <f>IF(YEAR('1- Combustivel'!B257)=$BM$1,$BM$1,"-")</f>
        <v>-</v>
      </c>
      <c r="BN255" s="259" t="str">
        <f>IF(BM255="-","-",MONTH('1- Combustivel'!B257))</f>
        <v>-</v>
      </c>
      <c r="BO255" s="259" t="str">
        <f>IF(BM255="-","-",DAY('1- Combustivel'!B257))</f>
        <v>-</v>
      </c>
      <c r="BP255" s="259" t="str">
        <f>IF($BN255=BQ$1,'1- Combustivel'!$D257,"-")</f>
        <v>-</v>
      </c>
      <c r="BQ255" s="170" t="str">
        <f>IF($BN255=BQ$1,'1- Combustivel'!$E257,"-")</f>
        <v>-</v>
      </c>
      <c r="BR255" s="170" t="str">
        <f>IF(BQ255="-","-",'1- Combustivel'!$F257)</f>
        <v>-</v>
      </c>
      <c r="BS255" s="259" t="str">
        <f t="shared" si="64"/>
        <v>-</v>
      </c>
      <c r="BT255" s="259" t="str">
        <f>IF(BR255="-","-",'1- Combustivel'!$G257)</f>
        <v>-</v>
      </c>
    </row>
    <row r="256" spans="1:72" x14ac:dyDescent="0.25">
      <c r="A256" s="166">
        <v>254</v>
      </c>
      <c r="B256" s="166" t="str">
        <f>IF(YEAR('1- Combustivel'!B258)=$B$1,$B$1,"-")</f>
        <v>-</v>
      </c>
      <c r="C256" s="166" t="str">
        <f>IF(B256="-","-",MONTH('1- Combustivel'!B258))</f>
        <v>-</v>
      </c>
      <c r="D256" s="218" t="str">
        <f>IF(B256="-","-",DAY('1- Combustivel'!B258))</f>
        <v>-</v>
      </c>
      <c r="E256" s="259" t="str">
        <f>IF($C256=F$1,'1- Combustivel'!$D258,"-")</f>
        <v>-</v>
      </c>
      <c r="F256" s="170" t="str">
        <f>IF($C256=F$1,'1- Combustivel'!$E258,"-")</f>
        <v>-</v>
      </c>
      <c r="G256" s="170" t="str">
        <f>IF(F256="-","-",'1- Combustivel'!$F258)</f>
        <v>-</v>
      </c>
      <c r="H256" s="259" t="str">
        <f t="shared" si="52"/>
        <v>-</v>
      </c>
      <c r="I256" s="259" t="str">
        <f>IF(G256="-","-",'1- Combustivel'!$G258)</f>
        <v>-</v>
      </c>
      <c r="J256" s="259" t="str">
        <f>IF($C256=J$1,'1- Combustivel'!$D258,"-")</f>
        <v>-</v>
      </c>
      <c r="K256" s="170" t="str">
        <f>IF(M256="-","-",IF($C256=J$1,'1- Combustivel'!$E258,"-"))</f>
        <v>-</v>
      </c>
      <c r="L256" s="170" t="str">
        <f>IF(J256="-","-",'1- Combustivel'!$F258)</f>
        <v>-</v>
      </c>
      <c r="M256" s="259" t="str">
        <f t="shared" si="53"/>
        <v>-</v>
      </c>
      <c r="N256" s="259" t="str">
        <f>IF(L256="-","-",'1- Combustivel'!$G258)</f>
        <v>-</v>
      </c>
      <c r="O256" s="259" t="str">
        <f>IF($C256=O$1,'1- Combustivel'!$D258,"-")</f>
        <v>-</v>
      </c>
      <c r="P256" s="170" t="str">
        <f>IF(R256="-","-",IF($C256=O$1,'1- Combustivel'!$E258,"-"))</f>
        <v>-</v>
      </c>
      <c r="Q256" s="170" t="str">
        <f>IF(O256="-","-",'1- Combustivel'!$F258)</f>
        <v>-</v>
      </c>
      <c r="R256" s="259" t="str">
        <f t="shared" si="54"/>
        <v>-</v>
      </c>
      <c r="S256" s="259" t="str">
        <f>IF(Q256="-","-",'1- Combustivel'!$G258)</f>
        <v>-</v>
      </c>
      <c r="T256" s="259" t="str">
        <f>IF($C256=T$1,'1- Combustivel'!$D258,"-")</f>
        <v>-</v>
      </c>
      <c r="U256" s="170" t="str">
        <f>IF(W256="-","-",IF($C256=T$1,'1- Combustivel'!$E258,"-"))</f>
        <v>-</v>
      </c>
      <c r="V256" s="170" t="str">
        <f>IF(T256="-","-",'1- Combustivel'!$F258)</f>
        <v>-</v>
      </c>
      <c r="W256" s="259" t="str">
        <f t="shared" si="55"/>
        <v>-</v>
      </c>
      <c r="X256" s="259" t="str">
        <f>IF(V256="-","-",'1- Combustivel'!$G258)</f>
        <v>-</v>
      </c>
      <c r="Y256" s="259" t="str">
        <f>IF($C256=Y$1,'1- Combustivel'!$D258,"-")</f>
        <v>-</v>
      </c>
      <c r="Z256" s="170" t="str">
        <f>IF(AB256="-","-",IF($C256=Y$1,'1- Combustivel'!$E258,"-"))</f>
        <v>-</v>
      </c>
      <c r="AA256" s="170" t="str">
        <f>IF(Y256="-","-",'1- Combustivel'!$F258)</f>
        <v>-</v>
      </c>
      <c r="AB256" s="259" t="str">
        <f t="shared" si="56"/>
        <v>-</v>
      </c>
      <c r="AC256" s="259" t="str">
        <f>IF(AA256="-","-",'1- Combustivel'!$G258)</f>
        <v>-</v>
      </c>
      <c r="AD256" s="259" t="str">
        <f>IF($C256=AD$1,'1- Combustivel'!$D258,"-")</f>
        <v>-</v>
      </c>
      <c r="AE256" s="170" t="str">
        <f>IF(AG256="-","-",IF($C256=AD$1,'1- Combustivel'!$E258,"-"))</f>
        <v>-</v>
      </c>
      <c r="AF256" s="170" t="str">
        <f>IF(AD256="-","-",'1- Combustivel'!$F258)</f>
        <v>-</v>
      </c>
      <c r="AG256" s="259" t="str">
        <f t="shared" si="57"/>
        <v>-</v>
      </c>
      <c r="AH256" s="259" t="str">
        <f>IF(AF256="-","-",'1- Combustivel'!$G258)</f>
        <v>-</v>
      </c>
      <c r="AI256" s="259" t="str">
        <f>IF($C256=AI$1,'1- Combustivel'!$D258,"-")</f>
        <v>-</v>
      </c>
      <c r="AJ256" s="170" t="str">
        <f>IF(AL256="-","-",IF($C256=AI$1,'1- Combustivel'!$E258,"-"))</f>
        <v>-</v>
      </c>
      <c r="AK256" s="170" t="str">
        <f>IF(AI256="-","-",'1- Combustivel'!$F258)</f>
        <v>-</v>
      </c>
      <c r="AL256" s="259" t="str">
        <f t="shared" si="58"/>
        <v>-</v>
      </c>
      <c r="AM256" s="259" t="str">
        <f>IF(AK256="-","-",'1- Combustivel'!$G258)</f>
        <v>-</v>
      </c>
      <c r="AN256" s="259" t="str">
        <f>IF($C256=AN$1,'1- Combustivel'!$D258,"-")</f>
        <v>-</v>
      </c>
      <c r="AO256" s="170" t="str">
        <f>IF(AQ256="-","-",IF($C256=AN$1,'1- Combustivel'!$E258,"-"))</f>
        <v>-</v>
      </c>
      <c r="AP256" s="170" t="str">
        <f>IF(AN256="-","-",'1- Combustivel'!$F258)</f>
        <v>-</v>
      </c>
      <c r="AQ256" s="259" t="str">
        <f t="shared" si="59"/>
        <v>-</v>
      </c>
      <c r="AR256" s="259" t="str">
        <f>IF(AP256="-","-",'1- Combustivel'!$G258)</f>
        <v>-</v>
      </c>
      <c r="AS256" s="259" t="str">
        <f>IF($C256=AS$1,'1- Combustivel'!$D258,"-")</f>
        <v>-</v>
      </c>
      <c r="AT256" s="170" t="str">
        <f>IF(AV256="-","-",IF($C256=AS$1,'1- Combustivel'!$E258,"-"))</f>
        <v>-</v>
      </c>
      <c r="AU256" s="170" t="str">
        <f>IF(AS256="-","-",'1- Combustivel'!$F258)</f>
        <v>-</v>
      </c>
      <c r="AV256" s="259" t="str">
        <f t="shared" si="60"/>
        <v>-</v>
      </c>
      <c r="AW256" s="259" t="str">
        <f>IF(AU256="-","-",'1- Combustivel'!$G258)</f>
        <v>-</v>
      </c>
      <c r="AX256" s="259" t="str">
        <f>IF($C256=AX$1,'1- Combustivel'!$D258,"-")</f>
        <v>-</v>
      </c>
      <c r="AY256" s="170" t="str">
        <f>IF(BA256="-","-",IF($C256=AX$1,'1- Combustivel'!$E258,"-"))</f>
        <v>-</v>
      </c>
      <c r="AZ256" s="170" t="str">
        <f>IF(AX256="-","-",'1- Combustivel'!$F258)</f>
        <v>-</v>
      </c>
      <c r="BA256" s="259" t="str">
        <f t="shared" si="61"/>
        <v>-</v>
      </c>
      <c r="BB256" s="259" t="str">
        <f>IF(AZ256="-","-",'1- Combustivel'!$G258)</f>
        <v>-</v>
      </c>
      <c r="BC256" s="259" t="str">
        <f>IF($C256=BC$1,'1- Combustivel'!$D258,"-")</f>
        <v>-</v>
      </c>
      <c r="BD256" s="170" t="str">
        <f>IF(BF256="-","-",IF($C256=BC$1,'1- Combustivel'!$E258,"-"))</f>
        <v>-</v>
      </c>
      <c r="BE256" s="170" t="str">
        <f>IF(BC256="-","-",'1- Combustivel'!$F258)</f>
        <v>-</v>
      </c>
      <c r="BF256" s="259" t="str">
        <f t="shared" si="62"/>
        <v>-</v>
      </c>
      <c r="BG256" s="259" t="str">
        <f>IF(BE256="-","-",'1- Combustivel'!$G258)</f>
        <v>-</v>
      </c>
      <c r="BH256" s="259" t="str">
        <f>IF($C256=BH$1,'1- Combustivel'!$D258,"-")</f>
        <v>-</v>
      </c>
      <c r="BI256" s="170" t="str">
        <f>IF(BK256="-","-",IF($C256=BH$1,'1- Combustivel'!$E258,"-"))</f>
        <v>-</v>
      </c>
      <c r="BJ256" s="170" t="str">
        <f>IF(BH256="-","-",'1- Combustivel'!$F258)</f>
        <v>-</v>
      </c>
      <c r="BK256" s="259" t="str">
        <f t="shared" si="63"/>
        <v>-</v>
      </c>
      <c r="BL256" s="259" t="str">
        <f>IF(BJ256="-","-",'1- Combustivel'!$G258)</f>
        <v>-</v>
      </c>
      <c r="BM256" s="259" t="str">
        <f>IF(YEAR('1- Combustivel'!B258)=$BM$1,$BM$1,"-")</f>
        <v>-</v>
      </c>
      <c r="BN256" s="259" t="str">
        <f>IF(BM256="-","-",MONTH('1- Combustivel'!B258))</f>
        <v>-</v>
      </c>
      <c r="BO256" s="259" t="str">
        <f>IF(BM256="-","-",DAY('1- Combustivel'!B258))</f>
        <v>-</v>
      </c>
      <c r="BP256" s="259" t="str">
        <f>IF($BN256=BQ$1,'1- Combustivel'!$D258,"-")</f>
        <v>-</v>
      </c>
      <c r="BQ256" s="170" t="str">
        <f>IF($BN256=BQ$1,'1- Combustivel'!$E258,"-")</f>
        <v>-</v>
      </c>
      <c r="BR256" s="170" t="str">
        <f>IF(BQ256="-","-",'1- Combustivel'!$F258)</f>
        <v>-</v>
      </c>
      <c r="BS256" s="259" t="str">
        <f t="shared" si="64"/>
        <v>-</v>
      </c>
      <c r="BT256" s="259" t="str">
        <f>IF(BR256="-","-",'1- Combustivel'!$G258)</f>
        <v>-</v>
      </c>
    </row>
    <row r="257" spans="1:72" x14ac:dyDescent="0.25">
      <c r="A257" s="166">
        <v>255</v>
      </c>
      <c r="B257" s="166" t="str">
        <f>IF(YEAR('1- Combustivel'!B259)=$B$1,$B$1,"-")</f>
        <v>-</v>
      </c>
      <c r="C257" s="166" t="str">
        <f>IF(B257="-","-",MONTH('1- Combustivel'!B259))</f>
        <v>-</v>
      </c>
      <c r="D257" s="218" t="str">
        <f>IF(B257="-","-",DAY('1- Combustivel'!B259))</f>
        <v>-</v>
      </c>
      <c r="E257" s="259" t="str">
        <f>IF($C257=F$1,'1- Combustivel'!$D259,"-")</f>
        <v>-</v>
      </c>
      <c r="F257" s="170" t="str">
        <f>IF($C257=F$1,'1- Combustivel'!$E259,"-")</f>
        <v>-</v>
      </c>
      <c r="G257" s="170" t="str">
        <f>IF(F257="-","-",'1- Combustivel'!$F259)</f>
        <v>-</v>
      </c>
      <c r="H257" s="259" t="str">
        <f t="shared" si="52"/>
        <v>-</v>
      </c>
      <c r="I257" s="259" t="str">
        <f>IF(G257="-","-",'1- Combustivel'!$G259)</f>
        <v>-</v>
      </c>
      <c r="J257" s="259" t="str">
        <f>IF($C257=J$1,'1- Combustivel'!$D259,"-")</f>
        <v>-</v>
      </c>
      <c r="K257" s="170" t="str">
        <f>IF(M257="-","-",IF($C257=J$1,'1- Combustivel'!$E259,"-"))</f>
        <v>-</v>
      </c>
      <c r="L257" s="170" t="str">
        <f>IF(J257="-","-",'1- Combustivel'!$F259)</f>
        <v>-</v>
      </c>
      <c r="M257" s="259" t="str">
        <f t="shared" si="53"/>
        <v>-</v>
      </c>
      <c r="N257" s="259" t="str">
        <f>IF(L257="-","-",'1- Combustivel'!$G259)</f>
        <v>-</v>
      </c>
      <c r="O257" s="259" t="str">
        <f>IF($C257=O$1,'1- Combustivel'!$D259,"-")</f>
        <v>-</v>
      </c>
      <c r="P257" s="170" t="str">
        <f>IF(R257="-","-",IF($C257=O$1,'1- Combustivel'!$E259,"-"))</f>
        <v>-</v>
      </c>
      <c r="Q257" s="170" t="str">
        <f>IF(O257="-","-",'1- Combustivel'!$F259)</f>
        <v>-</v>
      </c>
      <c r="R257" s="259" t="str">
        <f t="shared" si="54"/>
        <v>-</v>
      </c>
      <c r="S257" s="259" t="str">
        <f>IF(Q257="-","-",'1- Combustivel'!$G259)</f>
        <v>-</v>
      </c>
      <c r="T257" s="259" t="str">
        <f>IF($C257=T$1,'1- Combustivel'!$D259,"-")</f>
        <v>-</v>
      </c>
      <c r="U257" s="170" t="str">
        <f>IF(W257="-","-",IF($C257=T$1,'1- Combustivel'!$E259,"-"))</f>
        <v>-</v>
      </c>
      <c r="V257" s="170" t="str">
        <f>IF(T257="-","-",'1- Combustivel'!$F259)</f>
        <v>-</v>
      </c>
      <c r="W257" s="259" t="str">
        <f t="shared" si="55"/>
        <v>-</v>
      </c>
      <c r="X257" s="259" t="str">
        <f>IF(V257="-","-",'1- Combustivel'!$G259)</f>
        <v>-</v>
      </c>
      <c r="Y257" s="259" t="str">
        <f>IF($C257=Y$1,'1- Combustivel'!$D259,"-")</f>
        <v>-</v>
      </c>
      <c r="Z257" s="170" t="str">
        <f>IF(AB257="-","-",IF($C257=Y$1,'1- Combustivel'!$E259,"-"))</f>
        <v>-</v>
      </c>
      <c r="AA257" s="170" t="str">
        <f>IF(Y257="-","-",'1- Combustivel'!$F259)</f>
        <v>-</v>
      </c>
      <c r="AB257" s="259" t="str">
        <f t="shared" si="56"/>
        <v>-</v>
      </c>
      <c r="AC257" s="259" t="str">
        <f>IF(AA257="-","-",'1- Combustivel'!$G259)</f>
        <v>-</v>
      </c>
      <c r="AD257" s="259" t="str">
        <f>IF($C257=AD$1,'1- Combustivel'!$D259,"-")</f>
        <v>-</v>
      </c>
      <c r="AE257" s="170" t="str">
        <f>IF(AG257="-","-",IF($C257=AD$1,'1- Combustivel'!$E259,"-"))</f>
        <v>-</v>
      </c>
      <c r="AF257" s="170" t="str">
        <f>IF(AD257="-","-",'1- Combustivel'!$F259)</f>
        <v>-</v>
      </c>
      <c r="AG257" s="259" t="str">
        <f t="shared" si="57"/>
        <v>-</v>
      </c>
      <c r="AH257" s="259" t="str">
        <f>IF(AF257="-","-",'1- Combustivel'!$G259)</f>
        <v>-</v>
      </c>
      <c r="AI257" s="259" t="str">
        <f>IF($C257=AI$1,'1- Combustivel'!$D259,"-")</f>
        <v>-</v>
      </c>
      <c r="AJ257" s="170" t="str">
        <f>IF(AL257="-","-",IF($C257=AI$1,'1- Combustivel'!$E259,"-"))</f>
        <v>-</v>
      </c>
      <c r="AK257" s="170" t="str">
        <f>IF(AI257="-","-",'1- Combustivel'!$F259)</f>
        <v>-</v>
      </c>
      <c r="AL257" s="259" t="str">
        <f t="shared" si="58"/>
        <v>-</v>
      </c>
      <c r="AM257" s="259" t="str">
        <f>IF(AK257="-","-",'1- Combustivel'!$G259)</f>
        <v>-</v>
      </c>
      <c r="AN257" s="259" t="str">
        <f>IF($C257=AN$1,'1- Combustivel'!$D259,"-")</f>
        <v>-</v>
      </c>
      <c r="AO257" s="170" t="str">
        <f>IF(AQ257="-","-",IF($C257=AN$1,'1- Combustivel'!$E259,"-"))</f>
        <v>-</v>
      </c>
      <c r="AP257" s="170" t="str">
        <f>IF(AN257="-","-",'1- Combustivel'!$F259)</f>
        <v>-</v>
      </c>
      <c r="AQ257" s="259" t="str">
        <f t="shared" si="59"/>
        <v>-</v>
      </c>
      <c r="AR257" s="259" t="str">
        <f>IF(AP257="-","-",'1- Combustivel'!$G259)</f>
        <v>-</v>
      </c>
      <c r="AS257" s="259" t="str">
        <f>IF($C257=AS$1,'1- Combustivel'!$D259,"-")</f>
        <v>-</v>
      </c>
      <c r="AT257" s="170" t="str">
        <f>IF(AV257="-","-",IF($C257=AS$1,'1- Combustivel'!$E259,"-"))</f>
        <v>-</v>
      </c>
      <c r="AU257" s="170" t="str">
        <f>IF(AS257="-","-",'1- Combustivel'!$F259)</f>
        <v>-</v>
      </c>
      <c r="AV257" s="259" t="str">
        <f t="shared" si="60"/>
        <v>-</v>
      </c>
      <c r="AW257" s="259" t="str">
        <f>IF(AU257="-","-",'1- Combustivel'!$G259)</f>
        <v>-</v>
      </c>
      <c r="AX257" s="259" t="str">
        <f>IF($C257=AX$1,'1- Combustivel'!$D259,"-")</f>
        <v>-</v>
      </c>
      <c r="AY257" s="170" t="str">
        <f>IF(BA257="-","-",IF($C257=AX$1,'1- Combustivel'!$E259,"-"))</f>
        <v>-</v>
      </c>
      <c r="AZ257" s="170" t="str">
        <f>IF(AX257="-","-",'1- Combustivel'!$F259)</f>
        <v>-</v>
      </c>
      <c r="BA257" s="259" t="str">
        <f t="shared" si="61"/>
        <v>-</v>
      </c>
      <c r="BB257" s="259" t="str">
        <f>IF(AZ257="-","-",'1- Combustivel'!$G259)</f>
        <v>-</v>
      </c>
      <c r="BC257" s="259" t="str">
        <f>IF($C257=BC$1,'1- Combustivel'!$D259,"-")</f>
        <v>-</v>
      </c>
      <c r="BD257" s="170" t="str">
        <f>IF(BF257="-","-",IF($C257=BC$1,'1- Combustivel'!$E259,"-"))</f>
        <v>-</v>
      </c>
      <c r="BE257" s="170" t="str">
        <f>IF(BC257="-","-",'1- Combustivel'!$F259)</f>
        <v>-</v>
      </c>
      <c r="BF257" s="259" t="str">
        <f t="shared" si="62"/>
        <v>-</v>
      </c>
      <c r="BG257" s="259" t="str">
        <f>IF(BE257="-","-",'1- Combustivel'!$G259)</f>
        <v>-</v>
      </c>
      <c r="BH257" s="259" t="str">
        <f>IF($C257=BH$1,'1- Combustivel'!$D259,"-")</f>
        <v>-</v>
      </c>
      <c r="BI257" s="170" t="str">
        <f>IF(BK257="-","-",IF($C257=BH$1,'1- Combustivel'!$E259,"-"))</f>
        <v>-</v>
      </c>
      <c r="BJ257" s="170" t="str">
        <f>IF(BH257="-","-",'1- Combustivel'!$F259)</f>
        <v>-</v>
      </c>
      <c r="BK257" s="259" t="str">
        <f t="shared" si="63"/>
        <v>-</v>
      </c>
      <c r="BL257" s="259" t="str">
        <f>IF(BJ257="-","-",'1- Combustivel'!$G259)</f>
        <v>-</v>
      </c>
      <c r="BM257" s="259" t="str">
        <f>IF(YEAR('1- Combustivel'!B259)=$BM$1,$BM$1,"-")</f>
        <v>-</v>
      </c>
      <c r="BN257" s="259" t="str">
        <f>IF(BM257="-","-",MONTH('1- Combustivel'!B259))</f>
        <v>-</v>
      </c>
      <c r="BO257" s="259" t="str">
        <f>IF(BM257="-","-",DAY('1- Combustivel'!B259))</f>
        <v>-</v>
      </c>
      <c r="BP257" s="259" t="str">
        <f>IF($BN257=BQ$1,'1- Combustivel'!$D259,"-")</f>
        <v>-</v>
      </c>
      <c r="BQ257" s="170" t="str">
        <f>IF($BN257=BQ$1,'1- Combustivel'!$E259,"-")</f>
        <v>-</v>
      </c>
      <c r="BR257" s="170" t="str">
        <f>IF(BQ257="-","-",'1- Combustivel'!$F259)</f>
        <v>-</v>
      </c>
      <c r="BS257" s="259" t="str">
        <f t="shared" si="64"/>
        <v>-</v>
      </c>
      <c r="BT257" s="259" t="str">
        <f>IF(BR257="-","-",'1- Combustivel'!$G259)</f>
        <v>-</v>
      </c>
    </row>
    <row r="258" spans="1:72" x14ac:dyDescent="0.25">
      <c r="A258" s="166">
        <v>256</v>
      </c>
      <c r="B258" s="166" t="str">
        <f>IF(YEAR('1- Combustivel'!B260)=$B$1,$B$1,"-")</f>
        <v>-</v>
      </c>
      <c r="C258" s="166" t="str">
        <f>IF(B258="-","-",MONTH('1- Combustivel'!B260))</f>
        <v>-</v>
      </c>
      <c r="D258" s="218" t="str">
        <f>IF(B258="-","-",DAY('1- Combustivel'!B260))</f>
        <v>-</v>
      </c>
      <c r="E258" s="259" t="str">
        <f>IF($C258=F$1,'1- Combustivel'!$D260,"-")</f>
        <v>-</v>
      </c>
      <c r="F258" s="170" t="str">
        <f>IF($C258=F$1,'1- Combustivel'!$E260,"-")</f>
        <v>-</v>
      </c>
      <c r="G258" s="170" t="str">
        <f>IF(F258="-","-",'1- Combustivel'!$F260)</f>
        <v>-</v>
      </c>
      <c r="H258" s="259" t="str">
        <f t="shared" si="52"/>
        <v>-</v>
      </c>
      <c r="I258" s="259" t="str">
        <f>IF(G258="-","-",'1- Combustivel'!$G260)</f>
        <v>-</v>
      </c>
      <c r="J258" s="259" t="str">
        <f>IF($C258=J$1,'1- Combustivel'!$D260,"-")</f>
        <v>-</v>
      </c>
      <c r="K258" s="170" t="str">
        <f>IF(M258="-","-",IF($C258=J$1,'1- Combustivel'!$E260,"-"))</f>
        <v>-</v>
      </c>
      <c r="L258" s="170" t="str">
        <f>IF(J258="-","-",'1- Combustivel'!$F260)</f>
        <v>-</v>
      </c>
      <c r="M258" s="259" t="str">
        <f t="shared" si="53"/>
        <v>-</v>
      </c>
      <c r="N258" s="259" t="str">
        <f>IF(L258="-","-",'1- Combustivel'!$G260)</f>
        <v>-</v>
      </c>
      <c r="O258" s="259" t="str">
        <f>IF($C258=O$1,'1- Combustivel'!$D260,"-")</f>
        <v>-</v>
      </c>
      <c r="P258" s="170" t="str">
        <f>IF(R258="-","-",IF($C258=O$1,'1- Combustivel'!$E260,"-"))</f>
        <v>-</v>
      </c>
      <c r="Q258" s="170" t="str">
        <f>IF(O258="-","-",'1- Combustivel'!$F260)</f>
        <v>-</v>
      </c>
      <c r="R258" s="259" t="str">
        <f t="shared" si="54"/>
        <v>-</v>
      </c>
      <c r="S258" s="259" t="str">
        <f>IF(Q258="-","-",'1- Combustivel'!$G260)</f>
        <v>-</v>
      </c>
      <c r="T258" s="259" t="str">
        <f>IF($C258=T$1,'1- Combustivel'!$D260,"-")</f>
        <v>-</v>
      </c>
      <c r="U258" s="170" t="str">
        <f>IF(W258="-","-",IF($C258=T$1,'1- Combustivel'!$E260,"-"))</f>
        <v>-</v>
      </c>
      <c r="V258" s="170" t="str">
        <f>IF(T258="-","-",'1- Combustivel'!$F260)</f>
        <v>-</v>
      </c>
      <c r="W258" s="259" t="str">
        <f t="shared" si="55"/>
        <v>-</v>
      </c>
      <c r="X258" s="259" t="str">
        <f>IF(V258="-","-",'1- Combustivel'!$G260)</f>
        <v>-</v>
      </c>
      <c r="Y258" s="259" t="str">
        <f>IF($C258=Y$1,'1- Combustivel'!$D260,"-")</f>
        <v>-</v>
      </c>
      <c r="Z258" s="170" t="str">
        <f>IF(AB258="-","-",IF($C258=Y$1,'1- Combustivel'!$E260,"-"))</f>
        <v>-</v>
      </c>
      <c r="AA258" s="170" t="str">
        <f>IF(Y258="-","-",'1- Combustivel'!$F260)</f>
        <v>-</v>
      </c>
      <c r="AB258" s="259" t="str">
        <f t="shared" si="56"/>
        <v>-</v>
      </c>
      <c r="AC258" s="259" t="str">
        <f>IF(AA258="-","-",'1- Combustivel'!$G260)</f>
        <v>-</v>
      </c>
      <c r="AD258" s="259" t="str">
        <f>IF($C258=AD$1,'1- Combustivel'!$D260,"-")</f>
        <v>-</v>
      </c>
      <c r="AE258" s="170" t="str">
        <f>IF(AG258="-","-",IF($C258=AD$1,'1- Combustivel'!$E260,"-"))</f>
        <v>-</v>
      </c>
      <c r="AF258" s="170" t="str">
        <f>IF(AD258="-","-",'1- Combustivel'!$F260)</f>
        <v>-</v>
      </c>
      <c r="AG258" s="259" t="str">
        <f t="shared" si="57"/>
        <v>-</v>
      </c>
      <c r="AH258" s="259" t="str">
        <f>IF(AF258="-","-",'1- Combustivel'!$G260)</f>
        <v>-</v>
      </c>
      <c r="AI258" s="259" t="str">
        <f>IF($C258=AI$1,'1- Combustivel'!$D260,"-")</f>
        <v>-</v>
      </c>
      <c r="AJ258" s="170" t="str">
        <f>IF(AL258="-","-",IF($C258=AI$1,'1- Combustivel'!$E260,"-"))</f>
        <v>-</v>
      </c>
      <c r="AK258" s="170" t="str">
        <f>IF(AI258="-","-",'1- Combustivel'!$F260)</f>
        <v>-</v>
      </c>
      <c r="AL258" s="259" t="str">
        <f t="shared" si="58"/>
        <v>-</v>
      </c>
      <c r="AM258" s="259" t="str">
        <f>IF(AK258="-","-",'1- Combustivel'!$G260)</f>
        <v>-</v>
      </c>
      <c r="AN258" s="259" t="str">
        <f>IF($C258=AN$1,'1- Combustivel'!$D260,"-")</f>
        <v>-</v>
      </c>
      <c r="AO258" s="170" t="str">
        <f>IF(AQ258="-","-",IF($C258=AN$1,'1- Combustivel'!$E260,"-"))</f>
        <v>-</v>
      </c>
      <c r="AP258" s="170" t="str">
        <f>IF(AN258="-","-",'1- Combustivel'!$F260)</f>
        <v>-</v>
      </c>
      <c r="AQ258" s="259" t="str">
        <f t="shared" si="59"/>
        <v>-</v>
      </c>
      <c r="AR258" s="259" t="str">
        <f>IF(AP258="-","-",'1- Combustivel'!$G260)</f>
        <v>-</v>
      </c>
      <c r="AS258" s="259" t="str">
        <f>IF($C258=AS$1,'1- Combustivel'!$D260,"-")</f>
        <v>-</v>
      </c>
      <c r="AT258" s="170" t="str">
        <f>IF(AV258="-","-",IF($C258=AS$1,'1- Combustivel'!$E260,"-"))</f>
        <v>-</v>
      </c>
      <c r="AU258" s="170" t="str">
        <f>IF(AS258="-","-",'1- Combustivel'!$F260)</f>
        <v>-</v>
      </c>
      <c r="AV258" s="259" t="str">
        <f t="shared" si="60"/>
        <v>-</v>
      </c>
      <c r="AW258" s="259" t="str">
        <f>IF(AU258="-","-",'1- Combustivel'!$G260)</f>
        <v>-</v>
      </c>
      <c r="AX258" s="259" t="str">
        <f>IF($C258=AX$1,'1- Combustivel'!$D260,"-")</f>
        <v>-</v>
      </c>
      <c r="AY258" s="170" t="str">
        <f>IF(BA258="-","-",IF($C258=AX$1,'1- Combustivel'!$E260,"-"))</f>
        <v>-</v>
      </c>
      <c r="AZ258" s="170" t="str">
        <f>IF(AX258="-","-",'1- Combustivel'!$F260)</f>
        <v>-</v>
      </c>
      <c r="BA258" s="259" t="str">
        <f t="shared" si="61"/>
        <v>-</v>
      </c>
      <c r="BB258" s="259" t="str">
        <f>IF(AZ258="-","-",'1- Combustivel'!$G260)</f>
        <v>-</v>
      </c>
      <c r="BC258" s="259" t="str">
        <f>IF($C258=BC$1,'1- Combustivel'!$D260,"-")</f>
        <v>-</v>
      </c>
      <c r="BD258" s="170" t="str">
        <f>IF(BF258="-","-",IF($C258=BC$1,'1- Combustivel'!$E260,"-"))</f>
        <v>-</v>
      </c>
      <c r="BE258" s="170" t="str">
        <f>IF(BC258="-","-",'1- Combustivel'!$F260)</f>
        <v>-</v>
      </c>
      <c r="BF258" s="259" t="str">
        <f t="shared" si="62"/>
        <v>-</v>
      </c>
      <c r="BG258" s="259" t="str">
        <f>IF(BE258="-","-",'1- Combustivel'!$G260)</f>
        <v>-</v>
      </c>
      <c r="BH258" s="259" t="str">
        <f>IF($C258=BH$1,'1- Combustivel'!$D260,"-")</f>
        <v>-</v>
      </c>
      <c r="BI258" s="170" t="str">
        <f>IF(BK258="-","-",IF($C258=BH$1,'1- Combustivel'!$E260,"-"))</f>
        <v>-</v>
      </c>
      <c r="BJ258" s="170" t="str">
        <f>IF(BH258="-","-",'1- Combustivel'!$F260)</f>
        <v>-</v>
      </c>
      <c r="BK258" s="259" t="str">
        <f t="shared" si="63"/>
        <v>-</v>
      </c>
      <c r="BL258" s="259" t="str">
        <f>IF(BJ258="-","-",'1- Combustivel'!$G260)</f>
        <v>-</v>
      </c>
      <c r="BM258" s="259" t="str">
        <f>IF(YEAR('1- Combustivel'!B260)=$BM$1,$BM$1,"-")</f>
        <v>-</v>
      </c>
      <c r="BN258" s="259" t="str">
        <f>IF(BM258="-","-",MONTH('1- Combustivel'!B260))</f>
        <v>-</v>
      </c>
      <c r="BO258" s="259" t="str">
        <f>IF(BM258="-","-",DAY('1- Combustivel'!B260))</f>
        <v>-</v>
      </c>
      <c r="BP258" s="259" t="str">
        <f>IF($BN258=BQ$1,'1- Combustivel'!$D260,"-")</f>
        <v>-</v>
      </c>
      <c r="BQ258" s="170" t="str">
        <f>IF($BN258=BQ$1,'1- Combustivel'!$E260,"-")</f>
        <v>-</v>
      </c>
      <c r="BR258" s="170" t="str">
        <f>IF(BQ258="-","-",'1- Combustivel'!$F260)</f>
        <v>-</v>
      </c>
      <c r="BS258" s="259" t="str">
        <f t="shared" si="64"/>
        <v>-</v>
      </c>
      <c r="BT258" s="259" t="str">
        <f>IF(BR258="-","-",'1- Combustivel'!$G260)</f>
        <v>-</v>
      </c>
    </row>
    <row r="259" spans="1:72" x14ac:dyDescent="0.25">
      <c r="A259" s="166">
        <v>257</v>
      </c>
      <c r="B259" s="166" t="str">
        <f>IF(YEAR('1- Combustivel'!B261)=$B$1,$B$1,"-")</f>
        <v>-</v>
      </c>
      <c r="C259" s="166" t="str">
        <f>IF(B259="-","-",MONTH('1- Combustivel'!B261))</f>
        <v>-</v>
      </c>
      <c r="D259" s="218" t="str">
        <f>IF(B259="-","-",DAY('1- Combustivel'!B261))</f>
        <v>-</v>
      </c>
      <c r="E259" s="259" t="str">
        <f>IF($C259=F$1,'1- Combustivel'!$D261,"-")</f>
        <v>-</v>
      </c>
      <c r="F259" s="170" t="str">
        <f>IF($C259=F$1,'1- Combustivel'!$E261,"-")</f>
        <v>-</v>
      </c>
      <c r="G259" s="170" t="str">
        <f>IF(F259="-","-",'1- Combustivel'!$F261)</f>
        <v>-</v>
      </c>
      <c r="H259" s="259" t="str">
        <f t="shared" si="52"/>
        <v>-</v>
      </c>
      <c r="I259" s="259" t="str">
        <f>IF(G259="-","-",'1- Combustivel'!$G261)</f>
        <v>-</v>
      </c>
      <c r="J259" s="259" t="str">
        <f>IF($C259=J$1,'1- Combustivel'!$D261,"-")</f>
        <v>-</v>
      </c>
      <c r="K259" s="170" t="str">
        <f>IF(M259="-","-",IF($C259=J$1,'1- Combustivel'!$E261,"-"))</f>
        <v>-</v>
      </c>
      <c r="L259" s="170" t="str">
        <f>IF(J259="-","-",'1- Combustivel'!$F261)</f>
        <v>-</v>
      </c>
      <c r="M259" s="259" t="str">
        <f t="shared" si="53"/>
        <v>-</v>
      </c>
      <c r="N259" s="259" t="str">
        <f>IF(L259="-","-",'1- Combustivel'!$G261)</f>
        <v>-</v>
      </c>
      <c r="O259" s="259" t="str">
        <f>IF($C259=O$1,'1- Combustivel'!$D261,"-")</f>
        <v>-</v>
      </c>
      <c r="P259" s="170" t="str">
        <f>IF(R259="-","-",IF($C259=O$1,'1- Combustivel'!$E261,"-"))</f>
        <v>-</v>
      </c>
      <c r="Q259" s="170" t="str">
        <f>IF(O259="-","-",'1- Combustivel'!$F261)</f>
        <v>-</v>
      </c>
      <c r="R259" s="259" t="str">
        <f t="shared" si="54"/>
        <v>-</v>
      </c>
      <c r="S259" s="259" t="str">
        <f>IF(Q259="-","-",'1- Combustivel'!$G261)</f>
        <v>-</v>
      </c>
      <c r="T259" s="259" t="str">
        <f>IF($C259=T$1,'1- Combustivel'!$D261,"-")</f>
        <v>-</v>
      </c>
      <c r="U259" s="170" t="str">
        <f>IF(W259="-","-",IF($C259=T$1,'1- Combustivel'!$E261,"-"))</f>
        <v>-</v>
      </c>
      <c r="V259" s="170" t="str">
        <f>IF(T259="-","-",'1- Combustivel'!$F261)</f>
        <v>-</v>
      </c>
      <c r="W259" s="259" t="str">
        <f t="shared" si="55"/>
        <v>-</v>
      </c>
      <c r="X259" s="259" t="str">
        <f>IF(V259="-","-",'1- Combustivel'!$G261)</f>
        <v>-</v>
      </c>
      <c r="Y259" s="259" t="str">
        <f>IF($C259=Y$1,'1- Combustivel'!$D261,"-")</f>
        <v>-</v>
      </c>
      <c r="Z259" s="170" t="str">
        <f>IF(AB259="-","-",IF($C259=Y$1,'1- Combustivel'!$E261,"-"))</f>
        <v>-</v>
      </c>
      <c r="AA259" s="170" t="str">
        <f>IF(Y259="-","-",'1- Combustivel'!$F261)</f>
        <v>-</v>
      </c>
      <c r="AB259" s="259" t="str">
        <f t="shared" si="56"/>
        <v>-</v>
      </c>
      <c r="AC259" s="259" t="str">
        <f>IF(AA259="-","-",'1- Combustivel'!$G261)</f>
        <v>-</v>
      </c>
      <c r="AD259" s="259" t="str">
        <f>IF($C259=AD$1,'1- Combustivel'!$D261,"-")</f>
        <v>-</v>
      </c>
      <c r="AE259" s="170" t="str">
        <f>IF(AG259="-","-",IF($C259=AD$1,'1- Combustivel'!$E261,"-"))</f>
        <v>-</v>
      </c>
      <c r="AF259" s="170" t="str">
        <f>IF(AD259="-","-",'1- Combustivel'!$F261)</f>
        <v>-</v>
      </c>
      <c r="AG259" s="259" t="str">
        <f t="shared" si="57"/>
        <v>-</v>
      </c>
      <c r="AH259" s="259" t="str">
        <f>IF(AF259="-","-",'1- Combustivel'!$G261)</f>
        <v>-</v>
      </c>
      <c r="AI259" s="259" t="str">
        <f>IF($C259=AI$1,'1- Combustivel'!$D261,"-")</f>
        <v>-</v>
      </c>
      <c r="AJ259" s="170" t="str">
        <f>IF(AL259="-","-",IF($C259=AI$1,'1- Combustivel'!$E261,"-"))</f>
        <v>-</v>
      </c>
      <c r="AK259" s="170" t="str">
        <f>IF(AI259="-","-",'1- Combustivel'!$F261)</f>
        <v>-</v>
      </c>
      <c r="AL259" s="259" t="str">
        <f t="shared" si="58"/>
        <v>-</v>
      </c>
      <c r="AM259" s="259" t="str">
        <f>IF(AK259="-","-",'1- Combustivel'!$G261)</f>
        <v>-</v>
      </c>
      <c r="AN259" s="259" t="str">
        <f>IF($C259=AN$1,'1- Combustivel'!$D261,"-")</f>
        <v>-</v>
      </c>
      <c r="AO259" s="170" t="str">
        <f>IF(AQ259="-","-",IF($C259=AN$1,'1- Combustivel'!$E261,"-"))</f>
        <v>-</v>
      </c>
      <c r="AP259" s="170" t="str">
        <f>IF(AN259="-","-",'1- Combustivel'!$F261)</f>
        <v>-</v>
      </c>
      <c r="AQ259" s="259" t="str">
        <f t="shared" si="59"/>
        <v>-</v>
      </c>
      <c r="AR259" s="259" t="str">
        <f>IF(AP259="-","-",'1- Combustivel'!$G261)</f>
        <v>-</v>
      </c>
      <c r="AS259" s="259" t="str">
        <f>IF($C259=AS$1,'1- Combustivel'!$D261,"-")</f>
        <v>-</v>
      </c>
      <c r="AT259" s="170" t="str">
        <f>IF(AV259="-","-",IF($C259=AS$1,'1- Combustivel'!$E261,"-"))</f>
        <v>-</v>
      </c>
      <c r="AU259" s="170" t="str">
        <f>IF(AS259="-","-",'1- Combustivel'!$F261)</f>
        <v>-</v>
      </c>
      <c r="AV259" s="259" t="str">
        <f t="shared" si="60"/>
        <v>-</v>
      </c>
      <c r="AW259" s="259" t="str">
        <f>IF(AU259="-","-",'1- Combustivel'!$G261)</f>
        <v>-</v>
      </c>
      <c r="AX259" s="259" t="str">
        <f>IF($C259=AX$1,'1- Combustivel'!$D261,"-")</f>
        <v>-</v>
      </c>
      <c r="AY259" s="170" t="str">
        <f>IF(BA259="-","-",IF($C259=AX$1,'1- Combustivel'!$E261,"-"))</f>
        <v>-</v>
      </c>
      <c r="AZ259" s="170" t="str">
        <f>IF(AX259="-","-",'1- Combustivel'!$F261)</f>
        <v>-</v>
      </c>
      <c r="BA259" s="259" t="str">
        <f t="shared" si="61"/>
        <v>-</v>
      </c>
      <c r="BB259" s="259" t="str">
        <f>IF(AZ259="-","-",'1- Combustivel'!$G261)</f>
        <v>-</v>
      </c>
      <c r="BC259" s="259" t="str">
        <f>IF($C259=BC$1,'1- Combustivel'!$D261,"-")</f>
        <v>-</v>
      </c>
      <c r="BD259" s="170" t="str">
        <f>IF(BF259="-","-",IF($C259=BC$1,'1- Combustivel'!$E261,"-"))</f>
        <v>-</v>
      </c>
      <c r="BE259" s="170" t="str">
        <f>IF(BC259="-","-",'1- Combustivel'!$F261)</f>
        <v>-</v>
      </c>
      <c r="BF259" s="259" t="str">
        <f t="shared" si="62"/>
        <v>-</v>
      </c>
      <c r="BG259" s="259" t="str">
        <f>IF(BE259="-","-",'1- Combustivel'!$G261)</f>
        <v>-</v>
      </c>
      <c r="BH259" s="259" t="str">
        <f>IF($C259=BH$1,'1- Combustivel'!$D261,"-")</f>
        <v>-</v>
      </c>
      <c r="BI259" s="170" t="str">
        <f>IF(BK259="-","-",IF($C259=BH$1,'1- Combustivel'!$E261,"-"))</f>
        <v>-</v>
      </c>
      <c r="BJ259" s="170" t="str">
        <f>IF(BH259="-","-",'1- Combustivel'!$F261)</f>
        <v>-</v>
      </c>
      <c r="BK259" s="259" t="str">
        <f t="shared" si="63"/>
        <v>-</v>
      </c>
      <c r="BL259" s="259" t="str">
        <f>IF(BJ259="-","-",'1- Combustivel'!$G261)</f>
        <v>-</v>
      </c>
      <c r="BM259" s="259" t="str">
        <f>IF(YEAR('1- Combustivel'!B261)=$BM$1,$BM$1,"-")</f>
        <v>-</v>
      </c>
      <c r="BN259" s="259" t="str">
        <f>IF(BM259="-","-",MONTH('1- Combustivel'!B261))</f>
        <v>-</v>
      </c>
      <c r="BO259" s="259" t="str">
        <f>IF(BM259="-","-",DAY('1- Combustivel'!B261))</f>
        <v>-</v>
      </c>
      <c r="BP259" s="259" t="str">
        <f>IF($BN259=BQ$1,'1- Combustivel'!$D261,"-")</f>
        <v>-</v>
      </c>
      <c r="BQ259" s="170" t="str">
        <f>IF($BN259=BQ$1,'1- Combustivel'!$E261,"-")</f>
        <v>-</v>
      </c>
      <c r="BR259" s="170" t="str">
        <f>IF(BQ259="-","-",'1- Combustivel'!$F261)</f>
        <v>-</v>
      </c>
      <c r="BS259" s="259" t="str">
        <f t="shared" si="64"/>
        <v>-</v>
      </c>
      <c r="BT259" s="259" t="str">
        <f>IF(BR259="-","-",'1- Combustivel'!$G261)</f>
        <v>-</v>
      </c>
    </row>
    <row r="260" spans="1:72" x14ac:dyDescent="0.25">
      <c r="A260" s="166">
        <v>258</v>
      </c>
      <c r="B260" s="166" t="str">
        <f>IF(YEAR('1- Combustivel'!B262)=$B$1,$B$1,"-")</f>
        <v>-</v>
      </c>
      <c r="C260" s="166" t="str">
        <f>IF(B260="-","-",MONTH('1- Combustivel'!B262))</f>
        <v>-</v>
      </c>
      <c r="D260" s="218" t="str">
        <f>IF(B260="-","-",DAY('1- Combustivel'!B262))</f>
        <v>-</v>
      </c>
      <c r="E260" s="259" t="str">
        <f>IF($C260=F$1,'1- Combustivel'!$D262,"-")</f>
        <v>-</v>
      </c>
      <c r="F260" s="170" t="str">
        <f>IF($C260=F$1,'1- Combustivel'!$E262,"-")</f>
        <v>-</v>
      </c>
      <c r="G260" s="170" t="str">
        <f>IF(F260="-","-",'1- Combustivel'!$F262)</f>
        <v>-</v>
      </c>
      <c r="H260" s="259" t="str">
        <f t="shared" si="52"/>
        <v>-</v>
      </c>
      <c r="I260" s="259" t="str">
        <f>IF(G260="-","-",'1- Combustivel'!$G262)</f>
        <v>-</v>
      </c>
      <c r="J260" s="259" t="str">
        <f>IF($C260=J$1,'1- Combustivel'!$D262,"-")</f>
        <v>-</v>
      </c>
      <c r="K260" s="170" t="str">
        <f>IF(M260="-","-",IF($C260=J$1,'1- Combustivel'!$E262,"-"))</f>
        <v>-</v>
      </c>
      <c r="L260" s="170" t="str">
        <f>IF(J260="-","-",'1- Combustivel'!$F262)</f>
        <v>-</v>
      </c>
      <c r="M260" s="259" t="str">
        <f t="shared" si="53"/>
        <v>-</v>
      </c>
      <c r="N260" s="259" t="str">
        <f>IF(L260="-","-",'1- Combustivel'!$G262)</f>
        <v>-</v>
      </c>
      <c r="O260" s="259" t="str">
        <f>IF($C260=O$1,'1- Combustivel'!$D262,"-")</f>
        <v>-</v>
      </c>
      <c r="P260" s="170" t="str">
        <f>IF(R260="-","-",IF($C260=O$1,'1- Combustivel'!$E262,"-"))</f>
        <v>-</v>
      </c>
      <c r="Q260" s="170" t="str">
        <f>IF(O260="-","-",'1- Combustivel'!$F262)</f>
        <v>-</v>
      </c>
      <c r="R260" s="259" t="str">
        <f t="shared" si="54"/>
        <v>-</v>
      </c>
      <c r="S260" s="259" t="str">
        <f>IF(Q260="-","-",'1- Combustivel'!$G262)</f>
        <v>-</v>
      </c>
      <c r="T260" s="259" t="str">
        <f>IF($C260=T$1,'1- Combustivel'!$D262,"-")</f>
        <v>-</v>
      </c>
      <c r="U260" s="170" t="str">
        <f>IF(W260="-","-",IF($C260=T$1,'1- Combustivel'!$E262,"-"))</f>
        <v>-</v>
      </c>
      <c r="V260" s="170" t="str">
        <f>IF(T260="-","-",'1- Combustivel'!$F262)</f>
        <v>-</v>
      </c>
      <c r="W260" s="259" t="str">
        <f t="shared" si="55"/>
        <v>-</v>
      </c>
      <c r="X260" s="259" t="str">
        <f>IF(V260="-","-",'1- Combustivel'!$G262)</f>
        <v>-</v>
      </c>
      <c r="Y260" s="259" t="str">
        <f>IF($C260=Y$1,'1- Combustivel'!$D262,"-")</f>
        <v>-</v>
      </c>
      <c r="Z260" s="170" t="str">
        <f>IF(AB260="-","-",IF($C260=Y$1,'1- Combustivel'!$E262,"-"))</f>
        <v>-</v>
      </c>
      <c r="AA260" s="170" t="str">
        <f>IF(Y260="-","-",'1- Combustivel'!$F262)</f>
        <v>-</v>
      </c>
      <c r="AB260" s="259" t="str">
        <f t="shared" si="56"/>
        <v>-</v>
      </c>
      <c r="AC260" s="259" t="str">
        <f>IF(AA260="-","-",'1- Combustivel'!$G262)</f>
        <v>-</v>
      </c>
      <c r="AD260" s="259" t="str">
        <f>IF($C260=AD$1,'1- Combustivel'!$D262,"-")</f>
        <v>-</v>
      </c>
      <c r="AE260" s="170" t="str">
        <f>IF(AG260="-","-",IF($C260=AD$1,'1- Combustivel'!$E262,"-"))</f>
        <v>-</v>
      </c>
      <c r="AF260" s="170" t="str">
        <f>IF(AD260="-","-",'1- Combustivel'!$F262)</f>
        <v>-</v>
      </c>
      <c r="AG260" s="259" t="str">
        <f t="shared" si="57"/>
        <v>-</v>
      </c>
      <c r="AH260" s="259" t="str">
        <f>IF(AF260="-","-",'1- Combustivel'!$G262)</f>
        <v>-</v>
      </c>
      <c r="AI260" s="259" t="str">
        <f>IF($C260=AI$1,'1- Combustivel'!$D262,"-")</f>
        <v>-</v>
      </c>
      <c r="AJ260" s="170" t="str">
        <f>IF(AL260="-","-",IF($C260=AI$1,'1- Combustivel'!$E262,"-"))</f>
        <v>-</v>
      </c>
      <c r="AK260" s="170" t="str">
        <f>IF(AI260="-","-",'1- Combustivel'!$F262)</f>
        <v>-</v>
      </c>
      <c r="AL260" s="259" t="str">
        <f t="shared" si="58"/>
        <v>-</v>
      </c>
      <c r="AM260" s="259" t="str">
        <f>IF(AK260="-","-",'1- Combustivel'!$G262)</f>
        <v>-</v>
      </c>
      <c r="AN260" s="259" t="str">
        <f>IF($C260=AN$1,'1- Combustivel'!$D262,"-")</f>
        <v>-</v>
      </c>
      <c r="AO260" s="170" t="str">
        <f>IF(AQ260="-","-",IF($C260=AN$1,'1- Combustivel'!$E262,"-"))</f>
        <v>-</v>
      </c>
      <c r="AP260" s="170" t="str">
        <f>IF(AN260="-","-",'1- Combustivel'!$F262)</f>
        <v>-</v>
      </c>
      <c r="AQ260" s="259" t="str">
        <f t="shared" si="59"/>
        <v>-</v>
      </c>
      <c r="AR260" s="259" t="str">
        <f>IF(AP260="-","-",'1- Combustivel'!$G262)</f>
        <v>-</v>
      </c>
      <c r="AS260" s="259" t="str">
        <f>IF($C260=AS$1,'1- Combustivel'!$D262,"-")</f>
        <v>-</v>
      </c>
      <c r="AT260" s="170" t="str">
        <f>IF(AV260="-","-",IF($C260=AS$1,'1- Combustivel'!$E262,"-"))</f>
        <v>-</v>
      </c>
      <c r="AU260" s="170" t="str">
        <f>IF(AS260="-","-",'1- Combustivel'!$F262)</f>
        <v>-</v>
      </c>
      <c r="AV260" s="259" t="str">
        <f t="shared" si="60"/>
        <v>-</v>
      </c>
      <c r="AW260" s="259" t="str">
        <f>IF(AU260="-","-",'1- Combustivel'!$G262)</f>
        <v>-</v>
      </c>
      <c r="AX260" s="259" t="str">
        <f>IF($C260=AX$1,'1- Combustivel'!$D262,"-")</f>
        <v>-</v>
      </c>
      <c r="AY260" s="170" t="str">
        <f>IF(BA260="-","-",IF($C260=AX$1,'1- Combustivel'!$E262,"-"))</f>
        <v>-</v>
      </c>
      <c r="AZ260" s="170" t="str">
        <f>IF(AX260="-","-",'1- Combustivel'!$F262)</f>
        <v>-</v>
      </c>
      <c r="BA260" s="259" t="str">
        <f t="shared" si="61"/>
        <v>-</v>
      </c>
      <c r="BB260" s="259" t="str">
        <f>IF(AZ260="-","-",'1- Combustivel'!$G262)</f>
        <v>-</v>
      </c>
      <c r="BC260" s="259" t="str">
        <f>IF($C260=BC$1,'1- Combustivel'!$D262,"-")</f>
        <v>-</v>
      </c>
      <c r="BD260" s="170" t="str">
        <f>IF(BF260="-","-",IF($C260=BC$1,'1- Combustivel'!$E262,"-"))</f>
        <v>-</v>
      </c>
      <c r="BE260" s="170" t="str">
        <f>IF(BC260="-","-",'1- Combustivel'!$F262)</f>
        <v>-</v>
      </c>
      <c r="BF260" s="259" t="str">
        <f t="shared" si="62"/>
        <v>-</v>
      </c>
      <c r="BG260" s="259" t="str">
        <f>IF(BE260="-","-",'1- Combustivel'!$G262)</f>
        <v>-</v>
      </c>
      <c r="BH260" s="259" t="str">
        <f>IF($C260=BH$1,'1- Combustivel'!$D262,"-")</f>
        <v>-</v>
      </c>
      <c r="BI260" s="170" t="str">
        <f>IF(BK260="-","-",IF($C260=BH$1,'1- Combustivel'!$E262,"-"))</f>
        <v>-</v>
      </c>
      <c r="BJ260" s="170" t="str">
        <f>IF(BH260="-","-",'1- Combustivel'!$F262)</f>
        <v>-</v>
      </c>
      <c r="BK260" s="259" t="str">
        <f t="shared" si="63"/>
        <v>-</v>
      </c>
      <c r="BL260" s="259" t="str">
        <f>IF(BJ260="-","-",'1- Combustivel'!$G262)</f>
        <v>-</v>
      </c>
      <c r="BM260" s="259" t="str">
        <f>IF(YEAR('1- Combustivel'!B262)=$BM$1,$BM$1,"-")</f>
        <v>-</v>
      </c>
      <c r="BN260" s="259" t="str">
        <f>IF(BM260="-","-",MONTH('1- Combustivel'!B262))</f>
        <v>-</v>
      </c>
      <c r="BO260" s="259" t="str">
        <f>IF(BM260="-","-",DAY('1- Combustivel'!B262))</f>
        <v>-</v>
      </c>
      <c r="BP260" s="259" t="str">
        <f>IF($BN260=BQ$1,'1- Combustivel'!$D262,"-")</f>
        <v>-</v>
      </c>
      <c r="BQ260" s="170" t="str">
        <f>IF($BN260=BQ$1,'1- Combustivel'!$E262,"-")</f>
        <v>-</v>
      </c>
      <c r="BR260" s="170" t="str">
        <f>IF(BQ260="-","-",'1- Combustivel'!$F262)</f>
        <v>-</v>
      </c>
      <c r="BS260" s="259" t="str">
        <f t="shared" si="64"/>
        <v>-</v>
      </c>
      <c r="BT260" s="259" t="str">
        <f>IF(BR260="-","-",'1- Combustivel'!$G262)</f>
        <v>-</v>
      </c>
    </row>
    <row r="261" spans="1:72" x14ac:dyDescent="0.25">
      <c r="A261" s="166">
        <v>259</v>
      </c>
      <c r="B261" s="166" t="str">
        <f>IF(YEAR('1- Combustivel'!B263)=$B$1,$B$1,"-")</f>
        <v>-</v>
      </c>
      <c r="C261" s="166" t="str">
        <f>IF(B261="-","-",MONTH('1- Combustivel'!B263))</f>
        <v>-</v>
      </c>
      <c r="D261" s="218" t="str">
        <f>IF(B261="-","-",DAY('1- Combustivel'!B263))</f>
        <v>-</v>
      </c>
      <c r="E261" s="259" t="str">
        <f>IF($C261=F$1,'1- Combustivel'!$D263,"-")</f>
        <v>-</v>
      </c>
      <c r="F261" s="170" t="str">
        <f>IF($C261=F$1,'1- Combustivel'!$E263,"-")</f>
        <v>-</v>
      </c>
      <c r="G261" s="170" t="str">
        <f>IF(F261="-","-",'1- Combustivel'!$F263)</f>
        <v>-</v>
      </c>
      <c r="H261" s="259" t="str">
        <f t="shared" ref="H261:H300" si="65">IF(ISERR(IF(I262="-",SMALL(N$4:N$300,1)-I261,I262-I261)),"-",IF(I262="-",SMALL(N$4:N$300,1)-I261,I262-I261))</f>
        <v>-</v>
      </c>
      <c r="I261" s="259" t="str">
        <f>IF(G261="-","-",'1- Combustivel'!$G263)</f>
        <v>-</v>
      </c>
      <c r="J261" s="259" t="str">
        <f>IF($C261=J$1,'1- Combustivel'!$D263,"-")</f>
        <v>-</v>
      </c>
      <c r="K261" s="170" t="str">
        <f>IF(M261="-","-",IF($C261=J$1,'1- Combustivel'!$E263,"-"))</f>
        <v>-</v>
      </c>
      <c r="L261" s="170" t="str">
        <f>IF(J261="-","-",'1- Combustivel'!$F263)</f>
        <v>-</v>
      </c>
      <c r="M261" s="259" t="str">
        <f t="shared" ref="M261:M300" si="66">IF(ISERR(IF(N262="-",SMALL(S$4:S$300,1)-N261,N262-N261)),"-",IF(N262="-",SMALL(S$4:S$300,1)-N261,N262-N261))</f>
        <v>-</v>
      </c>
      <c r="N261" s="259" t="str">
        <f>IF(L261="-","-",'1- Combustivel'!$G263)</f>
        <v>-</v>
      </c>
      <c r="O261" s="259" t="str">
        <f>IF($C261=O$1,'1- Combustivel'!$D263,"-")</f>
        <v>-</v>
      </c>
      <c r="P261" s="170" t="str">
        <f>IF(R261="-","-",IF($C261=O$1,'1- Combustivel'!$E263,"-"))</f>
        <v>-</v>
      </c>
      <c r="Q261" s="170" t="str">
        <f>IF(O261="-","-",'1- Combustivel'!$F263)</f>
        <v>-</v>
      </c>
      <c r="R261" s="259" t="str">
        <f t="shared" ref="R261:R300" si="67">IF(ISERR(IF(S262="-",SMALL(X$4:X$300,1)-S261,S262-S261)),"-",IF(S262="-",SMALL(X$4:X$300,1)-S261,S262-S261))</f>
        <v>-</v>
      </c>
      <c r="S261" s="259" t="str">
        <f>IF(Q261="-","-",'1- Combustivel'!$G263)</f>
        <v>-</v>
      </c>
      <c r="T261" s="259" t="str">
        <f>IF($C261=T$1,'1- Combustivel'!$D263,"-")</f>
        <v>-</v>
      </c>
      <c r="U261" s="170" t="str">
        <f>IF(W261="-","-",IF($C261=T$1,'1- Combustivel'!$E263,"-"))</f>
        <v>-</v>
      </c>
      <c r="V261" s="170" t="str">
        <f>IF(T261="-","-",'1- Combustivel'!$F263)</f>
        <v>-</v>
      </c>
      <c r="W261" s="259" t="str">
        <f t="shared" ref="W261:W300" si="68">IF(ISERR(IF(X262="-",SMALL(AC$4:AC$300,1)-X261,X262-X261)),"-",IF(X262="-",SMALL(AC$4:AC$300,1)-X261,X262-X261))</f>
        <v>-</v>
      </c>
      <c r="X261" s="259" t="str">
        <f>IF(V261="-","-",'1- Combustivel'!$G263)</f>
        <v>-</v>
      </c>
      <c r="Y261" s="259" t="str">
        <f>IF($C261=Y$1,'1- Combustivel'!$D263,"-")</f>
        <v>-</v>
      </c>
      <c r="Z261" s="170" t="str">
        <f>IF(AB261="-","-",IF($C261=Y$1,'1- Combustivel'!$E263,"-"))</f>
        <v>-</v>
      </c>
      <c r="AA261" s="170" t="str">
        <f>IF(Y261="-","-",'1- Combustivel'!$F263)</f>
        <v>-</v>
      </c>
      <c r="AB261" s="259" t="str">
        <f t="shared" ref="AB261:AB300" si="69">IF(ISERR(IF(AC262="-",SMALL(AH$4:AH$300,1)-AC261,AC262-AC261)),"-",IF(AC262="-",SMALL(AH$4:AH$300,1)-AC261,AC262-AC261))</f>
        <v>-</v>
      </c>
      <c r="AC261" s="259" t="str">
        <f>IF(AA261="-","-",'1- Combustivel'!$G263)</f>
        <v>-</v>
      </c>
      <c r="AD261" s="259" t="str">
        <f>IF($C261=AD$1,'1- Combustivel'!$D263,"-")</f>
        <v>-</v>
      </c>
      <c r="AE261" s="170" t="str">
        <f>IF(AG261="-","-",IF($C261=AD$1,'1- Combustivel'!$E263,"-"))</f>
        <v>-</v>
      </c>
      <c r="AF261" s="170" t="str">
        <f>IF(AD261="-","-",'1- Combustivel'!$F263)</f>
        <v>-</v>
      </c>
      <c r="AG261" s="259" t="str">
        <f t="shared" ref="AG261:AG300" si="70">IF(ISERR(IF(AH262="-",SMALL(AM$4:AM$300,1)-AH261,AH262-AH261)),"-",IF(AH262="-",SMALL(AM$4:AM$300,1)-AH261,AH262-AH261))</f>
        <v>-</v>
      </c>
      <c r="AH261" s="259" t="str">
        <f>IF(AF261="-","-",'1- Combustivel'!$G263)</f>
        <v>-</v>
      </c>
      <c r="AI261" s="259" t="str">
        <f>IF($C261=AI$1,'1- Combustivel'!$D263,"-")</f>
        <v>-</v>
      </c>
      <c r="AJ261" s="170" t="str">
        <f>IF(AL261="-","-",IF($C261=AI$1,'1- Combustivel'!$E263,"-"))</f>
        <v>-</v>
      </c>
      <c r="AK261" s="170" t="str">
        <f>IF(AI261="-","-",'1- Combustivel'!$F263)</f>
        <v>-</v>
      </c>
      <c r="AL261" s="259" t="str">
        <f t="shared" ref="AL261:AL300" si="71">IF(ISERR(IF(AM262="-",SMALL(AR$4:AR$300,1)-AM261,AM262-AM261)),"-",IF(AM262="-",SMALL(AR$4:AR$300,1)-AM261,AM262-AM261))</f>
        <v>-</v>
      </c>
      <c r="AM261" s="259" t="str">
        <f>IF(AK261="-","-",'1- Combustivel'!$G263)</f>
        <v>-</v>
      </c>
      <c r="AN261" s="259" t="str">
        <f>IF($C261=AN$1,'1- Combustivel'!$D263,"-")</f>
        <v>-</v>
      </c>
      <c r="AO261" s="170" t="str">
        <f>IF(AQ261="-","-",IF($C261=AN$1,'1- Combustivel'!$E263,"-"))</f>
        <v>-</v>
      </c>
      <c r="AP261" s="170" t="str">
        <f>IF(AN261="-","-",'1- Combustivel'!$F263)</f>
        <v>-</v>
      </c>
      <c r="AQ261" s="259" t="str">
        <f t="shared" ref="AQ261:AQ300" si="72">IF(ISERR(IF(AR262="-",SMALL(AW$4:AW$300,1)-AR261,AR262-AR261)),"-",IF(AR262="-",SMALL(AW$4:AW$300,1)-AR261,AR262-AR261))</f>
        <v>-</v>
      </c>
      <c r="AR261" s="259" t="str">
        <f>IF(AP261="-","-",'1- Combustivel'!$G263)</f>
        <v>-</v>
      </c>
      <c r="AS261" s="259" t="str">
        <f>IF($C261=AS$1,'1- Combustivel'!$D263,"-")</f>
        <v>-</v>
      </c>
      <c r="AT261" s="170" t="str">
        <f>IF(AV261="-","-",IF($C261=AS$1,'1- Combustivel'!$E263,"-"))</f>
        <v>-</v>
      </c>
      <c r="AU261" s="170" t="str">
        <f>IF(AS261="-","-",'1- Combustivel'!$F263)</f>
        <v>-</v>
      </c>
      <c r="AV261" s="259" t="str">
        <f t="shared" ref="AV261:AV300" si="73">IF(ISERR(IF(AW262="-",SMALL(BB$4:BB$300,1)-AW261,AW262-AW261)),"-",IF(AW262="-",SMALL(BB$4:BB$300,1)-AW261,AW262-AW261))</f>
        <v>-</v>
      </c>
      <c r="AW261" s="259" t="str">
        <f>IF(AU261="-","-",'1- Combustivel'!$G263)</f>
        <v>-</v>
      </c>
      <c r="AX261" s="259" t="str">
        <f>IF($C261=AX$1,'1- Combustivel'!$D263,"-")</f>
        <v>-</v>
      </c>
      <c r="AY261" s="170" t="str">
        <f>IF(BA261="-","-",IF($C261=AX$1,'1- Combustivel'!$E263,"-"))</f>
        <v>-</v>
      </c>
      <c r="AZ261" s="170" t="str">
        <f>IF(AX261="-","-",'1- Combustivel'!$F263)</f>
        <v>-</v>
      </c>
      <c r="BA261" s="259" t="str">
        <f t="shared" ref="BA261:BA300" si="74">IF(ISERR(IF(BB262="-",SMALL(BG$4:BG$300,1)-BB261,BB262-BB261)),"-",IF(BB262="-",SMALL(BG$4:BG$300,1)-BB261,BB262-BB261))</f>
        <v>-</v>
      </c>
      <c r="BB261" s="259" t="str">
        <f>IF(AZ261="-","-",'1- Combustivel'!$G263)</f>
        <v>-</v>
      </c>
      <c r="BC261" s="259" t="str">
        <f>IF($C261=BC$1,'1- Combustivel'!$D263,"-")</f>
        <v>-</v>
      </c>
      <c r="BD261" s="170" t="str">
        <f>IF(BF261="-","-",IF($C261=BC$1,'1- Combustivel'!$E263,"-"))</f>
        <v>-</v>
      </c>
      <c r="BE261" s="170" t="str">
        <f>IF(BC261="-","-",'1- Combustivel'!$F263)</f>
        <v>-</v>
      </c>
      <c r="BF261" s="259" t="str">
        <f t="shared" ref="BF261:BF300" si="75">IF(ISERR(IF(BG262="-",SMALL(BL$4:BL$300,1)-BG261,BG262-BG261)),"-",IF(BG262="-",SMALL(BL$4:BL$300,1)-BG261,BG262-BG261))</f>
        <v>-</v>
      </c>
      <c r="BG261" s="259" t="str">
        <f>IF(BE261="-","-",'1- Combustivel'!$G263)</f>
        <v>-</v>
      </c>
      <c r="BH261" s="259" t="str">
        <f>IF($C261=BH$1,'1- Combustivel'!$D263,"-")</f>
        <v>-</v>
      </c>
      <c r="BI261" s="170" t="str">
        <f>IF(BK261="-","-",IF($C261=BH$1,'1- Combustivel'!$E263,"-"))</f>
        <v>-</v>
      </c>
      <c r="BJ261" s="170" t="str">
        <f>IF(BH261="-","-",'1- Combustivel'!$F263)</f>
        <v>-</v>
      </c>
      <c r="BK261" s="259" t="str">
        <f t="shared" ref="BK261:BK300" si="76">IF(ISERR(IF(BL262="-",SMALL(BT$4:BT$300,1)-BL261,BL262-BL261)),"-",IF(BL262="-",SMALL(BT$4:BT$300,1)-BL261,BL262-BL261))</f>
        <v>-</v>
      </c>
      <c r="BL261" s="259" t="str">
        <f>IF(BJ261="-","-",'1- Combustivel'!$G263)</f>
        <v>-</v>
      </c>
      <c r="BM261" s="259" t="str">
        <f>IF(YEAR('1- Combustivel'!B263)=$BM$1,$BM$1,"-")</f>
        <v>-</v>
      </c>
      <c r="BN261" s="259" t="str">
        <f>IF(BM261="-","-",MONTH('1- Combustivel'!B263))</f>
        <v>-</v>
      </c>
      <c r="BO261" s="259" t="str">
        <f>IF(BM261="-","-",DAY('1- Combustivel'!B263))</f>
        <v>-</v>
      </c>
      <c r="BP261" s="259" t="str">
        <f>IF($BN261=BQ$1,'1- Combustivel'!$D263,"-")</f>
        <v>-</v>
      </c>
      <c r="BQ261" s="170" t="str">
        <f>IF($BN261=BQ$1,'1- Combustivel'!$E263,"-")</f>
        <v>-</v>
      </c>
      <c r="BR261" s="170" t="str">
        <f>IF(BQ261="-","-",'1- Combustivel'!$F263)</f>
        <v>-</v>
      </c>
      <c r="BS261" s="259" t="str">
        <f t="shared" ref="BS261:BS300" si="77">IF(ISERR(IF(BT262="-",SMALL(BY$4:BY$300,1)-BT261,BT262-BT261)),"-",IF(BT262="-",SMALL(BY$4:BY$300,1)-BT261,BT262-BT261))</f>
        <v>-</v>
      </c>
      <c r="BT261" s="259" t="str">
        <f>IF(BR261="-","-",'1- Combustivel'!$G263)</f>
        <v>-</v>
      </c>
    </row>
    <row r="262" spans="1:72" x14ac:dyDescent="0.25">
      <c r="A262" s="166">
        <v>260</v>
      </c>
      <c r="B262" s="166" t="str">
        <f>IF(YEAR('1- Combustivel'!B264)=$B$1,$B$1,"-")</f>
        <v>-</v>
      </c>
      <c r="C262" s="166" t="str">
        <f>IF(B262="-","-",MONTH('1- Combustivel'!B264))</f>
        <v>-</v>
      </c>
      <c r="D262" s="218" t="str">
        <f>IF(B262="-","-",DAY('1- Combustivel'!B264))</f>
        <v>-</v>
      </c>
      <c r="E262" s="259" t="str">
        <f>IF($C262=F$1,'1- Combustivel'!$D264,"-")</f>
        <v>-</v>
      </c>
      <c r="F262" s="170" t="str">
        <f>IF($C262=F$1,'1- Combustivel'!$E264,"-")</f>
        <v>-</v>
      </c>
      <c r="G262" s="170" t="str">
        <f>IF(F262="-","-",'1- Combustivel'!$F264)</f>
        <v>-</v>
      </c>
      <c r="H262" s="259" t="str">
        <f t="shared" si="65"/>
        <v>-</v>
      </c>
      <c r="I262" s="259" t="str">
        <f>IF(G262="-","-",'1- Combustivel'!$G264)</f>
        <v>-</v>
      </c>
      <c r="J262" s="259" t="str">
        <f>IF($C262=J$1,'1- Combustivel'!$D264,"-")</f>
        <v>-</v>
      </c>
      <c r="K262" s="170" t="str">
        <f>IF(M262="-","-",IF($C262=J$1,'1- Combustivel'!$E264,"-"))</f>
        <v>-</v>
      </c>
      <c r="L262" s="170" t="str">
        <f>IF(J262="-","-",'1- Combustivel'!$F264)</f>
        <v>-</v>
      </c>
      <c r="M262" s="259" t="str">
        <f t="shared" si="66"/>
        <v>-</v>
      </c>
      <c r="N262" s="259" t="str">
        <f>IF(L262="-","-",'1- Combustivel'!$G264)</f>
        <v>-</v>
      </c>
      <c r="O262" s="259" t="str">
        <f>IF($C262=O$1,'1- Combustivel'!$D264,"-")</f>
        <v>-</v>
      </c>
      <c r="P262" s="170" t="str">
        <f>IF(R262="-","-",IF($C262=O$1,'1- Combustivel'!$E264,"-"))</f>
        <v>-</v>
      </c>
      <c r="Q262" s="170" t="str">
        <f>IF(O262="-","-",'1- Combustivel'!$F264)</f>
        <v>-</v>
      </c>
      <c r="R262" s="259" t="str">
        <f t="shared" si="67"/>
        <v>-</v>
      </c>
      <c r="S262" s="259" t="str">
        <f>IF(Q262="-","-",'1- Combustivel'!$G264)</f>
        <v>-</v>
      </c>
      <c r="T262" s="259" t="str">
        <f>IF($C262=T$1,'1- Combustivel'!$D264,"-")</f>
        <v>-</v>
      </c>
      <c r="U262" s="170" t="str">
        <f>IF(W262="-","-",IF($C262=T$1,'1- Combustivel'!$E264,"-"))</f>
        <v>-</v>
      </c>
      <c r="V262" s="170" t="str">
        <f>IF(T262="-","-",'1- Combustivel'!$F264)</f>
        <v>-</v>
      </c>
      <c r="W262" s="259" t="str">
        <f t="shared" si="68"/>
        <v>-</v>
      </c>
      <c r="X262" s="259" t="str">
        <f>IF(V262="-","-",'1- Combustivel'!$G264)</f>
        <v>-</v>
      </c>
      <c r="Y262" s="259" t="str">
        <f>IF($C262=Y$1,'1- Combustivel'!$D264,"-")</f>
        <v>-</v>
      </c>
      <c r="Z262" s="170" t="str">
        <f>IF(AB262="-","-",IF($C262=Y$1,'1- Combustivel'!$E264,"-"))</f>
        <v>-</v>
      </c>
      <c r="AA262" s="170" t="str">
        <f>IF(Y262="-","-",'1- Combustivel'!$F264)</f>
        <v>-</v>
      </c>
      <c r="AB262" s="259" t="str">
        <f t="shared" si="69"/>
        <v>-</v>
      </c>
      <c r="AC262" s="259" t="str">
        <f>IF(AA262="-","-",'1- Combustivel'!$G264)</f>
        <v>-</v>
      </c>
      <c r="AD262" s="259" t="str">
        <f>IF($C262=AD$1,'1- Combustivel'!$D264,"-")</f>
        <v>-</v>
      </c>
      <c r="AE262" s="170" t="str">
        <f>IF(AG262="-","-",IF($C262=AD$1,'1- Combustivel'!$E264,"-"))</f>
        <v>-</v>
      </c>
      <c r="AF262" s="170" t="str">
        <f>IF(AD262="-","-",'1- Combustivel'!$F264)</f>
        <v>-</v>
      </c>
      <c r="AG262" s="259" t="str">
        <f t="shared" si="70"/>
        <v>-</v>
      </c>
      <c r="AH262" s="259" t="str">
        <f>IF(AF262="-","-",'1- Combustivel'!$G264)</f>
        <v>-</v>
      </c>
      <c r="AI262" s="259" t="str">
        <f>IF($C262=AI$1,'1- Combustivel'!$D264,"-")</f>
        <v>-</v>
      </c>
      <c r="AJ262" s="170" t="str">
        <f>IF(AL262="-","-",IF($C262=AI$1,'1- Combustivel'!$E264,"-"))</f>
        <v>-</v>
      </c>
      <c r="AK262" s="170" t="str">
        <f>IF(AI262="-","-",'1- Combustivel'!$F264)</f>
        <v>-</v>
      </c>
      <c r="AL262" s="259" t="str">
        <f t="shared" si="71"/>
        <v>-</v>
      </c>
      <c r="AM262" s="259" t="str">
        <f>IF(AK262="-","-",'1- Combustivel'!$G264)</f>
        <v>-</v>
      </c>
      <c r="AN262" s="259" t="str">
        <f>IF($C262=AN$1,'1- Combustivel'!$D264,"-")</f>
        <v>-</v>
      </c>
      <c r="AO262" s="170" t="str">
        <f>IF(AQ262="-","-",IF($C262=AN$1,'1- Combustivel'!$E264,"-"))</f>
        <v>-</v>
      </c>
      <c r="AP262" s="170" t="str">
        <f>IF(AN262="-","-",'1- Combustivel'!$F264)</f>
        <v>-</v>
      </c>
      <c r="AQ262" s="259" t="str">
        <f t="shared" si="72"/>
        <v>-</v>
      </c>
      <c r="AR262" s="259" t="str">
        <f>IF(AP262="-","-",'1- Combustivel'!$G264)</f>
        <v>-</v>
      </c>
      <c r="AS262" s="259" t="str">
        <f>IF($C262=AS$1,'1- Combustivel'!$D264,"-")</f>
        <v>-</v>
      </c>
      <c r="AT262" s="170" t="str">
        <f>IF(AV262="-","-",IF($C262=AS$1,'1- Combustivel'!$E264,"-"))</f>
        <v>-</v>
      </c>
      <c r="AU262" s="170" t="str">
        <f>IF(AS262="-","-",'1- Combustivel'!$F264)</f>
        <v>-</v>
      </c>
      <c r="AV262" s="259" t="str">
        <f t="shared" si="73"/>
        <v>-</v>
      </c>
      <c r="AW262" s="259" t="str">
        <f>IF(AU262="-","-",'1- Combustivel'!$G264)</f>
        <v>-</v>
      </c>
      <c r="AX262" s="259" t="str">
        <f>IF($C262=AX$1,'1- Combustivel'!$D264,"-")</f>
        <v>-</v>
      </c>
      <c r="AY262" s="170" t="str">
        <f>IF(BA262="-","-",IF($C262=AX$1,'1- Combustivel'!$E264,"-"))</f>
        <v>-</v>
      </c>
      <c r="AZ262" s="170" t="str">
        <f>IF(AX262="-","-",'1- Combustivel'!$F264)</f>
        <v>-</v>
      </c>
      <c r="BA262" s="259" t="str">
        <f t="shared" si="74"/>
        <v>-</v>
      </c>
      <c r="BB262" s="259" t="str">
        <f>IF(AZ262="-","-",'1- Combustivel'!$G264)</f>
        <v>-</v>
      </c>
      <c r="BC262" s="259" t="str">
        <f>IF($C262=BC$1,'1- Combustivel'!$D264,"-")</f>
        <v>-</v>
      </c>
      <c r="BD262" s="170" t="str">
        <f>IF(BF262="-","-",IF($C262=BC$1,'1- Combustivel'!$E264,"-"))</f>
        <v>-</v>
      </c>
      <c r="BE262" s="170" t="str">
        <f>IF(BC262="-","-",'1- Combustivel'!$F264)</f>
        <v>-</v>
      </c>
      <c r="BF262" s="259" t="str">
        <f t="shared" si="75"/>
        <v>-</v>
      </c>
      <c r="BG262" s="259" t="str">
        <f>IF(BE262="-","-",'1- Combustivel'!$G264)</f>
        <v>-</v>
      </c>
      <c r="BH262" s="259" t="str">
        <f>IF($C262=BH$1,'1- Combustivel'!$D264,"-")</f>
        <v>-</v>
      </c>
      <c r="BI262" s="170" t="str">
        <f>IF(BK262="-","-",IF($C262=BH$1,'1- Combustivel'!$E264,"-"))</f>
        <v>-</v>
      </c>
      <c r="BJ262" s="170" t="str">
        <f>IF(BH262="-","-",'1- Combustivel'!$F264)</f>
        <v>-</v>
      </c>
      <c r="BK262" s="259" t="str">
        <f t="shared" si="76"/>
        <v>-</v>
      </c>
      <c r="BL262" s="259" t="str">
        <f>IF(BJ262="-","-",'1- Combustivel'!$G264)</f>
        <v>-</v>
      </c>
      <c r="BM262" s="259" t="str">
        <f>IF(YEAR('1- Combustivel'!B264)=$BM$1,$BM$1,"-")</f>
        <v>-</v>
      </c>
      <c r="BN262" s="259" t="str">
        <f>IF(BM262="-","-",MONTH('1- Combustivel'!B264))</f>
        <v>-</v>
      </c>
      <c r="BO262" s="259" t="str">
        <f>IF(BM262="-","-",DAY('1- Combustivel'!B264))</f>
        <v>-</v>
      </c>
      <c r="BP262" s="259" t="str">
        <f>IF($BN262=BQ$1,'1- Combustivel'!$D264,"-")</f>
        <v>-</v>
      </c>
      <c r="BQ262" s="170" t="str">
        <f>IF($BN262=BQ$1,'1- Combustivel'!$E264,"-")</f>
        <v>-</v>
      </c>
      <c r="BR262" s="170" t="str">
        <f>IF(BQ262="-","-",'1- Combustivel'!$F264)</f>
        <v>-</v>
      </c>
      <c r="BS262" s="259" t="str">
        <f t="shared" si="77"/>
        <v>-</v>
      </c>
      <c r="BT262" s="259" t="str">
        <f>IF(BR262="-","-",'1- Combustivel'!$G264)</f>
        <v>-</v>
      </c>
    </row>
    <row r="263" spans="1:72" x14ac:dyDescent="0.25">
      <c r="A263" s="166">
        <v>261</v>
      </c>
      <c r="B263" s="166" t="str">
        <f>IF(YEAR('1- Combustivel'!B265)=$B$1,$B$1,"-")</f>
        <v>-</v>
      </c>
      <c r="C263" s="166" t="str">
        <f>IF(B263="-","-",MONTH('1- Combustivel'!B265))</f>
        <v>-</v>
      </c>
      <c r="D263" s="218" t="str">
        <f>IF(B263="-","-",DAY('1- Combustivel'!B265))</f>
        <v>-</v>
      </c>
      <c r="E263" s="259" t="str">
        <f>IF($C263=F$1,'1- Combustivel'!$D265,"-")</f>
        <v>-</v>
      </c>
      <c r="F263" s="170" t="str">
        <f>IF($C263=F$1,'1- Combustivel'!$E265,"-")</f>
        <v>-</v>
      </c>
      <c r="G263" s="170" t="str">
        <f>IF(F263="-","-",'1- Combustivel'!$F265)</f>
        <v>-</v>
      </c>
      <c r="H263" s="259" t="str">
        <f t="shared" si="65"/>
        <v>-</v>
      </c>
      <c r="I263" s="259" t="str">
        <f>IF(G263="-","-",'1- Combustivel'!$G265)</f>
        <v>-</v>
      </c>
      <c r="J263" s="259" t="str">
        <f>IF($C263=J$1,'1- Combustivel'!$D265,"-")</f>
        <v>-</v>
      </c>
      <c r="K263" s="170" t="str">
        <f>IF(M263="-","-",IF($C263=J$1,'1- Combustivel'!$E265,"-"))</f>
        <v>-</v>
      </c>
      <c r="L263" s="170" t="str">
        <f>IF(J263="-","-",'1- Combustivel'!$F265)</f>
        <v>-</v>
      </c>
      <c r="M263" s="259" t="str">
        <f t="shared" si="66"/>
        <v>-</v>
      </c>
      <c r="N263" s="259" t="str">
        <f>IF(L263="-","-",'1- Combustivel'!$G265)</f>
        <v>-</v>
      </c>
      <c r="O263" s="259" t="str">
        <f>IF($C263=O$1,'1- Combustivel'!$D265,"-")</f>
        <v>-</v>
      </c>
      <c r="P263" s="170" t="str">
        <f>IF(R263="-","-",IF($C263=O$1,'1- Combustivel'!$E265,"-"))</f>
        <v>-</v>
      </c>
      <c r="Q263" s="170" t="str">
        <f>IF(O263="-","-",'1- Combustivel'!$F265)</f>
        <v>-</v>
      </c>
      <c r="R263" s="259" t="str">
        <f t="shared" si="67"/>
        <v>-</v>
      </c>
      <c r="S263" s="259" t="str">
        <f>IF(Q263="-","-",'1- Combustivel'!$G265)</f>
        <v>-</v>
      </c>
      <c r="T263" s="259" t="str">
        <f>IF($C263=T$1,'1- Combustivel'!$D265,"-")</f>
        <v>-</v>
      </c>
      <c r="U263" s="170" t="str">
        <f>IF(W263="-","-",IF($C263=T$1,'1- Combustivel'!$E265,"-"))</f>
        <v>-</v>
      </c>
      <c r="V263" s="170" t="str">
        <f>IF(T263="-","-",'1- Combustivel'!$F265)</f>
        <v>-</v>
      </c>
      <c r="W263" s="259" t="str">
        <f t="shared" si="68"/>
        <v>-</v>
      </c>
      <c r="X263" s="259" t="str">
        <f>IF(V263="-","-",'1- Combustivel'!$G265)</f>
        <v>-</v>
      </c>
      <c r="Y263" s="259" t="str">
        <f>IF($C263=Y$1,'1- Combustivel'!$D265,"-")</f>
        <v>-</v>
      </c>
      <c r="Z263" s="170" t="str">
        <f>IF(AB263="-","-",IF($C263=Y$1,'1- Combustivel'!$E265,"-"))</f>
        <v>-</v>
      </c>
      <c r="AA263" s="170" t="str">
        <f>IF(Y263="-","-",'1- Combustivel'!$F265)</f>
        <v>-</v>
      </c>
      <c r="AB263" s="259" t="str">
        <f t="shared" si="69"/>
        <v>-</v>
      </c>
      <c r="AC263" s="259" t="str">
        <f>IF(AA263="-","-",'1- Combustivel'!$G265)</f>
        <v>-</v>
      </c>
      <c r="AD263" s="259" t="str">
        <f>IF($C263=AD$1,'1- Combustivel'!$D265,"-")</f>
        <v>-</v>
      </c>
      <c r="AE263" s="170" t="str">
        <f>IF(AG263="-","-",IF($C263=AD$1,'1- Combustivel'!$E265,"-"))</f>
        <v>-</v>
      </c>
      <c r="AF263" s="170" t="str">
        <f>IF(AD263="-","-",'1- Combustivel'!$F265)</f>
        <v>-</v>
      </c>
      <c r="AG263" s="259" t="str">
        <f t="shared" si="70"/>
        <v>-</v>
      </c>
      <c r="AH263" s="259" t="str">
        <f>IF(AF263="-","-",'1- Combustivel'!$G265)</f>
        <v>-</v>
      </c>
      <c r="AI263" s="259" t="str">
        <f>IF($C263=AI$1,'1- Combustivel'!$D265,"-")</f>
        <v>-</v>
      </c>
      <c r="AJ263" s="170" t="str">
        <f>IF(AL263="-","-",IF($C263=AI$1,'1- Combustivel'!$E265,"-"))</f>
        <v>-</v>
      </c>
      <c r="AK263" s="170" t="str">
        <f>IF(AI263="-","-",'1- Combustivel'!$F265)</f>
        <v>-</v>
      </c>
      <c r="AL263" s="259" t="str">
        <f t="shared" si="71"/>
        <v>-</v>
      </c>
      <c r="AM263" s="259" t="str">
        <f>IF(AK263="-","-",'1- Combustivel'!$G265)</f>
        <v>-</v>
      </c>
      <c r="AN263" s="259" t="str">
        <f>IF($C263=AN$1,'1- Combustivel'!$D265,"-")</f>
        <v>-</v>
      </c>
      <c r="AO263" s="170" t="str">
        <f>IF(AQ263="-","-",IF($C263=AN$1,'1- Combustivel'!$E265,"-"))</f>
        <v>-</v>
      </c>
      <c r="AP263" s="170" t="str">
        <f>IF(AN263="-","-",'1- Combustivel'!$F265)</f>
        <v>-</v>
      </c>
      <c r="AQ263" s="259" t="str">
        <f t="shared" si="72"/>
        <v>-</v>
      </c>
      <c r="AR263" s="259" t="str">
        <f>IF(AP263="-","-",'1- Combustivel'!$G265)</f>
        <v>-</v>
      </c>
      <c r="AS263" s="259" t="str">
        <f>IF($C263=AS$1,'1- Combustivel'!$D265,"-")</f>
        <v>-</v>
      </c>
      <c r="AT263" s="170" t="str">
        <f>IF(AV263="-","-",IF($C263=AS$1,'1- Combustivel'!$E265,"-"))</f>
        <v>-</v>
      </c>
      <c r="AU263" s="170" t="str">
        <f>IF(AS263="-","-",'1- Combustivel'!$F265)</f>
        <v>-</v>
      </c>
      <c r="AV263" s="259" t="str">
        <f t="shared" si="73"/>
        <v>-</v>
      </c>
      <c r="AW263" s="259" t="str">
        <f>IF(AU263="-","-",'1- Combustivel'!$G265)</f>
        <v>-</v>
      </c>
      <c r="AX263" s="259" t="str">
        <f>IF($C263=AX$1,'1- Combustivel'!$D265,"-")</f>
        <v>-</v>
      </c>
      <c r="AY263" s="170" t="str">
        <f>IF(BA263="-","-",IF($C263=AX$1,'1- Combustivel'!$E265,"-"))</f>
        <v>-</v>
      </c>
      <c r="AZ263" s="170" t="str">
        <f>IF(AX263="-","-",'1- Combustivel'!$F265)</f>
        <v>-</v>
      </c>
      <c r="BA263" s="259" t="str">
        <f t="shared" si="74"/>
        <v>-</v>
      </c>
      <c r="BB263" s="259" t="str">
        <f>IF(AZ263="-","-",'1- Combustivel'!$G265)</f>
        <v>-</v>
      </c>
      <c r="BC263" s="259" t="str">
        <f>IF($C263=BC$1,'1- Combustivel'!$D265,"-")</f>
        <v>-</v>
      </c>
      <c r="BD263" s="170" t="str">
        <f>IF(BF263="-","-",IF($C263=BC$1,'1- Combustivel'!$E265,"-"))</f>
        <v>-</v>
      </c>
      <c r="BE263" s="170" t="str">
        <f>IF(BC263="-","-",'1- Combustivel'!$F265)</f>
        <v>-</v>
      </c>
      <c r="BF263" s="259" t="str">
        <f t="shared" si="75"/>
        <v>-</v>
      </c>
      <c r="BG263" s="259" t="str">
        <f>IF(BE263="-","-",'1- Combustivel'!$G265)</f>
        <v>-</v>
      </c>
      <c r="BH263" s="259" t="str">
        <f>IF($C263=BH$1,'1- Combustivel'!$D265,"-")</f>
        <v>-</v>
      </c>
      <c r="BI263" s="170" t="str">
        <f>IF(BK263="-","-",IF($C263=BH$1,'1- Combustivel'!$E265,"-"))</f>
        <v>-</v>
      </c>
      <c r="BJ263" s="170" t="str">
        <f>IF(BH263="-","-",'1- Combustivel'!$F265)</f>
        <v>-</v>
      </c>
      <c r="BK263" s="259" t="str">
        <f t="shared" si="76"/>
        <v>-</v>
      </c>
      <c r="BL263" s="259" t="str">
        <f>IF(BJ263="-","-",'1- Combustivel'!$G265)</f>
        <v>-</v>
      </c>
      <c r="BM263" s="259" t="str">
        <f>IF(YEAR('1- Combustivel'!B265)=$BM$1,$BM$1,"-")</f>
        <v>-</v>
      </c>
      <c r="BN263" s="259" t="str">
        <f>IF(BM263="-","-",MONTH('1- Combustivel'!B265))</f>
        <v>-</v>
      </c>
      <c r="BO263" s="259" t="str">
        <f>IF(BM263="-","-",DAY('1- Combustivel'!B265))</f>
        <v>-</v>
      </c>
      <c r="BP263" s="259" t="str">
        <f>IF($BN263=BQ$1,'1- Combustivel'!$D265,"-")</f>
        <v>-</v>
      </c>
      <c r="BQ263" s="170" t="str">
        <f>IF($BN263=BQ$1,'1- Combustivel'!$E265,"-")</f>
        <v>-</v>
      </c>
      <c r="BR263" s="170" t="str">
        <f>IF(BQ263="-","-",'1- Combustivel'!$F265)</f>
        <v>-</v>
      </c>
      <c r="BS263" s="259" t="str">
        <f t="shared" si="77"/>
        <v>-</v>
      </c>
      <c r="BT263" s="259" t="str">
        <f>IF(BR263="-","-",'1- Combustivel'!$G265)</f>
        <v>-</v>
      </c>
    </row>
    <row r="264" spans="1:72" x14ac:dyDescent="0.25">
      <c r="A264" s="166">
        <v>262</v>
      </c>
      <c r="B264" s="166" t="str">
        <f>IF(YEAR('1- Combustivel'!B266)=$B$1,$B$1,"-")</f>
        <v>-</v>
      </c>
      <c r="C264" s="166" t="str">
        <f>IF(B264="-","-",MONTH('1- Combustivel'!B266))</f>
        <v>-</v>
      </c>
      <c r="D264" s="218" t="str">
        <f>IF(B264="-","-",DAY('1- Combustivel'!B266))</f>
        <v>-</v>
      </c>
      <c r="E264" s="259" t="str">
        <f>IF($C264=F$1,'1- Combustivel'!$D266,"-")</f>
        <v>-</v>
      </c>
      <c r="F264" s="170" t="str">
        <f>IF($C264=F$1,'1- Combustivel'!$E266,"-")</f>
        <v>-</v>
      </c>
      <c r="G264" s="170" t="str">
        <f>IF(F264="-","-",'1- Combustivel'!$F266)</f>
        <v>-</v>
      </c>
      <c r="H264" s="259" t="str">
        <f t="shared" si="65"/>
        <v>-</v>
      </c>
      <c r="I264" s="259" t="str">
        <f>IF(G264="-","-",'1- Combustivel'!$G266)</f>
        <v>-</v>
      </c>
      <c r="J264" s="259" t="str">
        <f>IF($C264=J$1,'1- Combustivel'!$D266,"-")</f>
        <v>-</v>
      </c>
      <c r="K264" s="170" t="str">
        <f>IF(M264="-","-",IF($C264=J$1,'1- Combustivel'!$E266,"-"))</f>
        <v>-</v>
      </c>
      <c r="L264" s="170" t="str">
        <f>IF(J264="-","-",'1- Combustivel'!$F266)</f>
        <v>-</v>
      </c>
      <c r="M264" s="259" t="str">
        <f t="shared" si="66"/>
        <v>-</v>
      </c>
      <c r="N264" s="259" t="str">
        <f>IF(L264="-","-",'1- Combustivel'!$G266)</f>
        <v>-</v>
      </c>
      <c r="O264" s="259" t="str">
        <f>IF($C264=O$1,'1- Combustivel'!$D266,"-")</f>
        <v>-</v>
      </c>
      <c r="P264" s="170" t="str">
        <f>IF(R264="-","-",IF($C264=O$1,'1- Combustivel'!$E266,"-"))</f>
        <v>-</v>
      </c>
      <c r="Q264" s="170" t="str">
        <f>IF(O264="-","-",'1- Combustivel'!$F266)</f>
        <v>-</v>
      </c>
      <c r="R264" s="259" t="str">
        <f t="shared" si="67"/>
        <v>-</v>
      </c>
      <c r="S264" s="259" t="str">
        <f>IF(Q264="-","-",'1- Combustivel'!$G266)</f>
        <v>-</v>
      </c>
      <c r="T264" s="259" t="str">
        <f>IF($C264=T$1,'1- Combustivel'!$D266,"-")</f>
        <v>-</v>
      </c>
      <c r="U264" s="170" t="str">
        <f>IF(W264="-","-",IF($C264=T$1,'1- Combustivel'!$E266,"-"))</f>
        <v>-</v>
      </c>
      <c r="V264" s="170" t="str">
        <f>IF(T264="-","-",'1- Combustivel'!$F266)</f>
        <v>-</v>
      </c>
      <c r="W264" s="259" t="str">
        <f t="shared" si="68"/>
        <v>-</v>
      </c>
      <c r="X264" s="259" t="str">
        <f>IF(V264="-","-",'1- Combustivel'!$G266)</f>
        <v>-</v>
      </c>
      <c r="Y264" s="259" t="str">
        <f>IF($C264=Y$1,'1- Combustivel'!$D266,"-")</f>
        <v>-</v>
      </c>
      <c r="Z264" s="170" t="str">
        <f>IF(AB264="-","-",IF($C264=Y$1,'1- Combustivel'!$E266,"-"))</f>
        <v>-</v>
      </c>
      <c r="AA264" s="170" t="str">
        <f>IF(Y264="-","-",'1- Combustivel'!$F266)</f>
        <v>-</v>
      </c>
      <c r="AB264" s="259" t="str">
        <f t="shared" si="69"/>
        <v>-</v>
      </c>
      <c r="AC264" s="259" t="str">
        <f>IF(AA264="-","-",'1- Combustivel'!$G266)</f>
        <v>-</v>
      </c>
      <c r="AD264" s="259" t="str">
        <f>IF($C264=AD$1,'1- Combustivel'!$D266,"-")</f>
        <v>-</v>
      </c>
      <c r="AE264" s="170" t="str">
        <f>IF(AG264="-","-",IF($C264=AD$1,'1- Combustivel'!$E266,"-"))</f>
        <v>-</v>
      </c>
      <c r="AF264" s="170" t="str">
        <f>IF(AD264="-","-",'1- Combustivel'!$F266)</f>
        <v>-</v>
      </c>
      <c r="AG264" s="259" t="str">
        <f t="shared" si="70"/>
        <v>-</v>
      </c>
      <c r="AH264" s="259" t="str">
        <f>IF(AF264="-","-",'1- Combustivel'!$G266)</f>
        <v>-</v>
      </c>
      <c r="AI264" s="259" t="str">
        <f>IF($C264=AI$1,'1- Combustivel'!$D266,"-")</f>
        <v>-</v>
      </c>
      <c r="AJ264" s="170" t="str">
        <f>IF(AL264="-","-",IF($C264=AI$1,'1- Combustivel'!$E266,"-"))</f>
        <v>-</v>
      </c>
      <c r="AK264" s="170" t="str">
        <f>IF(AI264="-","-",'1- Combustivel'!$F266)</f>
        <v>-</v>
      </c>
      <c r="AL264" s="259" t="str">
        <f t="shared" si="71"/>
        <v>-</v>
      </c>
      <c r="AM264" s="259" t="str">
        <f>IF(AK264="-","-",'1- Combustivel'!$G266)</f>
        <v>-</v>
      </c>
      <c r="AN264" s="259" t="str">
        <f>IF($C264=AN$1,'1- Combustivel'!$D266,"-")</f>
        <v>-</v>
      </c>
      <c r="AO264" s="170" t="str">
        <f>IF(AQ264="-","-",IF($C264=AN$1,'1- Combustivel'!$E266,"-"))</f>
        <v>-</v>
      </c>
      <c r="AP264" s="170" t="str">
        <f>IF(AN264="-","-",'1- Combustivel'!$F266)</f>
        <v>-</v>
      </c>
      <c r="AQ264" s="259" t="str">
        <f t="shared" si="72"/>
        <v>-</v>
      </c>
      <c r="AR264" s="259" t="str">
        <f>IF(AP264="-","-",'1- Combustivel'!$G266)</f>
        <v>-</v>
      </c>
      <c r="AS264" s="259" t="str">
        <f>IF($C264=AS$1,'1- Combustivel'!$D266,"-")</f>
        <v>-</v>
      </c>
      <c r="AT264" s="170" t="str">
        <f>IF(AV264="-","-",IF($C264=AS$1,'1- Combustivel'!$E266,"-"))</f>
        <v>-</v>
      </c>
      <c r="AU264" s="170" t="str">
        <f>IF(AS264="-","-",'1- Combustivel'!$F266)</f>
        <v>-</v>
      </c>
      <c r="AV264" s="259" t="str">
        <f t="shared" si="73"/>
        <v>-</v>
      </c>
      <c r="AW264" s="259" t="str">
        <f>IF(AU264="-","-",'1- Combustivel'!$G266)</f>
        <v>-</v>
      </c>
      <c r="AX264" s="259" t="str">
        <f>IF($C264=AX$1,'1- Combustivel'!$D266,"-")</f>
        <v>-</v>
      </c>
      <c r="AY264" s="170" t="str">
        <f>IF(BA264="-","-",IF($C264=AX$1,'1- Combustivel'!$E266,"-"))</f>
        <v>-</v>
      </c>
      <c r="AZ264" s="170" t="str">
        <f>IF(AX264="-","-",'1- Combustivel'!$F266)</f>
        <v>-</v>
      </c>
      <c r="BA264" s="259" t="str">
        <f t="shared" si="74"/>
        <v>-</v>
      </c>
      <c r="BB264" s="259" t="str">
        <f>IF(AZ264="-","-",'1- Combustivel'!$G266)</f>
        <v>-</v>
      </c>
      <c r="BC264" s="259" t="str">
        <f>IF($C264=BC$1,'1- Combustivel'!$D266,"-")</f>
        <v>-</v>
      </c>
      <c r="BD264" s="170" t="str">
        <f>IF(BF264="-","-",IF($C264=BC$1,'1- Combustivel'!$E266,"-"))</f>
        <v>-</v>
      </c>
      <c r="BE264" s="170" t="str">
        <f>IF(BC264="-","-",'1- Combustivel'!$F266)</f>
        <v>-</v>
      </c>
      <c r="BF264" s="259" t="str">
        <f t="shared" si="75"/>
        <v>-</v>
      </c>
      <c r="BG264" s="259" t="str">
        <f>IF(BE264="-","-",'1- Combustivel'!$G266)</f>
        <v>-</v>
      </c>
      <c r="BH264" s="259" t="str">
        <f>IF($C264=BH$1,'1- Combustivel'!$D266,"-")</f>
        <v>-</v>
      </c>
      <c r="BI264" s="170" t="str">
        <f>IF(BK264="-","-",IF($C264=BH$1,'1- Combustivel'!$E266,"-"))</f>
        <v>-</v>
      </c>
      <c r="BJ264" s="170" t="str">
        <f>IF(BH264="-","-",'1- Combustivel'!$F266)</f>
        <v>-</v>
      </c>
      <c r="BK264" s="259" t="str">
        <f t="shared" si="76"/>
        <v>-</v>
      </c>
      <c r="BL264" s="259" t="str">
        <f>IF(BJ264="-","-",'1- Combustivel'!$G266)</f>
        <v>-</v>
      </c>
      <c r="BM264" s="259" t="str">
        <f>IF(YEAR('1- Combustivel'!B266)=$BM$1,$BM$1,"-")</f>
        <v>-</v>
      </c>
      <c r="BN264" s="259" t="str">
        <f>IF(BM264="-","-",MONTH('1- Combustivel'!B266))</f>
        <v>-</v>
      </c>
      <c r="BO264" s="259" t="str">
        <f>IF(BM264="-","-",DAY('1- Combustivel'!B266))</f>
        <v>-</v>
      </c>
      <c r="BP264" s="259" t="str">
        <f>IF($BN264=BQ$1,'1- Combustivel'!$D266,"-")</f>
        <v>-</v>
      </c>
      <c r="BQ264" s="170" t="str">
        <f>IF($BN264=BQ$1,'1- Combustivel'!$E266,"-")</f>
        <v>-</v>
      </c>
      <c r="BR264" s="170" t="str">
        <f>IF(BQ264="-","-",'1- Combustivel'!$F266)</f>
        <v>-</v>
      </c>
      <c r="BS264" s="259" t="str">
        <f t="shared" si="77"/>
        <v>-</v>
      </c>
      <c r="BT264" s="259" t="str">
        <f>IF(BR264="-","-",'1- Combustivel'!$G266)</f>
        <v>-</v>
      </c>
    </row>
    <row r="265" spans="1:72" x14ac:dyDescent="0.25">
      <c r="A265" s="166">
        <v>263</v>
      </c>
      <c r="B265" s="166" t="str">
        <f>IF(YEAR('1- Combustivel'!B267)=$B$1,$B$1,"-")</f>
        <v>-</v>
      </c>
      <c r="C265" s="166" t="str">
        <f>IF(B265="-","-",MONTH('1- Combustivel'!B267))</f>
        <v>-</v>
      </c>
      <c r="D265" s="218" t="str">
        <f>IF(B265="-","-",DAY('1- Combustivel'!B267))</f>
        <v>-</v>
      </c>
      <c r="E265" s="259" t="str">
        <f>IF($C265=F$1,'1- Combustivel'!$D267,"-")</f>
        <v>-</v>
      </c>
      <c r="F265" s="170" t="str">
        <f>IF($C265=F$1,'1- Combustivel'!$E267,"-")</f>
        <v>-</v>
      </c>
      <c r="G265" s="170" t="str">
        <f>IF(F265="-","-",'1- Combustivel'!$F267)</f>
        <v>-</v>
      </c>
      <c r="H265" s="259" t="str">
        <f t="shared" si="65"/>
        <v>-</v>
      </c>
      <c r="I265" s="259" t="str">
        <f>IF(G265="-","-",'1- Combustivel'!$G267)</f>
        <v>-</v>
      </c>
      <c r="J265" s="259" t="str">
        <f>IF($C265=J$1,'1- Combustivel'!$D267,"-")</f>
        <v>-</v>
      </c>
      <c r="K265" s="170" t="str">
        <f>IF(M265="-","-",IF($C265=J$1,'1- Combustivel'!$E267,"-"))</f>
        <v>-</v>
      </c>
      <c r="L265" s="170" t="str">
        <f>IF(J265="-","-",'1- Combustivel'!$F267)</f>
        <v>-</v>
      </c>
      <c r="M265" s="259" t="str">
        <f t="shared" si="66"/>
        <v>-</v>
      </c>
      <c r="N265" s="259" t="str">
        <f>IF(L265="-","-",'1- Combustivel'!$G267)</f>
        <v>-</v>
      </c>
      <c r="O265" s="259" t="str">
        <f>IF($C265=O$1,'1- Combustivel'!$D267,"-")</f>
        <v>-</v>
      </c>
      <c r="P265" s="170" t="str">
        <f>IF(R265="-","-",IF($C265=O$1,'1- Combustivel'!$E267,"-"))</f>
        <v>-</v>
      </c>
      <c r="Q265" s="170" t="str">
        <f>IF(O265="-","-",'1- Combustivel'!$F267)</f>
        <v>-</v>
      </c>
      <c r="R265" s="259" t="str">
        <f t="shared" si="67"/>
        <v>-</v>
      </c>
      <c r="S265" s="259" t="str">
        <f>IF(Q265="-","-",'1- Combustivel'!$G267)</f>
        <v>-</v>
      </c>
      <c r="T265" s="259" t="str">
        <f>IF($C265=T$1,'1- Combustivel'!$D267,"-")</f>
        <v>-</v>
      </c>
      <c r="U265" s="170" t="str">
        <f>IF(W265="-","-",IF($C265=T$1,'1- Combustivel'!$E267,"-"))</f>
        <v>-</v>
      </c>
      <c r="V265" s="170" t="str">
        <f>IF(T265="-","-",'1- Combustivel'!$F267)</f>
        <v>-</v>
      </c>
      <c r="W265" s="259" t="str">
        <f t="shared" si="68"/>
        <v>-</v>
      </c>
      <c r="X265" s="259" t="str">
        <f>IF(V265="-","-",'1- Combustivel'!$G267)</f>
        <v>-</v>
      </c>
      <c r="Y265" s="259" t="str">
        <f>IF($C265=Y$1,'1- Combustivel'!$D267,"-")</f>
        <v>-</v>
      </c>
      <c r="Z265" s="170" t="str">
        <f>IF(AB265="-","-",IF($C265=Y$1,'1- Combustivel'!$E267,"-"))</f>
        <v>-</v>
      </c>
      <c r="AA265" s="170" t="str">
        <f>IF(Y265="-","-",'1- Combustivel'!$F267)</f>
        <v>-</v>
      </c>
      <c r="AB265" s="259" t="str">
        <f t="shared" si="69"/>
        <v>-</v>
      </c>
      <c r="AC265" s="259" t="str">
        <f>IF(AA265="-","-",'1- Combustivel'!$G267)</f>
        <v>-</v>
      </c>
      <c r="AD265" s="259" t="str">
        <f>IF($C265=AD$1,'1- Combustivel'!$D267,"-")</f>
        <v>-</v>
      </c>
      <c r="AE265" s="170" t="str">
        <f>IF(AG265="-","-",IF($C265=AD$1,'1- Combustivel'!$E267,"-"))</f>
        <v>-</v>
      </c>
      <c r="AF265" s="170" t="str">
        <f>IF(AD265="-","-",'1- Combustivel'!$F267)</f>
        <v>-</v>
      </c>
      <c r="AG265" s="259" t="str">
        <f t="shared" si="70"/>
        <v>-</v>
      </c>
      <c r="AH265" s="259" t="str">
        <f>IF(AF265="-","-",'1- Combustivel'!$G267)</f>
        <v>-</v>
      </c>
      <c r="AI265" s="259" t="str">
        <f>IF($C265=AI$1,'1- Combustivel'!$D267,"-")</f>
        <v>-</v>
      </c>
      <c r="AJ265" s="170" t="str">
        <f>IF(AL265="-","-",IF($C265=AI$1,'1- Combustivel'!$E267,"-"))</f>
        <v>-</v>
      </c>
      <c r="AK265" s="170" t="str">
        <f>IF(AI265="-","-",'1- Combustivel'!$F267)</f>
        <v>-</v>
      </c>
      <c r="AL265" s="259" t="str">
        <f t="shared" si="71"/>
        <v>-</v>
      </c>
      <c r="AM265" s="259" t="str">
        <f>IF(AK265="-","-",'1- Combustivel'!$G267)</f>
        <v>-</v>
      </c>
      <c r="AN265" s="259" t="str">
        <f>IF($C265=AN$1,'1- Combustivel'!$D267,"-")</f>
        <v>-</v>
      </c>
      <c r="AO265" s="170" t="str">
        <f>IF(AQ265="-","-",IF($C265=AN$1,'1- Combustivel'!$E267,"-"))</f>
        <v>-</v>
      </c>
      <c r="AP265" s="170" t="str">
        <f>IF(AN265="-","-",'1- Combustivel'!$F267)</f>
        <v>-</v>
      </c>
      <c r="AQ265" s="259" t="str">
        <f t="shared" si="72"/>
        <v>-</v>
      </c>
      <c r="AR265" s="259" t="str">
        <f>IF(AP265="-","-",'1- Combustivel'!$G267)</f>
        <v>-</v>
      </c>
      <c r="AS265" s="259" t="str">
        <f>IF($C265=AS$1,'1- Combustivel'!$D267,"-")</f>
        <v>-</v>
      </c>
      <c r="AT265" s="170" t="str">
        <f>IF(AV265="-","-",IF($C265=AS$1,'1- Combustivel'!$E267,"-"))</f>
        <v>-</v>
      </c>
      <c r="AU265" s="170" t="str">
        <f>IF(AS265="-","-",'1- Combustivel'!$F267)</f>
        <v>-</v>
      </c>
      <c r="AV265" s="259" t="str">
        <f t="shared" si="73"/>
        <v>-</v>
      </c>
      <c r="AW265" s="259" t="str">
        <f>IF(AU265="-","-",'1- Combustivel'!$G267)</f>
        <v>-</v>
      </c>
      <c r="AX265" s="259" t="str">
        <f>IF($C265=AX$1,'1- Combustivel'!$D267,"-")</f>
        <v>-</v>
      </c>
      <c r="AY265" s="170" t="str">
        <f>IF(BA265="-","-",IF($C265=AX$1,'1- Combustivel'!$E267,"-"))</f>
        <v>-</v>
      </c>
      <c r="AZ265" s="170" t="str">
        <f>IF(AX265="-","-",'1- Combustivel'!$F267)</f>
        <v>-</v>
      </c>
      <c r="BA265" s="259" t="str">
        <f t="shared" si="74"/>
        <v>-</v>
      </c>
      <c r="BB265" s="259" t="str">
        <f>IF(AZ265="-","-",'1- Combustivel'!$G267)</f>
        <v>-</v>
      </c>
      <c r="BC265" s="259" t="str">
        <f>IF($C265=BC$1,'1- Combustivel'!$D267,"-")</f>
        <v>-</v>
      </c>
      <c r="BD265" s="170" t="str">
        <f>IF(BF265="-","-",IF($C265=BC$1,'1- Combustivel'!$E267,"-"))</f>
        <v>-</v>
      </c>
      <c r="BE265" s="170" t="str">
        <f>IF(BC265="-","-",'1- Combustivel'!$F267)</f>
        <v>-</v>
      </c>
      <c r="BF265" s="259" t="str">
        <f t="shared" si="75"/>
        <v>-</v>
      </c>
      <c r="BG265" s="259" t="str">
        <f>IF(BE265="-","-",'1- Combustivel'!$G267)</f>
        <v>-</v>
      </c>
      <c r="BH265" s="259" t="str">
        <f>IF($C265=BH$1,'1- Combustivel'!$D267,"-")</f>
        <v>-</v>
      </c>
      <c r="BI265" s="170" t="str">
        <f>IF(BK265="-","-",IF($C265=BH$1,'1- Combustivel'!$E267,"-"))</f>
        <v>-</v>
      </c>
      <c r="BJ265" s="170" t="str">
        <f>IF(BH265="-","-",'1- Combustivel'!$F267)</f>
        <v>-</v>
      </c>
      <c r="BK265" s="259" t="str">
        <f t="shared" si="76"/>
        <v>-</v>
      </c>
      <c r="BL265" s="259" t="str">
        <f>IF(BJ265="-","-",'1- Combustivel'!$G267)</f>
        <v>-</v>
      </c>
      <c r="BM265" s="259" t="str">
        <f>IF(YEAR('1- Combustivel'!B267)=$BM$1,$BM$1,"-")</f>
        <v>-</v>
      </c>
      <c r="BN265" s="259" t="str">
        <f>IF(BM265="-","-",MONTH('1- Combustivel'!B267))</f>
        <v>-</v>
      </c>
      <c r="BO265" s="259" t="str">
        <f>IF(BM265="-","-",DAY('1- Combustivel'!B267))</f>
        <v>-</v>
      </c>
      <c r="BP265" s="259" t="str">
        <f>IF($BN265=BQ$1,'1- Combustivel'!$D267,"-")</f>
        <v>-</v>
      </c>
      <c r="BQ265" s="170" t="str">
        <f>IF($BN265=BQ$1,'1- Combustivel'!$E267,"-")</f>
        <v>-</v>
      </c>
      <c r="BR265" s="170" t="str">
        <f>IF(BQ265="-","-",'1- Combustivel'!$F267)</f>
        <v>-</v>
      </c>
      <c r="BS265" s="259" t="str">
        <f t="shared" si="77"/>
        <v>-</v>
      </c>
      <c r="BT265" s="259" t="str">
        <f>IF(BR265="-","-",'1- Combustivel'!$G267)</f>
        <v>-</v>
      </c>
    </row>
    <row r="266" spans="1:72" x14ac:dyDescent="0.25">
      <c r="A266" s="166">
        <v>264</v>
      </c>
      <c r="B266" s="166" t="str">
        <f>IF(YEAR('1- Combustivel'!B268)=$B$1,$B$1,"-")</f>
        <v>-</v>
      </c>
      <c r="C266" s="166" t="str">
        <f>IF(B266="-","-",MONTH('1- Combustivel'!B268))</f>
        <v>-</v>
      </c>
      <c r="D266" s="218" t="str">
        <f>IF(B266="-","-",DAY('1- Combustivel'!B268))</f>
        <v>-</v>
      </c>
      <c r="E266" s="259" t="str">
        <f>IF($C266=F$1,'1- Combustivel'!$D268,"-")</f>
        <v>-</v>
      </c>
      <c r="F266" s="170" t="str">
        <f>IF($C266=F$1,'1- Combustivel'!$E268,"-")</f>
        <v>-</v>
      </c>
      <c r="G266" s="170" t="str">
        <f>IF(F266="-","-",'1- Combustivel'!$F268)</f>
        <v>-</v>
      </c>
      <c r="H266" s="259" t="str">
        <f t="shared" si="65"/>
        <v>-</v>
      </c>
      <c r="I266" s="259" t="str">
        <f>IF(G266="-","-",'1- Combustivel'!$G268)</f>
        <v>-</v>
      </c>
      <c r="J266" s="259" t="str">
        <f>IF($C266=J$1,'1- Combustivel'!$D268,"-")</f>
        <v>-</v>
      </c>
      <c r="K266" s="170" t="str">
        <f>IF(M266="-","-",IF($C266=J$1,'1- Combustivel'!$E268,"-"))</f>
        <v>-</v>
      </c>
      <c r="L266" s="170" t="str">
        <f>IF(J266="-","-",'1- Combustivel'!$F268)</f>
        <v>-</v>
      </c>
      <c r="M266" s="259" t="str">
        <f t="shared" si="66"/>
        <v>-</v>
      </c>
      <c r="N266" s="259" t="str">
        <f>IF(L266="-","-",'1- Combustivel'!$G268)</f>
        <v>-</v>
      </c>
      <c r="O266" s="259" t="str">
        <f>IF($C266=O$1,'1- Combustivel'!$D268,"-")</f>
        <v>-</v>
      </c>
      <c r="P266" s="170" t="str">
        <f>IF(R266="-","-",IF($C266=O$1,'1- Combustivel'!$E268,"-"))</f>
        <v>-</v>
      </c>
      <c r="Q266" s="170" t="str">
        <f>IF(O266="-","-",'1- Combustivel'!$F268)</f>
        <v>-</v>
      </c>
      <c r="R266" s="259" t="str">
        <f t="shared" si="67"/>
        <v>-</v>
      </c>
      <c r="S266" s="259" t="str">
        <f>IF(Q266="-","-",'1- Combustivel'!$G268)</f>
        <v>-</v>
      </c>
      <c r="T266" s="259" t="str">
        <f>IF($C266=T$1,'1- Combustivel'!$D268,"-")</f>
        <v>-</v>
      </c>
      <c r="U266" s="170" t="str">
        <f>IF(W266="-","-",IF($C266=T$1,'1- Combustivel'!$E268,"-"))</f>
        <v>-</v>
      </c>
      <c r="V266" s="170" t="str">
        <f>IF(T266="-","-",'1- Combustivel'!$F268)</f>
        <v>-</v>
      </c>
      <c r="W266" s="259" t="str">
        <f t="shared" si="68"/>
        <v>-</v>
      </c>
      <c r="X266" s="259" t="str">
        <f>IF(V266="-","-",'1- Combustivel'!$G268)</f>
        <v>-</v>
      </c>
      <c r="Y266" s="259" t="str">
        <f>IF($C266=Y$1,'1- Combustivel'!$D268,"-")</f>
        <v>-</v>
      </c>
      <c r="Z266" s="170" t="str">
        <f>IF(AB266="-","-",IF($C266=Y$1,'1- Combustivel'!$E268,"-"))</f>
        <v>-</v>
      </c>
      <c r="AA266" s="170" t="str">
        <f>IF(Y266="-","-",'1- Combustivel'!$F268)</f>
        <v>-</v>
      </c>
      <c r="AB266" s="259" t="str">
        <f t="shared" si="69"/>
        <v>-</v>
      </c>
      <c r="AC266" s="259" t="str">
        <f>IF(AA266="-","-",'1- Combustivel'!$G268)</f>
        <v>-</v>
      </c>
      <c r="AD266" s="259" t="str">
        <f>IF($C266=AD$1,'1- Combustivel'!$D268,"-")</f>
        <v>-</v>
      </c>
      <c r="AE266" s="170" t="str">
        <f>IF(AG266="-","-",IF($C266=AD$1,'1- Combustivel'!$E268,"-"))</f>
        <v>-</v>
      </c>
      <c r="AF266" s="170" t="str">
        <f>IF(AD266="-","-",'1- Combustivel'!$F268)</f>
        <v>-</v>
      </c>
      <c r="AG266" s="259" t="str">
        <f t="shared" si="70"/>
        <v>-</v>
      </c>
      <c r="AH266" s="259" t="str">
        <f>IF(AF266="-","-",'1- Combustivel'!$G268)</f>
        <v>-</v>
      </c>
      <c r="AI266" s="259" t="str">
        <f>IF($C266=AI$1,'1- Combustivel'!$D268,"-")</f>
        <v>-</v>
      </c>
      <c r="AJ266" s="170" t="str">
        <f>IF(AL266="-","-",IF($C266=AI$1,'1- Combustivel'!$E268,"-"))</f>
        <v>-</v>
      </c>
      <c r="AK266" s="170" t="str">
        <f>IF(AI266="-","-",'1- Combustivel'!$F268)</f>
        <v>-</v>
      </c>
      <c r="AL266" s="259" t="str">
        <f t="shared" si="71"/>
        <v>-</v>
      </c>
      <c r="AM266" s="259" t="str">
        <f>IF(AK266="-","-",'1- Combustivel'!$G268)</f>
        <v>-</v>
      </c>
      <c r="AN266" s="259" t="str">
        <f>IF($C266=AN$1,'1- Combustivel'!$D268,"-")</f>
        <v>-</v>
      </c>
      <c r="AO266" s="170" t="str">
        <f>IF(AQ266="-","-",IF($C266=AN$1,'1- Combustivel'!$E268,"-"))</f>
        <v>-</v>
      </c>
      <c r="AP266" s="170" t="str">
        <f>IF(AN266="-","-",'1- Combustivel'!$F268)</f>
        <v>-</v>
      </c>
      <c r="AQ266" s="259" t="str">
        <f t="shared" si="72"/>
        <v>-</v>
      </c>
      <c r="AR266" s="259" t="str">
        <f>IF(AP266="-","-",'1- Combustivel'!$G268)</f>
        <v>-</v>
      </c>
      <c r="AS266" s="259" t="str">
        <f>IF($C266=AS$1,'1- Combustivel'!$D268,"-")</f>
        <v>-</v>
      </c>
      <c r="AT266" s="170" t="str">
        <f>IF(AV266="-","-",IF($C266=AS$1,'1- Combustivel'!$E268,"-"))</f>
        <v>-</v>
      </c>
      <c r="AU266" s="170" t="str">
        <f>IF(AS266="-","-",'1- Combustivel'!$F268)</f>
        <v>-</v>
      </c>
      <c r="AV266" s="259" t="str">
        <f t="shared" si="73"/>
        <v>-</v>
      </c>
      <c r="AW266" s="259" t="str">
        <f>IF(AU266="-","-",'1- Combustivel'!$G268)</f>
        <v>-</v>
      </c>
      <c r="AX266" s="259" t="str">
        <f>IF($C266=AX$1,'1- Combustivel'!$D268,"-")</f>
        <v>-</v>
      </c>
      <c r="AY266" s="170" t="str">
        <f>IF(BA266="-","-",IF($C266=AX$1,'1- Combustivel'!$E268,"-"))</f>
        <v>-</v>
      </c>
      <c r="AZ266" s="170" t="str">
        <f>IF(AX266="-","-",'1- Combustivel'!$F268)</f>
        <v>-</v>
      </c>
      <c r="BA266" s="259" t="str">
        <f t="shared" si="74"/>
        <v>-</v>
      </c>
      <c r="BB266" s="259" t="str">
        <f>IF(AZ266="-","-",'1- Combustivel'!$G268)</f>
        <v>-</v>
      </c>
      <c r="BC266" s="259" t="str">
        <f>IF($C266=BC$1,'1- Combustivel'!$D268,"-")</f>
        <v>-</v>
      </c>
      <c r="BD266" s="170" t="str">
        <f>IF(BF266="-","-",IF($C266=BC$1,'1- Combustivel'!$E268,"-"))</f>
        <v>-</v>
      </c>
      <c r="BE266" s="170" t="str">
        <f>IF(BC266="-","-",'1- Combustivel'!$F268)</f>
        <v>-</v>
      </c>
      <c r="BF266" s="259" t="str">
        <f t="shared" si="75"/>
        <v>-</v>
      </c>
      <c r="BG266" s="259" t="str">
        <f>IF(BE266="-","-",'1- Combustivel'!$G268)</f>
        <v>-</v>
      </c>
      <c r="BH266" s="259" t="str">
        <f>IF($C266=BH$1,'1- Combustivel'!$D268,"-")</f>
        <v>-</v>
      </c>
      <c r="BI266" s="170" t="str">
        <f>IF(BK266="-","-",IF($C266=BH$1,'1- Combustivel'!$E268,"-"))</f>
        <v>-</v>
      </c>
      <c r="BJ266" s="170" t="str">
        <f>IF(BH266="-","-",'1- Combustivel'!$F268)</f>
        <v>-</v>
      </c>
      <c r="BK266" s="259" t="str">
        <f t="shared" si="76"/>
        <v>-</v>
      </c>
      <c r="BL266" s="259" t="str">
        <f>IF(BJ266="-","-",'1- Combustivel'!$G268)</f>
        <v>-</v>
      </c>
      <c r="BM266" s="259" t="str">
        <f>IF(YEAR('1- Combustivel'!B268)=$BM$1,$BM$1,"-")</f>
        <v>-</v>
      </c>
      <c r="BN266" s="259" t="str">
        <f>IF(BM266="-","-",MONTH('1- Combustivel'!B268))</f>
        <v>-</v>
      </c>
      <c r="BO266" s="259" t="str">
        <f>IF(BM266="-","-",DAY('1- Combustivel'!B268))</f>
        <v>-</v>
      </c>
      <c r="BP266" s="259" t="str">
        <f>IF($BN266=BQ$1,'1- Combustivel'!$D268,"-")</f>
        <v>-</v>
      </c>
      <c r="BQ266" s="170" t="str">
        <f>IF($BN266=BQ$1,'1- Combustivel'!$E268,"-")</f>
        <v>-</v>
      </c>
      <c r="BR266" s="170" t="str">
        <f>IF(BQ266="-","-",'1- Combustivel'!$F268)</f>
        <v>-</v>
      </c>
      <c r="BS266" s="259" t="str">
        <f t="shared" si="77"/>
        <v>-</v>
      </c>
      <c r="BT266" s="259" t="str">
        <f>IF(BR266="-","-",'1- Combustivel'!$G268)</f>
        <v>-</v>
      </c>
    </row>
    <row r="267" spans="1:72" x14ac:dyDescent="0.25">
      <c r="A267" s="166">
        <v>265</v>
      </c>
      <c r="B267" s="166" t="str">
        <f>IF(YEAR('1- Combustivel'!B269)=$B$1,$B$1,"-")</f>
        <v>-</v>
      </c>
      <c r="C267" s="166" t="str">
        <f>IF(B267="-","-",MONTH('1- Combustivel'!B269))</f>
        <v>-</v>
      </c>
      <c r="D267" s="218" t="str">
        <f>IF(B267="-","-",DAY('1- Combustivel'!B269))</f>
        <v>-</v>
      </c>
      <c r="E267" s="259" t="str">
        <f>IF($C267=F$1,'1- Combustivel'!$D269,"-")</f>
        <v>-</v>
      </c>
      <c r="F267" s="170" t="str">
        <f>IF($C267=F$1,'1- Combustivel'!$E269,"-")</f>
        <v>-</v>
      </c>
      <c r="G267" s="170" t="str">
        <f>IF(F267="-","-",'1- Combustivel'!$F269)</f>
        <v>-</v>
      </c>
      <c r="H267" s="259" t="str">
        <f t="shared" si="65"/>
        <v>-</v>
      </c>
      <c r="I267" s="259" t="str">
        <f>IF(G267="-","-",'1- Combustivel'!$G269)</f>
        <v>-</v>
      </c>
      <c r="J267" s="259" t="str">
        <f>IF($C267=J$1,'1- Combustivel'!$D269,"-")</f>
        <v>-</v>
      </c>
      <c r="K267" s="170" t="str">
        <f>IF(M267="-","-",IF($C267=J$1,'1- Combustivel'!$E269,"-"))</f>
        <v>-</v>
      </c>
      <c r="L267" s="170" t="str">
        <f>IF(J267="-","-",'1- Combustivel'!$F269)</f>
        <v>-</v>
      </c>
      <c r="M267" s="259" t="str">
        <f t="shared" si="66"/>
        <v>-</v>
      </c>
      <c r="N267" s="259" t="str">
        <f>IF(L267="-","-",'1- Combustivel'!$G269)</f>
        <v>-</v>
      </c>
      <c r="O267" s="259" t="str">
        <f>IF($C267=O$1,'1- Combustivel'!$D269,"-")</f>
        <v>-</v>
      </c>
      <c r="P267" s="170" t="str">
        <f>IF(R267="-","-",IF($C267=O$1,'1- Combustivel'!$E269,"-"))</f>
        <v>-</v>
      </c>
      <c r="Q267" s="170" t="str">
        <f>IF(O267="-","-",'1- Combustivel'!$F269)</f>
        <v>-</v>
      </c>
      <c r="R267" s="259" t="str">
        <f t="shared" si="67"/>
        <v>-</v>
      </c>
      <c r="S267" s="259" t="str">
        <f>IF(Q267="-","-",'1- Combustivel'!$G269)</f>
        <v>-</v>
      </c>
      <c r="T267" s="259" t="str">
        <f>IF($C267=T$1,'1- Combustivel'!$D269,"-")</f>
        <v>-</v>
      </c>
      <c r="U267" s="170" t="str">
        <f>IF(W267="-","-",IF($C267=T$1,'1- Combustivel'!$E269,"-"))</f>
        <v>-</v>
      </c>
      <c r="V267" s="170" t="str">
        <f>IF(T267="-","-",'1- Combustivel'!$F269)</f>
        <v>-</v>
      </c>
      <c r="W267" s="259" t="str">
        <f t="shared" si="68"/>
        <v>-</v>
      </c>
      <c r="X267" s="259" t="str">
        <f>IF(V267="-","-",'1- Combustivel'!$G269)</f>
        <v>-</v>
      </c>
      <c r="Y267" s="259" t="str">
        <f>IF($C267=Y$1,'1- Combustivel'!$D269,"-")</f>
        <v>-</v>
      </c>
      <c r="Z267" s="170" t="str">
        <f>IF(AB267="-","-",IF($C267=Y$1,'1- Combustivel'!$E269,"-"))</f>
        <v>-</v>
      </c>
      <c r="AA267" s="170" t="str">
        <f>IF(Y267="-","-",'1- Combustivel'!$F269)</f>
        <v>-</v>
      </c>
      <c r="AB267" s="259" t="str">
        <f t="shared" si="69"/>
        <v>-</v>
      </c>
      <c r="AC267" s="259" t="str">
        <f>IF(AA267="-","-",'1- Combustivel'!$G269)</f>
        <v>-</v>
      </c>
      <c r="AD267" s="259" t="str">
        <f>IF($C267=AD$1,'1- Combustivel'!$D269,"-")</f>
        <v>-</v>
      </c>
      <c r="AE267" s="170" t="str">
        <f>IF(AG267="-","-",IF($C267=AD$1,'1- Combustivel'!$E269,"-"))</f>
        <v>-</v>
      </c>
      <c r="AF267" s="170" t="str">
        <f>IF(AD267="-","-",'1- Combustivel'!$F269)</f>
        <v>-</v>
      </c>
      <c r="AG267" s="259" t="str">
        <f t="shared" si="70"/>
        <v>-</v>
      </c>
      <c r="AH267" s="259" t="str">
        <f>IF(AF267="-","-",'1- Combustivel'!$G269)</f>
        <v>-</v>
      </c>
      <c r="AI267" s="259" t="str">
        <f>IF($C267=AI$1,'1- Combustivel'!$D269,"-")</f>
        <v>-</v>
      </c>
      <c r="AJ267" s="170" t="str">
        <f>IF(AL267="-","-",IF($C267=AI$1,'1- Combustivel'!$E269,"-"))</f>
        <v>-</v>
      </c>
      <c r="AK267" s="170" t="str">
        <f>IF(AI267="-","-",'1- Combustivel'!$F269)</f>
        <v>-</v>
      </c>
      <c r="AL267" s="259" t="str">
        <f t="shared" si="71"/>
        <v>-</v>
      </c>
      <c r="AM267" s="259" t="str">
        <f>IF(AK267="-","-",'1- Combustivel'!$G269)</f>
        <v>-</v>
      </c>
      <c r="AN267" s="259" t="str">
        <f>IF($C267=AN$1,'1- Combustivel'!$D269,"-")</f>
        <v>-</v>
      </c>
      <c r="AO267" s="170" t="str">
        <f>IF(AQ267="-","-",IF($C267=AN$1,'1- Combustivel'!$E269,"-"))</f>
        <v>-</v>
      </c>
      <c r="AP267" s="170" t="str">
        <f>IF(AN267="-","-",'1- Combustivel'!$F269)</f>
        <v>-</v>
      </c>
      <c r="AQ267" s="259" t="str">
        <f t="shared" si="72"/>
        <v>-</v>
      </c>
      <c r="AR267" s="259" t="str">
        <f>IF(AP267="-","-",'1- Combustivel'!$G269)</f>
        <v>-</v>
      </c>
      <c r="AS267" s="259" t="str">
        <f>IF($C267=AS$1,'1- Combustivel'!$D269,"-")</f>
        <v>-</v>
      </c>
      <c r="AT267" s="170" t="str">
        <f>IF(AV267="-","-",IF($C267=AS$1,'1- Combustivel'!$E269,"-"))</f>
        <v>-</v>
      </c>
      <c r="AU267" s="170" t="str">
        <f>IF(AS267="-","-",'1- Combustivel'!$F269)</f>
        <v>-</v>
      </c>
      <c r="AV267" s="259" t="str">
        <f t="shared" si="73"/>
        <v>-</v>
      </c>
      <c r="AW267" s="259" t="str">
        <f>IF(AU267="-","-",'1- Combustivel'!$G269)</f>
        <v>-</v>
      </c>
      <c r="AX267" s="259" t="str">
        <f>IF($C267=AX$1,'1- Combustivel'!$D269,"-")</f>
        <v>-</v>
      </c>
      <c r="AY267" s="170" t="str">
        <f>IF(BA267="-","-",IF($C267=AX$1,'1- Combustivel'!$E269,"-"))</f>
        <v>-</v>
      </c>
      <c r="AZ267" s="170" t="str">
        <f>IF(AX267="-","-",'1- Combustivel'!$F269)</f>
        <v>-</v>
      </c>
      <c r="BA267" s="259" t="str">
        <f t="shared" si="74"/>
        <v>-</v>
      </c>
      <c r="BB267" s="259" t="str">
        <f>IF(AZ267="-","-",'1- Combustivel'!$G269)</f>
        <v>-</v>
      </c>
      <c r="BC267" s="259" t="str">
        <f>IF($C267=BC$1,'1- Combustivel'!$D269,"-")</f>
        <v>-</v>
      </c>
      <c r="BD267" s="170" t="str">
        <f>IF(BF267="-","-",IF($C267=BC$1,'1- Combustivel'!$E269,"-"))</f>
        <v>-</v>
      </c>
      <c r="BE267" s="170" t="str">
        <f>IF(BC267="-","-",'1- Combustivel'!$F269)</f>
        <v>-</v>
      </c>
      <c r="BF267" s="259" t="str">
        <f t="shared" si="75"/>
        <v>-</v>
      </c>
      <c r="BG267" s="259" t="str">
        <f>IF(BE267="-","-",'1- Combustivel'!$G269)</f>
        <v>-</v>
      </c>
      <c r="BH267" s="259" t="str">
        <f>IF($C267=BH$1,'1- Combustivel'!$D269,"-")</f>
        <v>-</v>
      </c>
      <c r="BI267" s="170" t="str">
        <f>IF(BK267="-","-",IF($C267=BH$1,'1- Combustivel'!$E269,"-"))</f>
        <v>-</v>
      </c>
      <c r="BJ267" s="170" t="str">
        <f>IF(BH267="-","-",'1- Combustivel'!$F269)</f>
        <v>-</v>
      </c>
      <c r="BK267" s="259" t="str">
        <f t="shared" si="76"/>
        <v>-</v>
      </c>
      <c r="BL267" s="259" t="str">
        <f>IF(BJ267="-","-",'1- Combustivel'!$G269)</f>
        <v>-</v>
      </c>
      <c r="BM267" s="259" t="str">
        <f>IF(YEAR('1- Combustivel'!B269)=$BM$1,$BM$1,"-")</f>
        <v>-</v>
      </c>
      <c r="BN267" s="259" t="str">
        <f>IF(BM267="-","-",MONTH('1- Combustivel'!B269))</f>
        <v>-</v>
      </c>
      <c r="BO267" s="259" t="str">
        <f>IF(BM267="-","-",DAY('1- Combustivel'!B269))</f>
        <v>-</v>
      </c>
      <c r="BP267" s="259" t="str">
        <f>IF($BN267=BQ$1,'1- Combustivel'!$D269,"-")</f>
        <v>-</v>
      </c>
      <c r="BQ267" s="170" t="str">
        <f>IF($BN267=BQ$1,'1- Combustivel'!$E269,"-")</f>
        <v>-</v>
      </c>
      <c r="BR267" s="170" t="str">
        <f>IF(BQ267="-","-",'1- Combustivel'!$F269)</f>
        <v>-</v>
      </c>
      <c r="BS267" s="259" t="str">
        <f t="shared" si="77"/>
        <v>-</v>
      </c>
      <c r="BT267" s="259" t="str">
        <f>IF(BR267="-","-",'1- Combustivel'!$G269)</f>
        <v>-</v>
      </c>
    </row>
    <row r="268" spans="1:72" x14ac:dyDescent="0.25">
      <c r="A268" s="166">
        <v>266</v>
      </c>
      <c r="B268" s="166" t="str">
        <f>IF(YEAR('1- Combustivel'!B270)=$B$1,$B$1,"-")</f>
        <v>-</v>
      </c>
      <c r="C268" s="166" t="str">
        <f>IF(B268="-","-",MONTH('1- Combustivel'!B270))</f>
        <v>-</v>
      </c>
      <c r="D268" s="218" t="str">
        <f>IF(B268="-","-",DAY('1- Combustivel'!B270))</f>
        <v>-</v>
      </c>
      <c r="E268" s="259" t="str">
        <f>IF($C268=F$1,'1- Combustivel'!$D270,"-")</f>
        <v>-</v>
      </c>
      <c r="F268" s="170" t="str">
        <f>IF($C268=F$1,'1- Combustivel'!$E270,"-")</f>
        <v>-</v>
      </c>
      <c r="G268" s="170" t="str">
        <f>IF(F268="-","-",'1- Combustivel'!$F270)</f>
        <v>-</v>
      </c>
      <c r="H268" s="259" t="str">
        <f t="shared" si="65"/>
        <v>-</v>
      </c>
      <c r="I268" s="259" t="str">
        <f>IF(G268="-","-",'1- Combustivel'!$G270)</f>
        <v>-</v>
      </c>
      <c r="J268" s="259" t="str">
        <f>IF($C268=J$1,'1- Combustivel'!$D270,"-")</f>
        <v>-</v>
      </c>
      <c r="K268" s="170" t="str">
        <f>IF(M268="-","-",IF($C268=J$1,'1- Combustivel'!$E270,"-"))</f>
        <v>-</v>
      </c>
      <c r="L268" s="170" t="str">
        <f>IF(J268="-","-",'1- Combustivel'!$F270)</f>
        <v>-</v>
      </c>
      <c r="M268" s="259" t="str">
        <f t="shared" si="66"/>
        <v>-</v>
      </c>
      <c r="N268" s="259" t="str">
        <f>IF(L268="-","-",'1- Combustivel'!$G270)</f>
        <v>-</v>
      </c>
      <c r="O268" s="259" t="str">
        <f>IF($C268=O$1,'1- Combustivel'!$D270,"-")</f>
        <v>-</v>
      </c>
      <c r="P268" s="170" t="str">
        <f>IF(R268="-","-",IF($C268=O$1,'1- Combustivel'!$E270,"-"))</f>
        <v>-</v>
      </c>
      <c r="Q268" s="170" t="str">
        <f>IF(O268="-","-",'1- Combustivel'!$F270)</f>
        <v>-</v>
      </c>
      <c r="R268" s="259" t="str">
        <f t="shared" si="67"/>
        <v>-</v>
      </c>
      <c r="S268" s="259" t="str">
        <f>IF(Q268="-","-",'1- Combustivel'!$G270)</f>
        <v>-</v>
      </c>
      <c r="T268" s="259" t="str">
        <f>IF($C268=T$1,'1- Combustivel'!$D270,"-")</f>
        <v>-</v>
      </c>
      <c r="U268" s="170" t="str">
        <f>IF(W268="-","-",IF($C268=T$1,'1- Combustivel'!$E270,"-"))</f>
        <v>-</v>
      </c>
      <c r="V268" s="170" t="str">
        <f>IF(T268="-","-",'1- Combustivel'!$F270)</f>
        <v>-</v>
      </c>
      <c r="W268" s="259" t="str">
        <f t="shared" si="68"/>
        <v>-</v>
      </c>
      <c r="X268" s="259" t="str">
        <f>IF(V268="-","-",'1- Combustivel'!$G270)</f>
        <v>-</v>
      </c>
      <c r="Y268" s="259" t="str">
        <f>IF($C268=Y$1,'1- Combustivel'!$D270,"-")</f>
        <v>-</v>
      </c>
      <c r="Z268" s="170" t="str">
        <f>IF(AB268="-","-",IF($C268=Y$1,'1- Combustivel'!$E270,"-"))</f>
        <v>-</v>
      </c>
      <c r="AA268" s="170" t="str">
        <f>IF(Y268="-","-",'1- Combustivel'!$F270)</f>
        <v>-</v>
      </c>
      <c r="AB268" s="259" t="str">
        <f t="shared" si="69"/>
        <v>-</v>
      </c>
      <c r="AC268" s="259" t="str">
        <f>IF(AA268="-","-",'1- Combustivel'!$G270)</f>
        <v>-</v>
      </c>
      <c r="AD268" s="259" t="str">
        <f>IF($C268=AD$1,'1- Combustivel'!$D270,"-")</f>
        <v>-</v>
      </c>
      <c r="AE268" s="170" t="str">
        <f>IF(AG268="-","-",IF($C268=AD$1,'1- Combustivel'!$E270,"-"))</f>
        <v>-</v>
      </c>
      <c r="AF268" s="170" t="str">
        <f>IF(AD268="-","-",'1- Combustivel'!$F270)</f>
        <v>-</v>
      </c>
      <c r="AG268" s="259" t="str">
        <f t="shared" si="70"/>
        <v>-</v>
      </c>
      <c r="AH268" s="259" t="str">
        <f>IF(AF268="-","-",'1- Combustivel'!$G270)</f>
        <v>-</v>
      </c>
      <c r="AI268" s="259" t="str">
        <f>IF($C268=AI$1,'1- Combustivel'!$D270,"-")</f>
        <v>-</v>
      </c>
      <c r="AJ268" s="170" t="str">
        <f>IF(AL268="-","-",IF($C268=AI$1,'1- Combustivel'!$E270,"-"))</f>
        <v>-</v>
      </c>
      <c r="AK268" s="170" t="str">
        <f>IF(AI268="-","-",'1- Combustivel'!$F270)</f>
        <v>-</v>
      </c>
      <c r="AL268" s="259" t="str">
        <f t="shared" si="71"/>
        <v>-</v>
      </c>
      <c r="AM268" s="259" t="str">
        <f>IF(AK268="-","-",'1- Combustivel'!$G270)</f>
        <v>-</v>
      </c>
      <c r="AN268" s="259" t="str">
        <f>IF($C268=AN$1,'1- Combustivel'!$D270,"-")</f>
        <v>-</v>
      </c>
      <c r="AO268" s="170" t="str">
        <f>IF(AQ268="-","-",IF($C268=AN$1,'1- Combustivel'!$E270,"-"))</f>
        <v>-</v>
      </c>
      <c r="AP268" s="170" t="str">
        <f>IF(AN268="-","-",'1- Combustivel'!$F270)</f>
        <v>-</v>
      </c>
      <c r="AQ268" s="259" t="str">
        <f t="shared" si="72"/>
        <v>-</v>
      </c>
      <c r="AR268" s="259" t="str">
        <f>IF(AP268="-","-",'1- Combustivel'!$G270)</f>
        <v>-</v>
      </c>
      <c r="AS268" s="259" t="str">
        <f>IF($C268=AS$1,'1- Combustivel'!$D270,"-")</f>
        <v>-</v>
      </c>
      <c r="AT268" s="170" t="str">
        <f>IF(AV268="-","-",IF($C268=AS$1,'1- Combustivel'!$E270,"-"))</f>
        <v>-</v>
      </c>
      <c r="AU268" s="170" t="str">
        <f>IF(AS268="-","-",'1- Combustivel'!$F270)</f>
        <v>-</v>
      </c>
      <c r="AV268" s="259" t="str">
        <f t="shared" si="73"/>
        <v>-</v>
      </c>
      <c r="AW268" s="259" t="str">
        <f>IF(AU268="-","-",'1- Combustivel'!$G270)</f>
        <v>-</v>
      </c>
      <c r="AX268" s="259" t="str">
        <f>IF($C268=AX$1,'1- Combustivel'!$D270,"-")</f>
        <v>-</v>
      </c>
      <c r="AY268" s="170" t="str">
        <f>IF(BA268="-","-",IF($C268=AX$1,'1- Combustivel'!$E270,"-"))</f>
        <v>-</v>
      </c>
      <c r="AZ268" s="170" t="str">
        <f>IF(AX268="-","-",'1- Combustivel'!$F270)</f>
        <v>-</v>
      </c>
      <c r="BA268" s="259" t="str">
        <f t="shared" si="74"/>
        <v>-</v>
      </c>
      <c r="BB268" s="259" t="str">
        <f>IF(AZ268="-","-",'1- Combustivel'!$G270)</f>
        <v>-</v>
      </c>
      <c r="BC268" s="259" t="str">
        <f>IF($C268=BC$1,'1- Combustivel'!$D270,"-")</f>
        <v>-</v>
      </c>
      <c r="BD268" s="170" t="str">
        <f>IF(BF268="-","-",IF($C268=BC$1,'1- Combustivel'!$E270,"-"))</f>
        <v>-</v>
      </c>
      <c r="BE268" s="170" t="str">
        <f>IF(BC268="-","-",'1- Combustivel'!$F270)</f>
        <v>-</v>
      </c>
      <c r="BF268" s="259" t="str">
        <f t="shared" si="75"/>
        <v>-</v>
      </c>
      <c r="BG268" s="259" t="str">
        <f>IF(BE268="-","-",'1- Combustivel'!$G270)</f>
        <v>-</v>
      </c>
      <c r="BH268" s="259" t="str">
        <f>IF($C268=BH$1,'1- Combustivel'!$D270,"-")</f>
        <v>-</v>
      </c>
      <c r="BI268" s="170" t="str">
        <f>IF(BK268="-","-",IF($C268=BH$1,'1- Combustivel'!$E270,"-"))</f>
        <v>-</v>
      </c>
      <c r="BJ268" s="170" t="str">
        <f>IF(BH268="-","-",'1- Combustivel'!$F270)</f>
        <v>-</v>
      </c>
      <c r="BK268" s="259" t="str">
        <f t="shared" si="76"/>
        <v>-</v>
      </c>
      <c r="BL268" s="259" t="str">
        <f>IF(BJ268="-","-",'1- Combustivel'!$G270)</f>
        <v>-</v>
      </c>
      <c r="BM268" s="259" t="str">
        <f>IF(YEAR('1- Combustivel'!B270)=$BM$1,$BM$1,"-")</f>
        <v>-</v>
      </c>
      <c r="BN268" s="259" t="str">
        <f>IF(BM268="-","-",MONTH('1- Combustivel'!B270))</f>
        <v>-</v>
      </c>
      <c r="BO268" s="259" t="str">
        <f>IF(BM268="-","-",DAY('1- Combustivel'!B270))</f>
        <v>-</v>
      </c>
      <c r="BP268" s="259" t="str">
        <f>IF($BN268=BQ$1,'1- Combustivel'!$D270,"-")</f>
        <v>-</v>
      </c>
      <c r="BQ268" s="170" t="str">
        <f>IF($BN268=BQ$1,'1- Combustivel'!$E270,"-")</f>
        <v>-</v>
      </c>
      <c r="BR268" s="170" t="str">
        <f>IF(BQ268="-","-",'1- Combustivel'!$F270)</f>
        <v>-</v>
      </c>
      <c r="BS268" s="259" t="str">
        <f t="shared" si="77"/>
        <v>-</v>
      </c>
      <c r="BT268" s="259" t="str">
        <f>IF(BR268="-","-",'1- Combustivel'!$G270)</f>
        <v>-</v>
      </c>
    </row>
    <row r="269" spans="1:72" x14ac:dyDescent="0.25">
      <c r="A269" s="166">
        <v>267</v>
      </c>
      <c r="B269" s="166" t="str">
        <f>IF(YEAR('1- Combustivel'!B271)=$B$1,$B$1,"-")</f>
        <v>-</v>
      </c>
      <c r="C269" s="166" t="str">
        <f>IF(B269="-","-",MONTH('1- Combustivel'!B271))</f>
        <v>-</v>
      </c>
      <c r="D269" s="218" t="str">
        <f>IF(B269="-","-",DAY('1- Combustivel'!B271))</f>
        <v>-</v>
      </c>
      <c r="E269" s="259" t="str">
        <f>IF($C269=F$1,'1- Combustivel'!$D271,"-")</f>
        <v>-</v>
      </c>
      <c r="F269" s="170" t="str">
        <f>IF($C269=F$1,'1- Combustivel'!$E271,"-")</f>
        <v>-</v>
      </c>
      <c r="G269" s="170" t="str">
        <f>IF(F269="-","-",'1- Combustivel'!$F271)</f>
        <v>-</v>
      </c>
      <c r="H269" s="259" t="str">
        <f t="shared" si="65"/>
        <v>-</v>
      </c>
      <c r="I269" s="259" t="str">
        <f>IF(G269="-","-",'1- Combustivel'!$G271)</f>
        <v>-</v>
      </c>
      <c r="J269" s="259" t="str">
        <f>IF($C269=J$1,'1- Combustivel'!$D271,"-")</f>
        <v>-</v>
      </c>
      <c r="K269" s="170" t="str">
        <f>IF(M269="-","-",IF($C269=J$1,'1- Combustivel'!$E271,"-"))</f>
        <v>-</v>
      </c>
      <c r="L269" s="170" t="str">
        <f>IF(J269="-","-",'1- Combustivel'!$F271)</f>
        <v>-</v>
      </c>
      <c r="M269" s="259" t="str">
        <f t="shared" si="66"/>
        <v>-</v>
      </c>
      <c r="N269" s="259" t="str">
        <f>IF(L269="-","-",'1- Combustivel'!$G271)</f>
        <v>-</v>
      </c>
      <c r="O269" s="259" t="str">
        <f>IF($C269=O$1,'1- Combustivel'!$D271,"-")</f>
        <v>-</v>
      </c>
      <c r="P269" s="170" t="str">
        <f>IF(R269="-","-",IF($C269=O$1,'1- Combustivel'!$E271,"-"))</f>
        <v>-</v>
      </c>
      <c r="Q269" s="170" t="str">
        <f>IF(O269="-","-",'1- Combustivel'!$F271)</f>
        <v>-</v>
      </c>
      <c r="R269" s="259" t="str">
        <f t="shared" si="67"/>
        <v>-</v>
      </c>
      <c r="S269" s="259" t="str">
        <f>IF(Q269="-","-",'1- Combustivel'!$G271)</f>
        <v>-</v>
      </c>
      <c r="T269" s="259" t="str">
        <f>IF($C269=T$1,'1- Combustivel'!$D271,"-")</f>
        <v>-</v>
      </c>
      <c r="U269" s="170" t="str">
        <f>IF(W269="-","-",IF($C269=T$1,'1- Combustivel'!$E271,"-"))</f>
        <v>-</v>
      </c>
      <c r="V269" s="170" t="str">
        <f>IF(T269="-","-",'1- Combustivel'!$F271)</f>
        <v>-</v>
      </c>
      <c r="W269" s="259" t="str">
        <f t="shared" si="68"/>
        <v>-</v>
      </c>
      <c r="X269" s="259" t="str">
        <f>IF(V269="-","-",'1- Combustivel'!$G271)</f>
        <v>-</v>
      </c>
      <c r="Y269" s="259" t="str">
        <f>IF($C269=Y$1,'1- Combustivel'!$D271,"-")</f>
        <v>-</v>
      </c>
      <c r="Z269" s="170" t="str">
        <f>IF(AB269="-","-",IF($C269=Y$1,'1- Combustivel'!$E271,"-"))</f>
        <v>-</v>
      </c>
      <c r="AA269" s="170" t="str">
        <f>IF(Y269="-","-",'1- Combustivel'!$F271)</f>
        <v>-</v>
      </c>
      <c r="AB269" s="259" t="str">
        <f t="shared" si="69"/>
        <v>-</v>
      </c>
      <c r="AC269" s="259" t="str">
        <f>IF(AA269="-","-",'1- Combustivel'!$G271)</f>
        <v>-</v>
      </c>
      <c r="AD269" s="259" t="str">
        <f>IF($C269=AD$1,'1- Combustivel'!$D271,"-")</f>
        <v>-</v>
      </c>
      <c r="AE269" s="170" t="str">
        <f>IF(AG269="-","-",IF($C269=AD$1,'1- Combustivel'!$E271,"-"))</f>
        <v>-</v>
      </c>
      <c r="AF269" s="170" t="str">
        <f>IF(AD269="-","-",'1- Combustivel'!$F271)</f>
        <v>-</v>
      </c>
      <c r="AG269" s="259" t="str">
        <f t="shared" si="70"/>
        <v>-</v>
      </c>
      <c r="AH269" s="259" t="str">
        <f>IF(AF269="-","-",'1- Combustivel'!$G271)</f>
        <v>-</v>
      </c>
      <c r="AI269" s="259" t="str">
        <f>IF($C269=AI$1,'1- Combustivel'!$D271,"-")</f>
        <v>-</v>
      </c>
      <c r="AJ269" s="170" t="str">
        <f>IF(AL269="-","-",IF($C269=AI$1,'1- Combustivel'!$E271,"-"))</f>
        <v>-</v>
      </c>
      <c r="AK269" s="170" t="str">
        <f>IF(AI269="-","-",'1- Combustivel'!$F271)</f>
        <v>-</v>
      </c>
      <c r="AL269" s="259" t="str">
        <f t="shared" si="71"/>
        <v>-</v>
      </c>
      <c r="AM269" s="259" t="str">
        <f>IF(AK269="-","-",'1- Combustivel'!$G271)</f>
        <v>-</v>
      </c>
      <c r="AN269" s="259" t="str">
        <f>IF($C269=AN$1,'1- Combustivel'!$D271,"-")</f>
        <v>-</v>
      </c>
      <c r="AO269" s="170" t="str">
        <f>IF(AQ269="-","-",IF($C269=AN$1,'1- Combustivel'!$E271,"-"))</f>
        <v>-</v>
      </c>
      <c r="AP269" s="170" t="str">
        <f>IF(AN269="-","-",'1- Combustivel'!$F271)</f>
        <v>-</v>
      </c>
      <c r="AQ269" s="259" t="str">
        <f t="shared" si="72"/>
        <v>-</v>
      </c>
      <c r="AR269" s="259" t="str">
        <f>IF(AP269="-","-",'1- Combustivel'!$G271)</f>
        <v>-</v>
      </c>
      <c r="AS269" s="259" t="str">
        <f>IF($C269=AS$1,'1- Combustivel'!$D271,"-")</f>
        <v>-</v>
      </c>
      <c r="AT269" s="170" t="str">
        <f>IF(AV269="-","-",IF($C269=AS$1,'1- Combustivel'!$E271,"-"))</f>
        <v>-</v>
      </c>
      <c r="AU269" s="170" t="str">
        <f>IF(AS269="-","-",'1- Combustivel'!$F271)</f>
        <v>-</v>
      </c>
      <c r="AV269" s="259" t="str">
        <f t="shared" si="73"/>
        <v>-</v>
      </c>
      <c r="AW269" s="259" t="str">
        <f>IF(AU269="-","-",'1- Combustivel'!$G271)</f>
        <v>-</v>
      </c>
      <c r="AX269" s="259" t="str">
        <f>IF($C269=AX$1,'1- Combustivel'!$D271,"-")</f>
        <v>-</v>
      </c>
      <c r="AY269" s="170" t="str">
        <f>IF(BA269="-","-",IF($C269=AX$1,'1- Combustivel'!$E271,"-"))</f>
        <v>-</v>
      </c>
      <c r="AZ269" s="170" t="str">
        <f>IF(AX269="-","-",'1- Combustivel'!$F271)</f>
        <v>-</v>
      </c>
      <c r="BA269" s="259" t="str">
        <f t="shared" si="74"/>
        <v>-</v>
      </c>
      <c r="BB269" s="259" t="str">
        <f>IF(AZ269="-","-",'1- Combustivel'!$G271)</f>
        <v>-</v>
      </c>
      <c r="BC269" s="259" t="str">
        <f>IF($C269=BC$1,'1- Combustivel'!$D271,"-")</f>
        <v>-</v>
      </c>
      <c r="BD269" s="170" t="str">
        <f>IF(BF269="-","-",IF($C269=BC$1,'1- Combustivel'!$E271,"-"))</f>
        <v>-</v>
      </c>
      <c r="BE269" s="170" t="str">
        <f>IF(BC269="-","-",'1- Combustivel'!$F271)</f>
        <v>-</v>
      </c>
      <c r="BF269" s="259" t="str">
        <f t="shared" si="75"/>
        <v>-</v>
      </c>
      <c r="BG269" s="259" t="str">
        <f>IF(BE269="-","-",'1- Combustivel'!$G271)</f>
        <v>-</v>
      </c>
      <c r="BH269" s="259" t="str">
        <f>IF($C269=BH$1,'1- Combustivel'!$D271,"-")</f>
        <v>-</v>
      </c>
      <c r="BI269" s="170" t="str">
        <f>IF(BK269="-","-",IF($C269=BH$1,'1- Combustivel'!$E271,"-"))</f>
        <v>-</v>
      </c>
      <c r="BJ269" s="170" t="str">
        <f>IF(BH269="-","-",'1- Combustivel'!$F271)</f>
        <v>-</v>
      </c>
      <c r="BK269" s="259" t="str">
        <f t="shared" si="76"/>
        <v>-</v>
      </c>
      <c r="BL269" s="259" t="str">
        <f>IF(BJ269="-","-",'1- Combustivel'!$G271)</f>
        <v>-</v>
      </c>
      <c r="BM269" s="259" t="str">
        <f>IF(YEAR('1- Combustivel'!B271)=$BM$1,$BM$1,"-")</f>
        <v>-</v>
      </c>
      <c r="BN269" s="259" t="str">
        <f>IF(BM269="-","-",MONTH('1- Combustivel'!B271))</f>
        <v>-</v>
      </c>
      <c r="BO269" s="259" t="str">
        <f>IF(BM269="-","-",DAY('1- Combustivel'!B271))</f>
        <v>-</v>
      </c>
      <c r="BP269" s="259" t="str">
        <f>IF($BN269=BQ$1,'1- Combustivel'!$D271,"-")</f>
        <v>-</v>
      </c>
      <c r="BQ269" s="170" t="str">
        <f>IF($BN269=BQ$1,'1- Combustivel'!$E271,"-")</f>
        <v>-</v>
      </c>
      <c r="BR269" s="170" t="str">
        <f>IF(BQ269="-","-",'1- Combustivel'!$F271)</f>
        <v>-</v>
      </c>
      <c r="BS269" s="259" t="str">
        <f t="shared" si="77"/>
        <v>-</v>
      </c>
      <c r="BT269" s="259" t="str">
        <f>IF(BR269="-","-",'1- Combustivel'!$G271)</f>
        <v>-</v>
      </c>
    </row>
    <row r="270" spans="1:72" x14ac:dyDescent="0.25">
      <c r="A270" s="166">
        <v>268</v>
      </c>
      <c r="B270" s="166" t="str">
        <f>IF(YEAR('1- Combustivel'!B272)=$B$1,$B$1,"-")</f>
        <v>-</v>
      </c>
      <c r="C270" s="166" t="str">
        <f>IF(B270="-","-",MONTH('1- Combustivel'!B272))</f>
        <v>-</v>
      </c>
      <c r="D270" s="218" t="str">
        <f>IF(B270="-","-",DAY('1- Combustivel'!B272))</f>
        <v>-</v>
      </c>
      <c r="E270" s="259" t="str">
        <f>IF($C270=F$1,'1- Combustivel'!$D272,"-")</f>
        <v>-</v>
      </c>
      <c r="F270" s="170" t="str">
        <f>IF($C270=F$1,'1- Combustivel'!$E272,"-")</f>
        <v>-</v>
      </c>
      <c r="G270" s="170" t="str">
        <f>IF(F270="-","-",'1- Combustivel'!$F272)</f>
        <v>-</v>
      </c>
      <c r="H270" s="259" t="str">
        <f t="shared" si="65"/>
        <v>-</v>
      </c>
      <c r="I270" s="259" t="str">
        <f>IF(G270="-","-",'1- Combustivel'!$G272)</f>
        <v>-</v>
      </c>
      <c r="J270" s="259" t="str">
        <f>IF($C270=J$1,'1- Combustivel'!$D272,"-")</f>
        <v>-</v>
      </c>
      <c r="K270" s="170" t="str">
        <f>IF(M270="-","-",IF($C270=J$1,'1- Combustivel'!$E272,"-"))</f>
        <v>-</v>
      </c>
      <c r="L270" s="170" t="str">
        <f>IF(J270="-","-",'1- Combustivel'!$F272)</f>
        <v>-</v>
      </c>
      <c r="M270" s="259" t="str">
        <f t="shared" si="66"/>
        <v>-</v>
      </c>
      <c r="N270" s="259" t="str">
        <f>IF(L270="-","-",'1- Combustivel'!$G272)</f>
        <v>-</v>
      </c>
      <c r="O270" s="259" t="str">
        <f>IF($C270=O$1,'1- Combustivel'!$D272,"-")</f>
        <v>-</v>
      </c>
      <c r="P270" s="170" t="str">
        <f>IF(R270="-","-",IF($C270=O$1,'1- Combustivel'!$E272,"-"))</f>
        <v>-</v>
      </c>
      <c r="Q270" s="170" t="str">
        <f>IF(O270="-","-",'1- Combustivel'!$F272)</f>
        <v>-</v>
      </c>
      <c r="R270" s="259" t="str">
        <f t="shared" si="67"/>
        <v>-</v>
      </c>
      <c r="S270" s="259" t="str">
        <f>IF(Q270="-","-",'1- Combustivel'!$G272)</f>
        <v>-</v>
      </c>
      <c r="T270" s="259" t="str">
        <f>IF($C270=T$1,'1- Combustivel'!$D272,"-")</f>
        <v>-</v>
      </c>
      <c r="U270" s="170" t="str">
        <f>IF(W270="-","-",IF($C270=T$1,'1- Combustivel'!$E272,"-"))</f>
        <v>-</v>
      </c>
      <c r="V270" s="170" t="str">
        <f>IF(T270="-","-",'1- Combustivel'!$F272)</f>
        <v>-</v>
      </c>
      <c r="W270" s="259" t="str">
        <f t="shared" si="68"/>
        <v>-</v>
      </c>
      <c r="X270" s="259" t="str">
        <f>IF(V270="-","-",'1- Combustivel'!$G272)</f>
        <v>-</v>
      </c>
      <c r="Y270" s="259" t="str">
        <f>IF($C270=Y$1,'1- Combustivel'!$D272,"-")</f>
        <v>-</v>
      </c>
      <c r="Z270" s="170" t="str">
        <f>IF(AB270="-","-",IF($C270=Y$1,'1- Combustivel'!$E272,"-"))</f>
        <v>-</v>
      </c>
      <c r="AA270" s="170" t="str">
        <f>IF(Y270="-","-",'1- Combustivel'!$F272)</f>
        <v>-</v>
      </c>
      <c r="AB270" s="259" t="str">
        <f t="shared" si="69"/>
        <v>-</v>
      </c>
      <c r="AC270" s="259" t="str">
        <f>IF(AA270="-","-",'1- Combustivel'!$G272)</f>
        <v>-</v>
      </c>
      <c r="AD270" s="259" t="str">
        <f>IF($C270=AD$1,'1- Combustivel'!$D272,"-")</f>
        <v>-</v>
      </c>
      <c r="AE270" s="170" t="str">
        <f>IF(AG270="-","-",IF($C270=AD$1,'1- Combustivel'!$E272,"-"))</f>
        <v>-</v>
      </c>
      <c r="AF270" s="170" t="str">
        <f>IF(AD270="-","-",'1- Combustivel'!$F272)</f>
        <v>-</v>
      </c>
      <c r="AG270" s="259" t="str">
        <f t="shared" si="70"/>
        <v>-</v>
      </c>
      <c r="AH270" s="259" t="str">
        <f>IF(AF270="-","-",'1- Combustivel'!$G272)</f>
        <v>-</v>
      </c>
      <c r="AI270" s="259" t="str">
        <f>IF($C270=AI$1,'1- Combustivel'!$D272,"-")</f>
        <v>-</v>
      </c>
      <c r="AJ270" s="170" t="str">
        <f>IF(AL270="-","-",IF($C270=AI$1,'1- Combustivel'!$E272,"-"))</f>
        <v>-</v>
      </c>
      <c r="AK270" s="170" t="str">
        <f>IF(AI270="-","-",'1- Combustivel'!$F272)</f>
        <v>-</v>
      </c>
      <c r="AL270" s="259" t="str">
        <f t="shared" si="71"/>
        <v>-</v>
      </c>
      <c r="AM270" s="259" t="str">
        <f>IF(AK270="-","-",'1- Combustivel'!$G272)</f>
        <v>-</v>
      </c>
      <c r="AN270" s="259" t="str">
        <f>IF($C270=AN$1,'1- Combustivel'!$D272,"-")</f>
        <v>-</v>
      </c>
      <c r="AO270" s="170" t="str">
        <f>IF(AQ270="-","-",IF($C270=AN$1,'1- Combustivel'!$E272,"-"))</f>
        <v>-</v>
      </c>
      <c r="AP270" s="170" t="str">
        <f>IF(AN270="-","-",'1- Combustivel'!$F272)</f>
        <v>-</v>
      </c>
      <c r="AQ270" s="259" t="str">
        <f t="shared" si="72"/>
        <v>-</v>
      </c>
      <c r="AR270" s="259" t="str">
        <f>IF(AP270="-","-",'1- Combustivel'!$G272)</f>
        <v>-</v>
      </c>
      <c r="AS270" s="259" t="str">
        <f>IF($C270=AS$1,'1- Combustivel'!$D272,"-")</f>
        <v>-</v>
      </c>
      <c r="AT270" s="170" t="str">
        <f>IF(AV270="-","-",IF($C270=AS$1,'1- Combustivel'!$E272,"-"))</f>
        <v>-</v>
      </c>
      <c r="AU270" s="170" t="str">
        <f>IF(AS270="-","-",'1- Combustivel'!$F272)</f>
        <v>-</v>
      </c>
      <c r="AV270" s="259" t="str">
        <f t="shared" si="73"/>
        <v>-</v>
      </c>
      <c r="AW270" s="259" t="str">
        <f>IF(AU270="-","-",'1- Combustivel'!$G272)</f>
        <v>-</v>
      </c>
      <c r="AX270" s="259" t="str">
        <f>IF($C270=AX$1,'1- Combustivel'!$D272,"-")</f>
        <v>-</v>
      </c>
      <c r="AY270" s="170" t="str">
        <f>IF(BA270="-","-",IF($C270=AX$1,'1- Combustivel'!$E272,"-"))</f>
        <v>-</v>
      </c>
      <c r="AZ270" s="170" t="str">
        <f>IF(AX270="-","-",'1- Combustivel'!$F272)</f>
        <v>-</v>
      </c>
      <c r="BA270" s="259" t="str">
        <f t="shared" si="74"/>
        <v>-</v>
      </c>
      <c r="BB270" s="259" t="str">
        <f>IF(AZ270="-","-",'1- Combustivel'!$G272)</f>
        <v>-</v>
      </c>
      <c r="BC270" s="259" t="str">
        <f>IF($C270=BC$1,'1- Combustivel'!$D272,"-")</f>
        <v>-</v>
      </c>
      <c r="BD270" s="170" t="str">
        <f>IF(BF270="-","-",IF($C270=BC$1,'1- Combustivel'!$E272,"-"))</f>
        <v>-</v>
      </c>
      <c r="BE270" s="170" t="str">
        <f>IF(BC270="-","-",'1- Combustivel'!$F272)</f>
        <v>-</v>
      </c>
      <c r="BF270" s="259" t="str">
        <f t="shared" si="75"/>
        <v>-</v>
      </c>
      <c r="BG270" s="259" t="str">
        <f>IF(BE270="-","-",'1- Combustivel'!$G272)</f>
        <v>-</v>
      </c>
      <c r="BH270" s="259" t="str">
        <f>IF($C270=BH$1,'1- Combustivel'!$D272,"-")</f>
        <v>-</v>
      </c>
      <c r="BI270" s="170" t="str">
        <f>IF(BK270="-","-",IF($C270=BH$1,'1- Combustivel'!$E272,"-"))</f>
        <v>-</v>
      </c>
      <c r="BJ270" s="170" t="str">
        <f>IF(BH270="-","-",'1- Combustivel'!$F272)</f>
        <v>-</v>
      </c>
      <c r="BK270" s="259" t="str">
        <f t="shared" si="76"/>
        <v>-</v>
      </c>
      <c r="BL270" s="259" t="str">
        <f>IF(BJ270="-","-",'1- Combustivel'!$G272)</f>
        <v>-</v>
      </c>
      <c r="BM270" s="259" t="str">
        <f>IF(YEAR('1- Combustivel'!B272)=$BM$1,$BM$1,"-")</f>
        <v>-</v>
      </c>
      <c r="BN270" s="259" t="str">
        <f>IF(BM270="-","-",MONTH('1- Combustivel'!B272))</f>
        <v>-</v>
      </c>
      <c r="BO270" s="259" t="str">
        <f>IF(BM270="-","-",DAY('1- Combustivel'!B272))</f>
        <v>-</v>
      </c>
      <c r="BP270" s="259" t="str">
        <f>IF($BN270=BQ$1,'1- Combustivel'!$D272,"-")</f>
        <v>-</v>
      </c>
      <c r="BQ270" s="170" t="str">
        <f>IF($BN270=BQ$1,'1- Combustivel'!$E272,"-")</f>
        <v>-</v>
      </c>
      <c r="BR270" s="170" t="str">
        <f>IF(BQ270="-","-",'1- Combustivel'!$F272)</f>
        <v>-</v>
      </c>
      <c r="BS270" s="259" t="str">
        <f t="shared" si="77"/>
        <v>-</v>
      </c>
      <c r="BT270" s="259" t="str">
        <f>IF(BR270="-","-",'1- Combustivel'!$G272)</f>
        <v>-</v>
      </c>
    </row>
    <row r="271" spans="1:72" x14ac:dyDescent="0.25">
      <c r="A271" s="166">
        <v>269</v>
      </c>
      <c r="B271" s="166" t="str">
        <f>IF(YEAR('1- Combustivel'!B273)=$B$1,$B$1,"-")</f>
        <v>-</v>
      </c>
      <c r="C271" s="166" t="str">
        <f>IF(B271="-","-",MONTH('1- Combustivel'!B273))</f>
        <v>-</v>
      </c>
      <c r="D271" s="218" t="str">
        <f>IF(B271="-","-",DAY('1- Combustivel'!B273))</f>
        <v>-</v>
      </c>
      <c r="E271" s="259" t="str">
        <f>IF($C271=F$1,'1- Combustivel'!$D273,"-")</f>
        <v>-</v>
      </c>
      <c r="F271" s="170" t="str">
        <f>IF($C271=F$1,'1- Combustivel'!$E273,"-")</f>
        <v>-</v>
      </c>
      <c r="G271" s="170" t="str">
        <f>IF(F271="-","-",'1- Combustivel'!$F273)</f>
        <v>-</v>
      </c>
      <c r="H271" s="259" t="str">
        <f t="shared" si="65"/>
        <v>-</v>
      </c>
      <c r="I271" s="259" t="str">
        <f>IF(G271="-","-",'1- Combustivel'!$G273)</f>
        <v>-</v>
      </c>
      <c r="J271" s="259" t="str">
        <f>IF($C271=J$1,'1- Combustivel'!$D273,"-")</f>
        <v>-</v>
      </c>
      <c r="K271" s="170" t="str">
        <f>IF(M271="-","-",IF($C271=J$1,'1- Combustivel'!$E273,"-"))</f>
        <v>-</v>
      </c>
      <c r="L271" s="170" t="str">
        <f>IF(J271="-","-",'1- Combustivel'!$F273)</f>
        <v>-</v>
      </c>
      <c r="M271" s="259" t="str">
        <f t="shared" si="66"/>
        <v>-</v>
      </c>
      <c r="N271" s="259" t="str">
        <f>IF(L271="-","-",'1- Combustivel'!$G273)</f>
        <v>-</v>
      </c>
      <c r="O271" s="259" t="str">
        <f>IF($C271=O$1,'1- Combustivel'!$D273,"-")</f>
        <v>-</v>
      </c>
      <c r="P271" s="170" t="str">
        <f>IF(R271="-","-",IF($C271=O$1,'1- Combustivel'!$E273,"-"))</f>
        <v>-</v>
      </c>
      <c r="Q271" s="170" t="str">
        <f>IF(O271="-","-",'1- Combustivel'!$F273)</f>
        <v>-</v>
      </c>
      <c r="R271" s="259" t="str">
        <f t="shared" si="67"/>
        <v>-</v>
      </c>
      <c r="S271" s="259" t="str">
        <f>IF(Q271="-","-",'1- Combustivel'!$G273)</f>
        <v>-</v>
      </c>
      <c r="T271" s="259" t="str">
        <f>IF($C271=T$1,'1- Combustivel'!$D273,"-")</f>
        <v>-</v>
      </c>
      <c r="U271" s="170" t="str">
        <f>IF(W271="-","-",IF($C271=T$1,'1- Combustivel'!$E273,"-"))</f>
        <v>-</v>
      </c>
      <c r="V271" s="170" t="str">
        <f>IF(T271="-","-",'1- Combustivel'!$F273)</f>
        <v>-</v>
      </c>
      <c r="W271" s="259" t="str">
        <f t="shared" si="68"/>
        <v>-</v>
      </c>
      <c r="X271" s="259" t="str">
        <f>IF(V271="-","-",'1- Combustivel'!$G273)</f>
        <v>-</v>
      </c>
      <c r="Y271" s="259" t="str">
        <f>IF($C271=Y$1,'1- Combustivel'!$D273,"-")</f>
        <v>-</v>
      </c>
      <c r="Z271" s="170" t="str">
        <f>IF(AB271="-","-",IF($C271=Y$1,'1- Combustivel'!$E273,"-"))</f>
        <v>-</v>
      </c>
      <c r="AA271" s="170" t="str">
        <f>IF(Y271="-","-",'1- Combustivel'!$F273)</f>
        <v>-</v>
      </c>
      <c r="AB271" s="259" t="str">
        <f t="shared" si="69"/>
        <v>-</v>
      </c>
      <c r="AC271" s="259" t="str">
        <f>IF(AA271="-","-",'1- Combustivel'!$G273)</f>
        <v>-</v>
      </c>
      <c r="AD271" s="259" t="str">
        <f>IF($C271=AD$1,'1- Combustivel'!$D273,"-")</f>
        <v>-</v>
      </c>
      <c r="AE271" s="170" t="str">
        <f>IF(AG271="-","-",IF($C271=AD$1,'1- Combustivel'!$E273,"-"))</f>
        <v>-</v>
      </c>
      <c r="AF271" s="170" t="str">
        <f>IF(AD271="-","-",'1- Combustivel'!$F273)</f>
        <v>-</v>
      </c>
      <c r="AG271" s="259" t="str">
        <f t="shared" si="70"/>
        <v>-</v>
      </c>
      <c r="AH271" s="259" t="str">
        <f>IF(AF271="-","-",'1- Combustivel'!$G273)</f>
        <v>-</v>
      </c>
      <c r="AI271" s="259" t="str">
        <f>IF($C271=AI$1,'1- Combustivel'!$D273,"-")</f>
        <v>-</v>
      </c>
      <c r="AJ271" s="170" t="str">
        <f>IF(AL271="-","-",IF($C271=AI$1,'1- Combustivel'!$E273,"-"))</f>
        <v>-</v>
      </c>
      <c r="AK271" s="170" t="str">
        <f>IF(AI271="-","-",'1- Combustivel'!$F273)</f>
        <v>-</v>
      </c>
      <c r="AL271" s="259" t="str">
        <f t="shared" si="71"/>
        <v>-</v>
      </c>
      <c r="AM271" s="259" t="str">
        <f>IF(AK271="-","-",'1- Combustivel'!$G273)</f>
        <v>-</v>
      </c>
      <c r="AN271" s="259" t="str">
        <f>IF($C271=AN$1,'1- Combustivel'!$D273,"-")</f>
        <v>-</v>
      </c>
      <c r="AO271" s="170" t="str">
        <f>IF(AQ271="-","-",IF($C271=AN$1,'1- Combustivel'!$E273,"-"))</f>
        <v>-</v>
      </c>
      <c r="AP271" s="170" t="str">
        <f>IF(AN271="-","-",'1- Combustivel'!$F273)</f>
        <v>-</v>
      </c>
      <c r="AQ271" s="259" t="str">
        <f t="shared" si="72"/>
        <v>-</v>
      </c>
      <c r="AR271" s="259" t="str">
        <f>IF(AP271="-","-",'1- Combustivel'!$G273)</f>
        <v>-</v>
      </c>
      <c r="AS271" s="259" t="str">
        <f>IF($C271=AS$1,'1- Combustivel'!$D273,"-")</f>
        <v>-</v>
      </c>
      <c r="AT271" s="170" t="str">
        <f>IF(AV271="-","-",IF($C271=AS$1,'1- Combustivel'!$E273,"-"))</f>
        <v>-</v>
      </c>
      <c r="AU271" s="170" t="str">
        <f>IF(AS271="-","-",'1- Combustivel'!$F273)</f>
        <v>-</v>
      </c>
      <c r="AV271" s="259" t="str">
        <f t="shared" si="73"/>
        <v>-</v>
      </c>
      <c r="AW271" s="259" t="str">
        <f>IF(AU271="-","-",'1- Combustivel'!$G273)</f>
        <v>-</v>
      </c>
      <c r="AX271" s="259" t="str">
        <f>IF($C271=AX$1,'1- Combustivel'!$D273,"-")</f>
        <v>-</v>
      </c>
      <c r="AY271" s="170" t="str">
        <f>IF(BA271="-","-",IF($C271=AX$1,'1- Combustivel'!$E273,"-"))</f>
        <v>-</v>
      </c>
      <c r="AZ271" s="170" t="str">
        <f>IF(AX271="-","-",'1- Combustivel'!$F273)</f>
        <v>-</v>
      </c>
      <c r="BA271" s="259" t="str">
        <f t="shared" si="74"/>
        <v>-</v>
      </c>
      <c r="BB271" s="259" t="str">
        <f>IF(AZ271="-","-",'1- Combustivel'!$G273)</f>
        <v>-</v>
      </c>
      <c r="BC271" s="259" t="str">
        <f>IF($C271=BC$1,'1- Combustivel'!$D273,"-")</f>
        <v>-</v>
      </c>
      <c r="BD271" s="170" t="str">
        <f>IF(BF271="-","-",IF($C271=BC$1,'1- Combustivel'!$E273,"-"))</f>
        <v>-</v>
      </c>
      <c r="BE271" s="170" t="str">
        <f>IF(BC271="-","-",'1- Combustivel'!$F273)</f>
        <v>-</v>
      </c>
      <c r="BF271" s="259" t="str">
        <f t="shared" si="75"/>
        <v>-</v>
      </c>
      <c r="BG271" s="259" t="str">
        <f>IF(BE271="-","-",'1- Combustivel'!$G273)</f>
        <v>-</v>
      </c>
      <c r="BH271" s="259" t="str">
        <f>IF($C271=BH$1,'1- Combustivel'!$D273,"-")</f>
        <v>-</v>
      </c>
      <c r="BI271" s="170" t="str">
        <f>IF(BK271="-","-",IF($C271=BH$1,'1- Combustivel'!$E273,"-"))</f>
        <v>-</v>
      </c>
      <c r="BJ271" s="170" t="str">
        <f>IF(BH271="-","-",'1- Combustivel'!$F273)</f>
        <v>-</v>
      </c>
      <c r="BK271" s="259" t="str">
        <f t="shared" si="76"/>
        <v>-</v>
      </c>
      <c r="BL271" s="259" t="str">
        <f>IF(BJ271="-","-",'1- Combustivel'!$G273)</f>
        <v>-</v>
      </c>
      <c r="BM271" s="259" t="str">
        <f>IF(YEAR('1- Combustivel'!B273)=$BM$1,$BM$1,"-")</f>
        <v>-</v>
      </c>
      <c r="BN271" s="259" t="str">
        <f>IF(BM271="-","-",MONTH('1- Combustivel'!B273))</f>
        <v>-</v>
      </c>
      <c r="BO271" s="259" t="str">
        <f>IF(BM271="-","-",DAY('1- Combustivel'!B273))</f>
        <v>-</v>
      </c>
      <c r="BP271" s="259" t="str">
        <f>IF($BN271=BQ$1,'1- Combustivel'!$D273,"-")</f>
        <v>-</v>
      </c>
      <c r="BQ271" s="170" t="str">
        <f>IF($BN271=BQ$1,'1- Combustivel'!$E273,"-")</f>
        <v>-</v>
      </c>
      <c r="BR271" s="170" t="str">
        <f>IF(BQ271="-","-",'1- Combustivel'!$F273)</f>
        <v>-</v>
      </c>
      <c r="BS271" s="259" t="str">
        <f t="shared" si="77"/>
        <v>-</v>
      </c>
      <c r="BT271" s="259" t="str">
        <f>IF(BR271="-","-",'1- Combustivel'!$G273)</f>
        <v>-</v>
      </c>
    </row>
    <row r="272" spans="1:72" x14ac:dyDescent="0.25">
      <c r="A272" s="166">
        <v>270</v>
      </c>
      <c r="B272" s="166" t="str">
        <f>IF(YEAR('1- Combustivel'!B274)=$B$1,$B$1,"-")</f>
        <v>-</v>
      </c>
      <c r="C272" s="166" t="str">
        <f>IF(B272="-","-",MONTH('1- Combustivel'!B274))</f>
        <v>-</v>
      </c>
      <c r="D272" s="218" t="str">
        <f>IF(B272="-","-",DAY('1- Combustivel'!B274))</f>
        <v>-</v>
      </c>
      <c r="E272" s="259" t="str">
        <f>IF($C272=F$1,'1- Combustivel'!$D274,"-")</f>
        <v>-</v>
      </c>
      <c r="F272" s="170" t="str">
        <f>IF($C272=F$1,'1- Combustivel'!$E274,"-")</f>
        <v>-</v>
      </c>
      <c r="G272" s="170" t="str">
        <f>IF(F272="-","-",'1- Combustivel'!$F274)</f>
        <v>-</v>
      </c>
      <c r="H272" s="259" t="str">
        <f t="shared" si="65"/>
        <v>-</v>
      </c>
      <c r="I272" s="259" t="str">
        <f>IF(G272="-","-",'1- Combustivel'!$G274)</f>
        <v>-</v>
      </c>
      <c r="J272" s="259" t="str">
        <f>IF($C272=J$1,'1- Combustivel'!$D274,"-")</f>
        <v>-</v>
      </c>
      <c r="K272" s="170" t="str">
        <f>IF(M272="-","-",IF($C272=J$1,'1- Combustivel'!$E274,"-"))</f>
        <v>-</v>
      </c>
      <c r="L272" s="170" t="str">
        <f>IF(J272="-","-",'1- Combustivel'!$F274)</f>
        <v>-</v>
      </c>
      <c r="M272" s="259" t="str">
        <f t="shared" si="66"/>
        <v>-</v>
      </c>
      <c r="N272" s="259" t="str">
        <f>IF(L272="-","-",'1- Combustivel'!$G274)</f>
        <v>-</v>
      </c>
      <c r="O272" s="259" t="str">
        <f>IF($C272=O$1,'1- Combustivel'!$D274,"-")</f>
        <v>-</v>
      </c>
      <c r="P272" s="170" t="str">
        <f>IF(R272="-","-",IF($C272=O$1,'1- Combustivel'!$E274,"-"))</f>
        <v>-</v>
      </c>
      <c r="Q272" s="170" t="str">
        <f>IF(O272="-","-",'1- Combustivel'!$F274)</f>
        <v>-</v>
      </c>
      <c r="R272" s="259" t="str">
        <f t="shared" si="67"/>
        <v>-</v>
      </c>
      <c r="S272" s="259" t="str">
        <f>IF(Q272="-","-",'1- Combustivel'!$G274)</f>
        <v>-</v>
      </c>
      <c r="T272" s="259" t="str">
        <f>IF($C272=T$1,'1- Combustivel'!$D274,"-")</f>
        <v>-</v>
      </c>
      <c r="U272" s="170" t="str">
        <f>IF(W272="-","-",IF($C272=T$1,'1- Combustivel'!$E274,"-"))</f>
        <v>-</v>
      </c>
      <c r="V272" s="170" t="str">
        <f>IF(T272="-","-",'1- Combustivel'!$F274)</f>
        <v>-</v>
      </c>
      <c r="W272" s="259" t="str">
        <f t="shared" si="68"/>
        <v>-</v>
      </c>
      <c r="X272" s="259" t="str">
        <f>IF(V272="-","-",'1- Combustivel'!$G274)</f>
        <v>-</v>
      </c>
      <c r="Y272" s="259" t="str">
        <f>IF($C272=Y$1,'1- Combustivel'!$D274,"-")</f>
        <v>-</v>
      </c>
      <c r="Z272" s="170" t="str">
        <f>IF(AB272="-","-",IF($C272=Y$1,'1- Combustivel'!$E274,"-"))</f>
        <v>-</v>
      </c>
      <c r="AA272" s="170" t="str">
        <f>IF(Y272="-","-",'1- Combustivel'!$F274)</f>
        <v>-</v>
      </c>
      <c r="AB272" s="259" t="str">
        <f t="shared" si="69"/>
        <v>-</v>
      </c>
      <c r="AC272" s="259" t="str">
        <f>IF(AA272="-","-",'1- Combustivel'!$G274)</f>
        <v>-</v>
      </c>
      <c r="AD272" s="259" t="str">
        <f>IF($C272=AD$1,'1- Combustivel'!$D274,"-")</f>
        <v>-</v>
      </c>
      <c r="AE272" s="170" t="str">
        <f>IF(AG272="-","-",IF($C272=AD$1,'1- Combustivel'!$E274,"-"))</f>
        <v>-</v>
      </c>
      <c r="AF272" s="170" t="str">
        <f>IF(AD272="-","-",'1- Combustivel'!$F274)</f>
        <v>-</v>
      </c>
      <c r="AG272" s="259" t="str">
        <f t="shared" si="70"/>
        <v>-</v>
      </c>
      <c r="AH272" s="259" t="str">
        <f>IF(AF272="-","-",'1- Combustivel'!$G274)</f>
        <v>-</v>
      </c>
      <c r="AI272" s="259" t="str">
        <f>IF($C272=AI$1,'1- Combustivel'!$D274,"-")</f>
        <v>-</v>
      </c>
      <c r="AJ272" s="170" t="str">
        <f>IF(AL272="-","-",IF($C272=AI$1,'1- Combustivel'!$E274,"-"))</f>
        <v>-</v>
      </c>
      <c r="AK272" s="170" t="str">
        <f>IF(AI272="-","-",'1- Combustivel'!$F274)</f>
        <v>-</v>
      </c>
      <c r="AL272" s="259" t="str">
        <f t="shared" si="71"/>
        <v>-</v>
      </c>
      <c r="AM272" s="259" t="str">
        <f>IF(AK272="-","-",'1- Combustivel'!$G274)</f>
        <v>-</v>
      </c>
      <c r="AN272" s="259" t="str">
        <f>IF($C272=AN$1,'1- Combustivel'!$D274,"-")</f>
        <v>-</v>
      </c>
      <c r="AO272" s="170" t="str">
        <f>IF(AQ272="-","-",IF($C272=AN$1,'1- Combustivel'!$E274,"-"))</f>
        <v>-</v>
      </c>
      <c r="AP272" s="170" t="str">
        <f>IF(AN272="-","-",'1- Combustivel'!$F274)</f>
        <v>-</v>
      </c>
      <c r="AQ272" s="259" t="str">
        <f t="shared" si="72"/>
        <v>-</v>
      </c>
      <c r="AR272" s="259" t="str">
        <f>IF(AP272="-","-",'1- Combustivel'!$G274)</f>
        <v>-</v>
      </c>
      <c r="AS272" s="259" t="str">
        <f>IF($C272=AS$1,'1- Combustivel'!$D274,"-")</f>
        <v>-</v>
      </c>
      <c r="AT272" s="170" t="str">
        <f>IF(AV272="-","-",IF($C272=AS$1,'1- Combustivel'!$E274,"-"))</f>
        <v>-</v>
      </c>
      <c r="AU272" s="170" t="str">
        <f>IF(AS272="-","-",'1- Combustivel'!$F274)</f>
        <v>-</v>
      </c>
      <c r="AV272" s="259" t="str">
        <f t="shared" si="73"/>
        <v>-</v>
      </c>
      <c r="AW272" s="259" t="str">
        <f>IF(AU272="-","-",'1- Combustivel'!$G274)</f>
        <v>-</v>
      </c>
      <c r="AX272" s="259" t="str">
        <f>IF($C272=AX$1,'1- Combustivel'!$D274,"-")</f>
        <v>-</v>
      </c>
      <c r="AY272" s="170" t="str">
        <f>IF(BA272="-","-",IF($C272=AX$1,'1- Combustivel'!$E274,"-"))</f>
        <v>-</v>
      </c>
      <c r="AZ272" s="170" t="str">
        <f>IF(AX272="-","-",'1- Combustivel'!$F274)</f>
        <v>-</v>
      </c>
      <c r="BA272" s="259" t="str">
        <f t="shared" si="74"/>
        <v>-</v>
      </c>
      <c r="BB272" s="259" t="str">
        <f>IF(AZ272="-","-",'1- Combustivel'!$G274)</f>
        <v>-</v>
      </c>
      <c r="BC272" s="259" t="str">
        <f>IF($C272=BC$1,'1- Combustivel'!$D274,"-")</f>
        <v>-</v>
      </c>
      <c r="BD272" s="170" t="str">
        <f>IF(BF272="-","-",IF($C272=BC$1,'1- Combustivel'!$E274,"-"))</f>
        <v>-</v>
      </c>
      <c r="BE272" s="170" t="str">
        <f>IF(BC272="-","-",'1- Combustivel'!$F274)</f>
        <v>-</v>
      </c>
      <c r="BF272" s="259" t="str">
        <f t="shared" si="75"/>
        <v>-</v>
      </c>
      <c r="BG272" s="259" t="str">
        <f>IF(BE272="-","-",'1- Combustivel'!$G274)</f>
        <v>-</v>
      </c>
      <c r="BH272" s="259" t="str">
        <f>IF($C272=BH$1,'1- Combustivel'!$D274,"-")</f>
        <v>-</v>
      </c>
      <c r="BI272" s="170" t="str">
        <f>IF(BK272="-","-",IF($C272=BH$1,'1- Combustivel'!$E274,"-"))</f>
        <v>-</v>
      </c>
      <c r="BJ272" s="170" t="str">
        <f>IF(BH272="-","-",'1- Combustivel'!$F274)</f>
        <v>-</v>
      </c>
      <c r="BK272" s="259" t="str">
        <f t="shared" si="76"/>
        <v>-</v>
      </c>
      <c r="BL272" s="259" t="str">
        <f>IF(BJ272="-","-",'1- Combustivel'!$G274)</f>
        <v>-</v>
      </c>
      <c r="BM272" s="259" t="str">
        <f>IF(YEAR('1- Combustivel'!B274)=$BM$1,$BM$1,"-")</f>
        <v>-</v>
      </c>
      <c r="BN272" s="259" t="str">
        <f>IF(BM272="-","-",MONTH('1- Combustivel'!B274))</f>
        <v>-</v>
      </c>
      <c r="BO272" s="259" t="str">
        <f>IF(BM272="-","-",DAY('1- Combustivel'!B274))</f>
        <v>-</v>
      </c>
      <c r="BP272" s="259" t="str">
        <f>IF($BN272=BQ$1,'1- Combustivel'!$D274,"-")</f>
        <v>-</v>
      </c>
      <c r="BQ272" s="170" t="str">
        <f>IF($BN272=BQ$1,'1- Combustivel'!$E274,"-")</f>
        <v>-</v>
      </c>
      <c r="BR272" s="170" t="str">
        <f>IF(BQ272="-","-",'1- Combustivel'!$F274)</f>
        <v>-</v>
      </c>
      <c r="BS272" s="259" t="str">
        <f t="shared" si="77"/>
        <v>-</v>
      </c>
      <c r="BT272" s="259" t="str">
        <f>IF(BR272="-","-",'1- Combustivel'!$G274)</f>
        <v>-</v>
      </c>
    </row>
    <row r="273" spans="1:72" x14ac:dyDescent="0.25">
      <c r="A273" s="166">
        <v>271</v>
      </c>
      <c r="B273" s="166" t="str">
        <f>IF(YEAR('1- Combustivel'!B275)=$B$1,$B$1,"-")</f>
        <v>-</v>
      </c>
      <c r="C273" s="166" t="str">
        <f>IF(B273="-","-",MONTH('1- Combustivel'!B275))</f>
        <v>-</v>
      </c>
      <c r="D273" s="218" t="str">
        <f>IF(B273="-","-",DAY('1- Combustivel'!B275))</f>
        <v>-</v>
      </c>
      <c r="E273" s="259" t="str">
        <f>IF($C273=F$1,'1- Combustivel'!$D275,"-")</f>
        <v>-</v>
      </c>
      <c r="F273" s="170" t="str">
        <f>IF($C273=F$1,'1- Combustivel'!$E275,"-")</f>
        <v>-</v>
      </c>
      <c r="G273" s="170" t="str">
        <f>IF(F273="-","-",'1- Combustivel'!$F275)</f>
        <v>-</v>
      </c>
      <c r="H273" s="259" t="str">
        <f t="shared" si="65"/>
        <v>-</v>
      </c>
      <c r="I273" s="259" t="str">
        <f>IF(G273="-","-",'1- Combustivel'!$G275)</f>
        <v>-</v>
      </c>
      <c r="J273" s="259" t="str">
        <f>IF($C273=J$1,'1- Combustivel'!$D275,"-")</f>
        <v>-</v>
      </c>
      <c r="K273" s="170" t="str">
        <f>IF(M273="-","-",IF($C273=J$1,'1- Combustivel'!$E275,"-"))</f>
        <v>-</v>
      </c>
      <c r="L273" s="170" t="str">
        <f>IF(J273="-","-",'1- Combustivel'!$F275)</f>
        <v>-</v>
      </c>
      <c r="M273" s="259" t="str">
        <f t="shared" si="66"/>
        <v>-</v>
      </c>
      <c r="N273" s="259" t="str">
        <f>IF(L273="-","-",'1- Combustivel'!$G275)</f>
        <v>-</v>
      </c>
      <c r="O273" s="259" t="str">
        <f>IF($C273=O$1,'1- Combustivel'!$D275,"-")</f>
        <v>-</v>
      </c>
      <c r="P273" s="170" t="str">
        <f>IF(R273="-","-",IF($C273=O$1,'1- Combustivel'!$E275,"-"))</f>
        <v>-</v>
      </c>
      <c r="Q273" s="170" t="str">
        <f>IF(O273="-","-",'1- Combustivel'!$F275)</f>
        <v>-</v>
      </c>
      <c r="R273" s="259" t="str">
        <f t="shared" si="67"/>
        <v>-</v>
      </c>
      <c r="S273" s="259" t="str">
        <f>IF(Q273="-","-",'1- Combustivel'!$G275)</f>
        <v>-</v>
      </c>
      <c r="T273" s="259" t="str">
        <f>IF($C273=T$1,'1- Combustivel'!$D275,"-")</f>
        <v>-</v>
      </c>
      <c r="U273" s="170" t="str">
        <f>IF(W273="-","-",IF($C273=T$1,'1- Combustivel'!$E275,"-"))</f>
        <v>-</v>
      </c>
      <c r="V273" s="170" t="str">
        <f>IF(T273="-","-",'1- Combustivel'!$F275)</f>
        <v>-</v>
      </c>
      <c r="W273" s="259" t="str">
        <f t="shared" si="68"/>
        <v>-</v>
      </c>
      <c r="X273" s="259" t="str">
        <f>IF(V273="-","-",'1- Combustivel'!$G275)</f>
        <v>-</v>
      </c>
      <c r="Y273" s="259" t="str">
        <f>IF($C273=Y$1,'1- Combustivel'!$D275,"-")</f>
        <v>-</v>
      </c>
      <c r="Z273" s="170" t="str">
        <f>IF(AB273="-","-",IF($C273=Y$1,'1- Combustivel'!$E275,"-"))</f>
        <v>-</v>
      </c>
      <c r="AA273" s="170" t="str">
        <f>IF(Y273="-","-",'1- Combustivel'!$F275)</f>
        <v>-</v>
      </c>
      <c r="AB273" s="259" t="str">
        <f t="shared" si="69"/>
        <v>-</v>
      </c>
      <c r="AC273" s="259" t="str">
        <f>IF(AA273="-","-",'1- Combustivel'!$G275)</f>
        <v>-</v>
      </c>
      <c r="AD273" s="259" t="str">
        <f>IF($C273=AD$1,'1- Combustivel'!$D275,"-")</f>
        <v>-</v>
      </c>
      <c r="AE273" s="170" t="str">
        <f>IF(AG273="-","-",IF($C273=AD$1,'1- Combustivel'!$E275,"-"))</f>
        <v>-</v>
      </c>
      <c r="AF273" s="170" t="str">
        <f>IF(AD273="-","-",'1- Combustivel'!$F275)</f>
        <v>-</v>
      </c>
      <c r="AG273" s="259" t="str">
        <f t="shared" si="70"/>
        <v>-</v>
      </c>
      <c r="AH273" s="259" t="str">
        <f>IF(AF273="-","-",'1- Combustivel'!$G275)</f>
        <v>-</v>
      </c>
      <c r="AI273" s="259" t="str">
        <f>IF($C273=AI$1,'1- Combustivel'!$D275,"-")</f>
        <v>-</v>
      </c>
      <c r="AJ273" s="170" t="str">
        <f>IF(AL273="-","-",IF($C273=AI$1,'1- Combustivel'!$E275,"-"))</f>
        <v>-</v>
      </c>
      <c r="AK273" s="170" t="str">
        <f>IF(AI273="-","-",'1- Combustivel'!$F275)</f>
        <v>-</v>
      </c>
      <c r="AL273" s="259" t="str">
        <f t="shared" si="71"/>
        <v>-</v>
      </c>
      <c r="AM273" s="259" t="str">
        <f>IF(AK273="-","-",'1- Combustivel'!$G275)</f>
        <v>-</v>
      </c>
      <c r="AN273" s="259" t="str">
        <f>IF($C273=AN$1,'1- Combustivel'!$D275,"-")</f>
        <v>-</v>
      </c>
      <c r="AO273" s="170" t="str">
        <f>IF(AQ273="-","-",IF($C273=AN$1,'1- Combustivel'!$E275,"-"))</f>
        <v>-</v>
      </c>
      <c r="AP273" s="170" t="str">
        <f>IF(AN273="-","-",'1- Combustivel'!$F275)</f>
        <v>-</v>
      </c>
      <c r="AQ273" s="259" t="str">
        <f t="shared" si="72"/>
        <v>-</v>
      </c>
      <c r="AR273" s="259" t="str">
        <f>IF(AP273="-","-",'1- Combustivel'!$G275)</f>
        <v>-</v>
      </c>
      <c r="AS273" s="259" t="str">
        <f>IF($C273=AS$1,'1- Combustivel'!$D275,"-")</f>
        <v>-</v>
      </c>
      <c r="AT273" s="170" t="str">
        <f>IF(AV273="-","-",IF($C273=AS$1,'1- Combustivel'!$E275,"-"))</f>
        <v>-</v>
      </c>
      <c r="AU273" s="170" t="str">
        <f>IF(AS273="-","-",'1- Combustivel'!$F275)</f>
        <v>-</v>
      </c>
      <c r="AV273" s="259" t="str">
        <f t="shared" si="73"/>
        <v>-</v>
      </c>
      <c r="AW273" s="259" t="str">
        <f>IF(AU273="-","-",'1- Combustivel'!$G275)</f>
        <v>-</v>
      </c>
      <c r="AX273" s="259" t="str">
        <f>IF($C273=AX$1,'1- Combustivel'!$D275,"-")</f>
        <v>-</v>
      </c>
      <c r="AY273" s="170" t="str">
        <f>IF(BA273="-","-",IF($C273=AX$1,'1- Combustivel'!$E275,"-"))</f>
        <v>-</v>
      </c>
      <c r="AZ273" s="170" t="str">
        <f>IF(AX273="-","-",'1- Combustivel'!$F275)</f>
        <v>-</v>
      </c>
      <c r="BA273" s="259" t="str">
        <f t="shared" si="74"/>
        <v>-</v>
      </c>
      <c r="BB273" s="259" t="str">
        <f>IF(AZ273="-","-",'1- Combustivel'!$G275)</f>
        <v>-</v>
      </c>
      <c r="BC273" s="259" t="str">
        <f>IF($C273=BC$1,'1- Combustivel'!$D275,"-")</f>
        <v>-</v>
      </c>
      <c r="BD273" s="170" t="str">
        <f>IF(BF273="-","-",IF($C273=BC$1,'1- Combustivel'!$E275,"-"))</f>
        <v>-</v>
      </c>
      <c r="BE273" s="170" t="str">
        <f>IF(BC273="-","-",'1- Combustivel'!$F275)</f>
        <v>-</v>
      </c>
      <c r="BF273" s="259" t="str">
        <f t="shared" si="75"/>
        <v>-</v>
      </c>
      <c r="BG273" s="259" t="str">
        <f>IF(BE273="-","-",'1- Combustivel'!$G275)</f>
        <v>-</v>
      </c>
      <c r="BH273" s="259" t="str">
        <f>IF($C273=BH$1,'1- Combustivel'!$D275,"-")</f>
        <v>-</v>
      </c>
      <c r="BI273" s="170" t="str">
        <f>IF(BK273="-","-",IF($C273=BH$1,'1- Combustivel'!$E275,"-"))</f>
        <v>-</v>
      </c>
      <c r="BJ273" s="170" t="str">
        <f>IF(BH273="-","-",'1- Combustivel'!$F275)</f>
        <v>-</v>
      </c>
      <c r="BK273" s="259" t="str">
        <f t="shared" si="76"/>
        <v>-</v>
      </c>
      <c r="BL273" s="259" t="str">
        <f>IF(BJ273="-","-",'1- Combustivel'!$G275)</f>
        <v>-</v>
      </c>
      <c r="BM273" s="259" t="str">
        <f>IF(YEAR('1- Combustivel'!B275)=$BM$1,$BM$1,"-")</f>
        <v>-</v>
      </c>
      <c r="BN273" s="259" t="str">
        <f>IF(BM273="-","-",MONTH('1- Combustivel'!B275))</f>
        <v>-</v>
      </c>
      <c r="BO273" s="259" t="str">
        <f>IF(BM273="-","-",DAY('1- Combustivel'!B275))</f>
        <v>-</v>
      </c>
      <c r="BP273" s="259" t="str">
        <f>IF($BN273=BQ$1,'1- Combustivel'!$D275,"-")</f>
        <v>-</v>
      </c>
      <c r="BQ273" s="170" t="str">
        <f>IF($BN273=BQ$1,'1- Combustivel'!$E275,"-")</f>
        <v>-</v>
      </c>
      <c r="BR273" s="170" t="str">
        <f>IF(BQ273="-","-",'1- Combustivel'!$F275)</f>
        <v>-</v>
      </c>
      <c r="BS273" s="259" t="str">
        <f t="shared" si="77"/>
        <v>-</v>
      </c>
      <c r="BT273" s="259" t="str">
        <f>IF(BR273="-","-",'1- Combustivel'!$G275)</f>
        <v>-</v>
      </c>
    </row>
    <row r="274" spans="1:72" x14ac:dyDescent="0.25">
      <c r="A274" s="166">
        <v>272</v>
      </c>
      <c r="B274" s="166" t="str">
        <f>IF(YEAR('1- Combustivel'!B276)=$B$1,$B$1,"-")</f>
        <v>-</v>
      </c>
      <c r="C274" s="166" t="str">
        <f>IF(B274="-","-",MONTH('1- Combustivel'!B276))</f>
        <v>-</v>
      </c>
      <c r="D274" s="218" t="str">
        <f>IF(B274="-","-",DAY('1- Combustivel'!B276))</f>
        <v>-</v>
      </c>
      <c r="E274" s="259" t="str">
        <f>IF($C274=F$1,'1- Combustivel'!$D276,"-")</f>
        <v>-</v>
      </c>
      <c r="F274" s="170" t="str">
        <f>IF($C274=F$1,'1- Combustivel'!$E276,"-")</f>
        <v>-</v>
      </c>
      <c r="G274" s="170" t="str">
        <f>IF(F274="-","-",'1- Combustivel'!$F276)</f>
        <v>-</v>
      </c>
      <c r="H274" s="259" t="str">
        <f t="shared" si="65"/>
        <v>-</v>
      </c>
      <c r="I274" s="259" t="str">
        <f>IF(G274="-","-",'1- Combustivel'!$G276)</f>
        <v>-</v>
      </c>
      <c r="J274" s="259" t="str">
        <f>IF($C274=J$1,'1- Combustivel'!$D276,"-")</f>
        <v>-</v>
      </c>
      <c r="K274" s="170" t="str">
        <f>IF(M274="-","-",IF($C274=J$1,'1- Combustivel'!$E276,"-"))</f>
        <v>-</v>
      </c>
      <c r="L274" s="170" t="str">
        <f>IF(J274="-","-",'1- Combustivel'!$F276)</f>
        <v>-</v>
      </c>
      <c r="M274" s="259" t="str">
        <f t="shared" si="66"/>
        <v>-</v>
      </c>
      <c r="N274" s="259" t="str">
        <f>IF(L274="-","-",'1- Combustivel'!$G276)</f>
        <v>-</v>
      </c>
      <c r="O274" s="259" t="str">
        <f>IF($C274=O$1,'1- Combustivel'!$D276,"-")</f>
        <v>-</v>
      </c>
      <c r="P274" s="170" t="str">
        <f>IF(R274="-","-",IF($C274=O$1,'1- Combustivel'!$E276,"-"))</f>
        <v>-</v>
      </c>
      <c r="Q274" s="170" t="str">
        <f>IF(O274="-","-",'1- Combustivel'!$F276)</f>
        <v>-</v>
      </c>
      <c r="R274" s="259" t="str">
        <f t="shared" si="67"/>
        <v>-</v>
      </c>
      <c r="S274" s="259" t="str">
        <f>IF(Q274="-","-",'1- Combustivel'!$G276)</f>
        <v>-</v>
      </c>
      <c r="T274" s="259" t="str">
        <f>IF($C274=T$1,'1- Combustivel'!$D276,"-")</f>
        <v>-</v>
      </c>
      <c r="U274" s="170" t="str">
        <f>IF(W274="-","-",IF($C274=T$1,'1- Combustivel'!$E276,"-"))</f>
        <v>-</v>
      </c>
      <c r="V274" s="170" t="str">
        <f>IF(T274="-","-",'1- Combustivel'!$F276)</f>
        <v>-</v>
      </c>
      <c r="W274" s="259" t="str">
        <f t="shared" si="68"/>
        <v>-</v>
      </c>
      <c r="X274" s="259" t="str">
        <f>IF(V274="-","-",'1- Combustivel'!$G276)</f>
        <v>-</v>
      </c>
      <c r="Y274" s="259" t="str">
        <f>IF($C274=Y$1,'1- Combustivel'!$D276,"-")</f>
        <v>-</v>
      </c>
      <c r="Z274" s="170" t="str">
        <f>IF(AB274="-","-",IF($C274=Y$1,'1- Combustivel'!$E276,"-"))</f>
        <v>-</v>
      </c>
      <c r="AA274" s="170" t="str">
        <f>IF(Y274="-","-",'1- Combustivel'!$F276)</f>
        <v>-</v>
      </c>
      <c r="AB274" s="259" t="str">
        <f t="shared" si="69"/>
        <v>-</v>
      </c>
      <c r="AC274" s="259" t="str">
        <f>IF(AA274="-","-",'1- Combustivel'!$G276)</f>
        <v>-</v>
      </c>
      <c r="AD274" s="259" t="str">
        <f>IF($C274=AD$1,'1- Combustivel'!$D276,"-")</f>
        <v>-</v>
      </c>
      <c r="AE274" s="170" t="str">
        <f>IF(AG274="-","-",IF($C274=AD$1,'1- Combustivel'!$E276,"-"))</f>
        <v>-</v>
      </c>
      <c r="AF274" s="170" t="str">
        <f>IF(AD274="-","-",'1- Combustivel'!$F276)</f>
        <v>-</v>
      </c>
      <c r="AG274" s="259" t="str">
        <f t="shared" si="70"/>
        <v>-</v>
      </c>
      <c r="AH274" s="259" t="str">
        <f>IF(AF274="-","-",'1- Combustivel'!$G276)</f>
        <v>-</v>
      </c>
      <c r="AI274" s="259" t="str">
        <f>IF($C274=AI$1,'1- Combustivel'!$D276,"-")</f>
        <v>-</v>
      </c>
      <c r="AJ274" s="170" t="str">
        <f>IF(AL274="-","-",IF($C274=AI$1,'1- Combustivel'!$E276,"-"))</f>
        <v>-</v>
      </c>
      <c r="AK274" s="170" t="str">
        <f>IF(AI274="-","-",'1- Combustivel'!$F276)</f>
        <v>-</v>
      </c>
      <c r="AL274" s="259" t="str">
        <f t="shared" si="71"/>
        <v>-</v>
      </c>
      <c r="AM274" s="259" t="str">
        <f>IF(AK274="-","-",'1- Combustivel'!$G276)</f>
        <v>-</v>
      </c>
      <c r="AN274" s="259" t="str">
        <f>IF($C274=AN$1,'1- Combustivel'!$D276,"-")</f>
        <v>-</v>
      </c>
      <c r="AO274" s="170" t="str">
        <f>IF(AQ274="-","-",IF($C274=AN$1,'1- Combustivel'!$E276,"-"))</f>
        <v>-</v>
      </c>
      <c r="AP274" s="170" t="str">
        <f>IF(AN274="-","-",'1- Combustivel'!$F276)</f>
        <v>-</v>
      </c>
      <c r="AQ274" s="259" t="str">
        <f t="shared" si="72"/>
        <v>-</v>
      </c>
      <c r="AR274" s="259" t="str">
        <f>IF(AP274="-","-",'1- Combustivel'!$G276)</f>
        <v>-</v>
      </c>
      <c r="AS274" s="259" t="str">
        <f>IF($C274=AS$1,'1- Combustivel'!$D276,"-")</f>
        <v>-</v>
      </c>
      <c r="AT274" s="170" t="str">
        <f>IF(AV274="-","-",IF($C274=AS$1,'1- Combustivel'!$E276,"-"))</f>
        <v>-</v>
      </c>
      <c r="AU274" s="170" t="str">
        <f>IF(AS274="-","-",'1- Combustivel'!$F276)</f>
        <v>-</v>
      </c>
      <c r="AV274" s="259" t="str">
        <f t="shared" si="73"/>
        <v>-</v>
      </c>
      <c r="AW274" s="259" t="str">
        <f>IF(AU274="-","-",'1- Combustivel'!$G276)</f>
        <v>-</v>
      </c>
      <c r="AX274" s="259" t="str">
        <f>IF($C274=AX$1,'1- Combustivel'!$D276,"-")</f>
        <v>-</v>
      </c>
      <c r="AY274" s="170" t="str">
        <f>IF(BA274="-","-",IF($C274=AX$1,'1- Combustivel'!$E276,"-"))</f>
        <v>-</v>
      </c>
      <c r="AZ274" s="170" t="str">
        <f>IF(AX274="-","-",'1- Combustivel'!$F276)</f>
        <v>-</v>
      </c>
      <c r="BA274" s="259" t="str">
        <f t="shared" si="74"/>
        <v>-</v>
      </c>
      <c r="BB274" s="259" t="str">
        <f>IF(AZ274="-","-",'1- Combustivel'!$G276)</f>
        <v>-</v>
      </c>
      <c r="BC274" s="259" t="str">
        <f>IF($C274=BC$1,'1- Combustivel'!$D276,"-")</f>
        <v>-</v>
      </c>
      <c r="BD274" s="170" t="str">
        <f>IF(BF274="-","-",IF($C274=BC$1,'1- Combustivel'!$E276,"-"))</f>
        <v>-</v>
      </c>
      <c r="BE274" s="170" t="str">
        <f>IF(BC274="-","-",'1- Combustivel'!$F276)</f>
        <v>-</v>
      </c>
      <c r="BF274" s="259" t="str">
        <f t="shared" si="75"/>
        <v>-</v>
      </c>
      <c r="BG274" s="259" t="str">
        <f>IF(BE274="-","-",'1- Combustivel'!$G276)</f>
        <v>-</v>
      </c>
      <c r="BH274" s="259" t="str">
        <f>IF($C274=BH$1,'1- Combustivel'!$D276,"-")</f>
        <v>-</v>
      </c>
      <c r="BI274" s="170" t="str">
        <f>IF(BK274="-","-",IF($C274=BH$1,'1- Combustivel'!$E276,"-"))</f>
        <v>-</v>
      </c>
      <c r="BJ274" s="170" t="str">
        <f>IF(BH274="-","-",'1- Combustivel'!$F276)</f>
        <v>-</v>
      </c>
      <c r="BK274" s="259" t="str">
        <f t="shared" si="76"/>
        <v>-</v>
      </c>
      <c r="BL274" s="259" t="str">
        <f>IF(BJ274="-","-",'1- Combustivel'!$G276)</f>
        <v>-</v>
      </c>
      <c r="BM274" s="259" t="str">
        <f>IF(YEAR('1- Combustivel'!B276)=$BM$1,$BM$1,"-")</f>
        <v>-</v>
      </c>
      <c r="BN274" s="259" t="str">
        <f>IF(BM274="-","-",MONTH('1- Combustivel'!B276))</f>
        <v>-</v>
      </c>
      <c r="BO274" s="259" t="str">
        <f>IF(BM274="-","-",DAY('1- Combustivel'!B276))</f>
        <v>-</v>
      </c>
      <c r="BP274" s="259" t="str">
        <f>IF($BN274=BQ$1,'1- Combustivel'!$D276,"-")</f>
        <v>-</v>
      </c>
      <c r="BQ274" s="170" t="str">
        <f>IF($BN274=BQ$1,'1- Combustivel'!$E276,"-")</f>
        <v>-</v>
      </c>
      <c r="BR274" s="170" t="str">
        <f>IF(BQ274="-","-",'1- Combustivel'!$F276)</f>
        <v>-</v>
      </c>
      <c r="BS274" s="259" t="str">
        <f t="shared" si="77"/>
        <v>-</v>
      </c>
      <c r="BT274" s="259" t="str">
        <f>IF(BR274="-","-",'1- Combustivel'!$G276)</f>
        <v>-</v>
      </c>
    </row>
    <row r="275" spans="1:72" x14ac:dyDescent="0.25">
      <c r="A275" s="166">
        <v>273</v>
      </c>
      <c r="B275" s="166" t="str">
        <f>IF(YEAR('1- Combustivel'!B277)=$B$1,$B$1,"-")</f>
        <v>-</v>
      </c>
      <c r="C275" s="166" t="str">
        <f>IF(B275="-","-",MONTH('1- Combustivel'!B277))</f>
        <v>-</v>
      </c>
      <c r="D275" s="218" t="str">
        <f>IF(B275="-","-",DAY('1- Combustivel'!B277))</f>
        <v>-</v>
      </c>
      <c r="E275" s="259" t="str">
        <f>IF($C275=F$1,'1- Combustivel'!$D277,"-")</f>
        <v>-</v>
      </c>
      <c r="F275" s="170" t="str">
        <f>IF($C275=F$1,'1- Combustivel'!$E277,"-")</f>
        <v>-</v>
      </c>
      <c r="G275" s="170" t="str">
        <f>IF(F275="-","-",'1- Combustivel'!$F277)</f>
        <v>-</v>
      </c>
      <c r="H275" s="259" t="str">
        <f t="shared" si="65"/>
        <v>-</v>
      </c>
      <c r="I275" s="259" t="str">
        <f>IF(G275="-","-",'1- Combustivel'!$G277)</f>
        <v>-</v>
      </c>
      <c r="J275" s="259" t="str">
        <f>IF($C275=J$1,'1- Combustivel'!$D277,"-")</f>
        <v>-</v>
      </c>
      <c r="K275" s="170" t="str">
        <f>IF(M275="-","-",IF($C275=J$1,'1- Combustivel'!$E277,"-"))</f>
        <v>-</v>
      </c>
      <c r="L275" s="170" t="str">
        <f>IF(J275="-","-",'1- Combustivel'!$F277)</f>
        <v>-</v>
      </c>
      <c r="M275" s="259" t="str">
        <f t="shared" si="66"/>
        <v>-</v>
      </c>
      <c r="N275" s="259" t="str">
        <f>IF(L275="-","-",'1- Combustivel'!$G277)</f>
        <v>-</v>
      </c>
      <c r="O275" s="259" t="str">
        <f>IF($C275=O$1,'1- Combustivel'!$D277,"-")</f>
        <v>-</v>
      </c>
      <c r="P275" s="170" t="str">
        <f>IF(R275="-","-",IF($C275=O$1,'1- Combustivel'!$E277,"-"))</f>
        <v>-</v>
      </c>
      <c r="Q275" s="170" t="str">
        <f>IF(O275="-","-",'1- Combustivel'!$F277)</f>
        <v>-</v>
      </c>
      <c r="R275" s="259" t="str">
        <f t="shared" si="67"/>
        <v>-</v>
      </c>
      <c r="S275" s="259" t="str">
        <f>IF(Q275="-","-",'1- Combustivel'!$G277)</f>
        <v>-</v>
      </c>
      <c r="T275" s="259" t="str">
        <f>IF($C275=T$1,'1- Combustivel'!$D277,"-")</f>
        <v>-</v>
      </c>
      <c r="U275" s="170" t="str">
        <f>IF(W275="-","-",IF($C275=T$1,'1- Combustivel'!$E277,"-"))</f>
        <v>-</v>
      </c>
      <c r="V275" s="170" t="str">
        <f>IF(T275="-","-",'1- Combustivel'!$F277)</f>
        <v>-</v>
      </c>
      <c r="W275" s="259" t="str">
        <f t="shared" si="68"/>
        <v>-</v>
      </c>
      <c r="X275" s="259" t="str">
        <f>IF(V275="-","-",'1- Combustivel'!$G277)</f>
        <v>-</v>
      </c>
      <c r="Y275" s="259" t="str">
        <f>IF($C275=Y$1,'1- Combustivel'!$D277,"-")</f>
        <v>-</v>
      </c>
      <c r="Z275" s="170" t="str">
        <f>IF(AB275="-","-",IF($C275=Y$1,'1- Combustivel'!$E277,"-"))</f>
        <v>-</v>
      </c>
      <c r="AA275" s="170" t="str">
        <f>IF(Y275="-","-",'1- Combustivel'!$F277)</f>
        <v>-</v>
      </c>
      <c r="AB275" s="259" t="str">
        <f t="shared" si="69"/>
        <v>-</v>
      </c>
      <c r="AC275" s="259" t="str">
        <f>IF(AA275="-","-",'1- Combustivel'!$G277)</f>
        <v>-</v>
      </c>
      <c r="AD275" s="259" t="str">
        <f>IF($C275=AD$1,'1- Combustivel'!$D277,"-")</f>
        <v>-</v>
      </c>
      <c r="AE275" s="170" t="str">
        <f>IF(AG275="-","-",IF($C275=AD$1,'1- Combustivel'!$E277,"-"))</f>
        <v>-</v>
      </c>
      <c r="AF275" s="170" t="str">
        <f>IF(AD275="-","-",'1- Combustivel'!$F277)</f>
        <v>-</v>
      </c>
      <c r="AG275" s="259" t="str">
        <f t="shared" si="70"/>
        <v>-</v>
      </c>
      <c r="AH275" s="259" t="str">
        <f>IF(AF275="-","-",'1- Combustivel'!$G277)</f>
        <v>-</v>
      </c>
      <c r="AI275" s="259" t="str">
        <f>IF($C275=AI$1,'1- Combustivel'!$D277,"-")</f>
        <v>-</v>
      </c>
      <c r="AJ275" s="170" t="str">
        <f>IF(AL275="-","-",IF($C275=AI$1,'1- Combustivel'!$E277,"-"))</f>
        <v>-</v>
      </c>
      <c r="AK275" s="170" t="str">
        <f>IF(AI275="-","-",'1- Combustivel'!$F277)</f>
        <v>-</v>
      </c>
      <c r="AL275" s="259" t="str">
        <f t="shared" si="71"/>
        <v>-</v>
      </c>
      <c r="AM275" s="259" t="str">
        <f>IF(AK275="-","-",'1- Combustivel'!$G277)</f>
        <v>-</v>
      </c>
      <c r="AN275" s="259" t="str">
        <f>IF($C275=AN$1,'1- Combustivel'!$D277,"-")</f>
        <v>-</v>
      </c>
      <c r="AO275" s="170" t="str">
        <f>IF(AQ275="-","-",IF($C275=AN$1,'1- Combustivel'!$E277,"-"))</f>
        <v>-</v>
      </c>
      <c r="AP275" s="170" t="str">
        <f>IF(AN275="-","-",'1- Combustivel'!$F277)</f>
        <v>-</v>
      </c>
      <c r="AQ275" s="259" t="str">
        <f t="shared" si="72"/>
        <v>-</v>
      </c>
      <c r="AR275" s="259" t="str">
        <f>IF(AP275="-","-",'1- Combustivel'!$G277)</f>
        <v>-</v>
      </c>
      <c r="AS275" s="259" t="str">
        <f>IF($C275=AS$1,'1- Combustivel'!$D277,"-")</f>
        <v>-</v>
      </c>
      <c r="AT275" s="170" t="str">
        <f>IF(AV275="-","-",IF($C275=AS$1,'1- Combustivel'!$E277,"-"))</f>
        <v>-</v>
      </c>
      <c r="AU275" s="170" t="str">
        <f>IF(AS275="-","-",'1- Combustivel'!$F277)</f>
        <v>-</v>
      </c>
      <c r="AV275" s="259" t="str">
        <f t="shared" si="73"/>
        <v>-</v>
      </c>
      <c r="AW275" s="259" t="str">
        <f>IF(AU275="-","-",'1- Combustivel'!$G277)</f>
        <v>-</v>
      </c>
      <c r="AX275" s="259" t="str">
        <f>IF($C275=AX$1,'1- Combustivel'!$D277,"-")</f>
        <v>-</v>
      </c>
      <c r="AY275" s="170" t="str">
        <f>IF(BA275="-","-",IF($C275=AX$1,'1- Combustivel'!$E277,"-"))</f>
        <v>-</v>
      </c>
      <c r="AZ275" s="170" t="str">
        <f>IF(AX275="-","-",'1- Combustivel'!$F277)</f>
        <v>-</v>
      </c>
      <c r="BA275" s="259" t="str">
        <f t="shared" si="74"/>
        <v>-</v>
      </c>
      <c r="BB275" s="259" t="str">
        <f>IF(AZ275="-","-",'1- Combustivel'!$G277)</f>
        <v>-</v>
      </c>
      <c r="BC275" s="259" t="str">
        <f>IF($C275=BC$1,'1- Combustivel'!$D277,"-")</f>
        <v>-</v>
      </c>
      <c r="BD275" s="170" t="str">
        <f>IF(BF275="-","-",IF($C275=BC$1,'1- Combustivel'!$E277,"-"))</f>
        <v>-</v>
      </c>
      <c r="BE275" s="170" t="str">
        <f>IF(BC275="-","-",'1- Combustivel'!$F277)</f>
        <v>-</v>
      </c>
      <c r="BF275" s="259" t="str">
        <f t="shared" si="75"/>
        <v>-</v>
      </c>
      <c r="BG275" s="259" t="str">
        <f>IF(BE275="-","-",'1- Combustivel'!$G277)</f>
        <v>-</v>
      </c>
      <c r="BH275" s="259" t="str">
        <f>IF($C275=BH$1,'1- Combustivel'!$D277,"-")</f>
        <v>-</v>
      </c>
      <c r="BI275" s="170" t="str">
        <f>IF(BK275="-","-",IF($C275=BH$1,'1- Combustivel'!$E277,"-"))</f>
        <v>-</v>
      </c>
      <c r="BJ275" s="170" t="str">
        <f>IF(BH275="-","-",'1- Combustivel'!$F277)</f>
        <v>-</v>
      </c>
      <c r="BK275" s="259" t="str">
        <f t="shared" si="76"/>
        <v>-</v>
      </c>
      <c r="BL275" s="259" t="str">
        <f>IF(BJ275="-","-",'1- Combustivel'!$G277)</f>
        <v>-</v>
      </c>
      <c r="BM275" s="259" t="str">
        <f>IF(YEAR('1- Combustivel'!B277)=$BM$1,$BM$1,"-")</f>
        <v>-</v>
      </c>
      <c r="BN275" s="259" t="str">
        <f>IF(BM275="-","-",MONTH('1- Combustivel'!B277))</f>
        <v>-</v>
      </c>
      <c r="BO275" s="259" t="str">
        <f>IF(BM275="-","-",DAY('1- Combustivel'!B277))</f>
        <v>-</v>
      </c>
      <c r="BP275" s="259" t="str">
        <f>IF($BN275=BQ$1,'1- Combustivel'!$D277,"-")</f>
        <v>-</v>
      </c>
      <c r="BQ275" s="170" t="str">
        <f>IF($BN275=BQ$1,'1- Combustivel'!$E277,"-")</f>
        <v>-</v>
      </c>
      <c r="BR275" s="170" t="str">
        <f>IF(BQ275="-","-",'1- Combustivel'!$F277)</f>
        <v>-</v>
      </c>
      <c r="BS275" s="259" t="str">
        <f t="shared" si="77"/>
        <v>-</v>
      </c>
      <c r="BT275" s="259" t="str">
        <f>IF(BR275="-","-",'1- Combustivel'!$G277)</f>
        <v>-</v>
      </c>
    </row>
    <row r="276" spans="1:72" x14ac:dyDescent="0.25">
      <c r="A276" s="166">
        <v>274</v>
      </c>
      <c r="B276" s="166" t="str">
        <f>IF(YEAR('1- Combustivel'!B278)=$B$1,$B$1,"-")</f>
        <v>-</v>
      </c>
      <c r="C276" s="166" t="str">
        <f>IF(B276="-","-",MONTH('1- Combustivel'!B278))</f>
        <v>-</v>
      </c>
      <c r="D276" s="218" t="str">
        <f>IF(B276="-","-",DAY('1- Combustivel'!B278))</f>
        <v>-</v>
      </c>
      <c r="E276" s="259" t="str">
        <f>IF($C276=F$1,'1- Combustivel'!$D278,"-")</f>
        <v>-</v>
      </c>
      <c r="F276" s="170" t="str">
        <f>IF($C276=F$1,'1- Combustivel'!$E278,"-")</f>
        <v>-</v>
      </c>
      <c r="G276" s="170" t="str">
        <f>IF(F276="-","-",'1- Combustivel'!$F278)</f>
        <v>-</v>
      </c>
      <c r="H276" s="259" t="str">
        <f t="shared" si="65"/>
        <v>-</v>
      </c>
      <c r="I276" s="259" t="str">
        <f>IF(G276="-","-",'1- Combustivel'!$G278)</f>
        <v>-</v>
      </c>
      <c r="J276" s="259" t="str">
        <f>IF($C276=J$1,'1- Combustivel'!$D278,"-")</f>
        <v>-</v>
      </c>
      <c r="K276" s="170" t="str">
        <f>IF(M276="-","-",IF($C276=J$1,'1- Combustivel'!$E278,"-"))</f>
        <v>-</v>
      </c>
      <c r="L276" s="170" t="str">
        <f>IF(J276="-","-",'1- Combustivel'!$F278)</f>
        <v>-</v>
      </c>
      <c r="M276" s="259" t="str">
        <f t="shared" si="66"/>
        <v>-</v>
      </c>
      <c r="N276" s="259" t="str">
        <f>IF(L276="-","-",'1- Combustivel'!$G278)</f>
        <v>-</v>
      </c>
      <c r="O276" s="259" t="str">
        <f>IF($C276=O$1,'1- Combustivel'!$D278,"-")</f>
        <v>-</v>
      </c>
      <c r="P276" s="170" t="str">
        <f>IF(R276="-","-",IF($C276=O$1,'1- Combustivel'!$E278,"-"))</f>
        <v>-</v>
      </c>
      <c r="Q276" s="170" t="str">
        <f>IF(O276="-","-",'1- Combustivel'!$F278)</f>
        <v>-</v>
      </c>
      <c r="R276" s="259" t="str">
        <f t="shared" si="67"/>
        <v>-</v>
      </c>
      <c r="S276" s="259" t="str">
        <f>IF(Q276="-","-",'1- Combustivel'!$G278)</f>
        <v>-</v>
      </c>
      <c r="T276" s="259" t="str">
        <f>IF($C276=T$1,'1- Combustivel'!$D278,"-")</f>
        <v>-</v>
      </c>
      <c r="U276" s="170" t="str">
        <f>IF(W276="-","-",IF($C276=T$1,'1- Combustivel'!$E278,"-"))</f>
        <v>-</v>
      </c>
      <c r="V276" s="170" t="str">
        <f>IF(T276="-","-",'1- Combustivel'!$F278)</f>
        <v>-</v>
      </c>
      <c r="W276" s="259" t="str">
        <f t="shared" si="68"/>
        <v>-</v>
      </c>
      <c r="X276" s="259" t="str">
        <f>IF(V276="-","-",'1- Combustivel'!$G278)</f>
        <v>-</v>
      </c>
      <c r="Y276" s="259" t="str">
        <f>IF($C276=Y$1,'1- Combustivel'!$D278,"-")</f>
        <v>-</v>
      </c>
      <c r="Z276" s="170" t="str">
        <f>IF(AB276="-","-",IF($C276=Y$1,'1- Combustivel'!$E278,"-"))</f>
        <v>-</v>
      </c>
      <c r="AA276" s="170" t="str">
        <f>IF(Y276="-","-",'1- Combustivel'!$F278)</f>
        <v>-</v>
      </c>
      <c r="AB276" s="259" t="str">
        <f t="shared" si="69"/>
        <v>-</v>
      </c>
      <c r="AC276" s="259" t="str">
        <f>IF(AA276="-","-",'1- Combustivel'!$G278)</f>
        <v>-</v>
      </c>
      <c r="AD276" s="259" t="str">
        <f>IF($C276=AD$1,'1- Combustivel'!$D278,"-")</f>
        <v>-</v>
      </c>
      <c r="AE276" s="170" t="str">
        <f>IF(AG276="-","-",IF($C276=AD$1,'1- Combustivel'!$E278,"-"))</f>
        <v>-</v>
      </c>
      <c r="AF276" s="170" t="str">
        <f>IF(AD276="-","-",'1- Combustivel'!$F278)</f>
        <v>-</v>
      </c>
      <c r="AG276" s="259" t="str">
        <f t="shared" si="70"/>
        <v>-</v>
      </c>
      <c r="AH276" s="259" t="str">
        <f>IF(AF276="-","-",'1- Combustivel'!$G278)</f>
        <v>-</v>
      </c>
      <c r="AI276" s="259" t="str">
        <f>IF($C276=AI$1,'1- Combustivel'!$D278,"-")</f>
        <v>-</v>
      </c>
      <c r="AJ276" s="170" t="str">
        <f>IF(AL276="-","-",IF($C276=AI$1,'1- Combustivel'!$E278,"-"))</f>
        <v>-</v>
      </c>
      <c r="AK276" s="170" t="str">
        <f>IF(AI276="-","-",'1- Combustivel'!$F278)</f>
        <v>-</v>
      </c>
      <c r="AL276" s="259" t="str">
        <f t="shared" si="71"/>
        <v>-</v>
      </c>
      <c r="AM276" s="259" t="str">
        <f>IF(AK276="-","-",'1- Combustivel'!$G278)</f>
        <v>-</v>
      </c>
      <c r="AN276" s="259" t="str">
        <f>IF($C276=AN$1,'1- Combustivel'!$D278,"-")</f>
        <v>-</v>
      </c>
      <c r="AO276" s="170" t="str">
        <f>IF(AQ276="-","-",IF($C276=AN$1,'1- Combustivel'!$E278,"-"))</f>
        <v>-</v>
      </c>
      <c r="AP276" s="170" t="str">
        <f>IF(AN276="-","-",'1- Combustivel'!$F278)</f>
        <v>-</v>
      </c>
      <c r="AQ276" s="259" t="str">
        <f t="shared" si="72"/>
        <v>-</v>
      </c>
      <c r="AR276" s="259" t="str">
        <f>IF(AP276="-","-",'1- Combustivel'!$G278)</f>
        <v>-</v>
      </c>
      <c r="AS276" s="259" t="str">
        <f>IF($C276=AS$1,'1- Combustivel'!$D278,"-")</f>
        <v>-</v>
      </c>
      <c r="AT276" s="170" t="str">
        <f>IF(AV276="-","-",IF($C276=AS$1,'1- Combustivel'!$E278,"-"))</f>
        <v>-</v>
      </c>
      <c r="AU276" s="170" t="str">
        <f>IF(AS276="-","-",'1- Combustivel'!$F278)</f>
        <v>-</v>
      </c>
      <c r="AV276" s="259" t="str">
        <f t="shared" si="73"/>
        <v>-</v>
      </c>
      <c r="AW276" s="259" t="str">
        <f>IF(AU276="-","-",'1- Combustivel'!$G278)</f>
        <v>-</v>
      </c>
      <c r="AX276" s="259" t="str">
        <f>IF($C276=AX$1,'1- Combustivel'!$D278,"-")</f>
        <v>-</v>
      </c>
      <c r="AY276" s="170" t="str">
        <f>IF(BA276="-","-",IF($C276=AX$1,'1- Combustivel'!$E278,"-"))</f>
        <v>-</v>
      </c>
      <c r="AZ276" s="170" t="str">
        <f>IF(AX276="-","-",'1- Combustivel'!$F278)</f>
        <v>-</v>
      </c>
      <c r="BA276" s="259" t="str">
        <f t="shared" si="74"/>
        <v>-</v>
      </c>
      <c r="BB276" s="259" t="str">
        <f>IF(AZ276="-","-",'1- Combustivel'!$G278)</f>
        <v>-</v>
      </c>
      <c r="BC276" s="259" t="str">
        <f>IF($C276=BC$1,'1- Combustivel'!$D278,"-")</f>
        <v>-</v>
      </c>
      <c r="BD276" s="170" t="str">
        <f>IF(BF276="-","-",IF($C276=BC$1,'1- Combustivel'!$E278,"-"))</f>
        <v>-</v>
      </c>
      <c r="BE276" s="170" t="str">
        <f>IF(BC276="-","-",'1- Combustivel'!$F278)</f>
        <v>-</v>
      </c>
      <c r="BF276" s="259" t="str">
        <f t="shared" si="75"/>
        <v>-</v>
      </c>
      <c r="BG276" s="259" t="str">
        <f>IF(BE276="-","-",'1- Combustivel'!$G278)</f>
        <v>-</v>
      </c>
      <c r="BH276" s="259" t="str">
        <f>IF($C276=BH$1,'1- Combustivel'!$D278,"-")</f>
        <v>-</v>
      </c>
      <c r="BI276" s="170" t="str">
        <f>IF(BK276="-","-",IF($C276=BH$1,'1- Combustivel'!$E278,"-"))</f>
        <v>-</v>
      </c>
      <c r="BJ276" s="170" t="str">
        <f>IF(BH276="-","-",'1- Combustivel'!$F278)</f>
        <v>-</v>
      </c>
      <c r="BK276" s="259" t="str">
        <f t="shared" si="76"/>
        <v>-</v>
      </c>
      <c r="BL276" s="259" t="str">
        <f>IF(BJ276="-","-",'1- Combustivel'!$G278)</f>
        <v>-</v>
      </c>
      <c r="BM276" s="259" t="str">
        <f>IF(YEAR('1- Combustivel'!B278)=$BM$1,$BM$1,"-")</f>
        <v>-</v>
      </c>
      <c r="BN276" s="259" t="str">
        <f>IF(BM276="-","-",MONTH('1- Combustivel'!B278))</f>
        <v>-</v>
      </c>
      <c r="BO276" s="259" t="str">
        <f>IF(BM276="-","-",DAY('1- Combustivel'!B278))</f>
        <v>-</v>
      </c>
      <c r="BP276" s="259" t="str">
        <f>IF($BN276=BQ$1,'1- Combustivel'!$D278,"-")</f>
        <v>-</v>
      </c>
      <c r="BQ276" s="170" t="str">
        <f>IF($BN276=BQ$1,'1- Combustivel'!$E278,"-")</f>
        <v>-</v>
      </c>
      <c r="BR276" s="170" t="str">
        <f>IF(BQ276="-","-",'1- Combustivel'!$F278)</f>
        <v>-</v>
      </c>
      <c r="BS276" s="259" t="str">
        <f t="shared" si="77"/>
        <v>-</v>
      </c>
      <c r="BT276" s="259" t="str">
        <f>IF(BR276="-","-",'1- Combustivel'!$G278)</f>
        <v>-</v>
      </c>
    </row>
    <row r="277" spans="1:72" x14ac:dyDescent="0.25">
      <c r="A277" s="166">
        <v>275</v>
      </c>
      <c r="B277" s="166" t="str">
        <f>IF(YEAR('1- Combustivel'!B279)=$B$1,$B$1,"-")</f>
        <v>-</v>
      </c>
      <c r="C277" s="166" t="str">
        <f>IF(B277="-","-",MONTH('1- Combustivel'!B279))</f>
        <v>-</v>
      </c>
      <c r="D277" s="218" t="str">
        <f>IF(B277="-","-",DAY('1- Combustivel'!B279))</f>
        <v>-</v>
      </c>
      <c r="E277" s="259" t="str">
        <f>IF($C277=F$1,'1- Combustivel'!$D279,"-")</f>
        <v>-</v>
      </c>
      <c r="F277" s="170" t="str">
        <f>IF($C277=F$1,'1- Combustivel'!$E279,"-")</f>
        <v>-</v>
      </c>
      <c r="G277" s="170" t="str">
        <f>IF(F277="-","-",'1- Combustivel'!$F279)</f>
        <v>-</v>
      </c>
      <c r="H277" s="259" t="str">
        <f t="shared" si="65"/>
        <v>-</v>
      </c>
      <c r="I277" s="259" t="str">
        <f>IF(G277="-","-",'1- Combustivel'!$G279)</f>
        <v>-</v>
      </c>
      <c r="J277" s="259" t="str">
        <f>IF($C277=J$1,'1- Combustivel'!$D279,"-")</f>
        <v>-</v>
      </c>
      <c r="K277" s="170" t="str">
        <f>IF(M277="-","-",IF($C277=J$1,'1- Combustivel'!$E279,"-"))</f>
        <v>-</v>
      </c>
      <c r="L277" s="170" t="str">
        <f>IF(J277="-","-",'1- Combustivel'!$F279)</f>
        <v>-</v>
      </c>
      <c r="M277" s="259" t="str">
        <f t="shared" si="66"/>
        <v>-</v>
      </c>
      <c r="N277" s="259" t="str">
        <f>IF(L277="-","-",'1- Combustivel'!$G279)</f>
        <v>-</v>
      </c>
      <c r="O277" s="259" t="str">
        <f>IF($C277=O$1,'1- Combustivel'!$D279,"-")</f>
        <v>-</v>
      </c>
      <c r="P277" s="170" t="str">
        <f>IF(R277="-","-",IF($C277=O$1,'1- Combustivel'!$E279,"-"))</f>
        <v>-</v>
      </c>
      <c r="Q277" s="170" t="str">
        <f>IF(O277="-","-",'1- Combustivel'!$F279)</f>
        <v>-</v>
      </c>
      <c r="R277" s="259" t="str">
        <f t="shared" si="67"/>
        <v>-</v>
      </c>
      <c r="S277" s="259" t="str">
        <f>IF(Q277="-","-",'1- Combustivel'!$G279)</f>
        <v>-</v>
      </c>
      <c r="T277" s="259" t="str">
        <f>IF($C277=T$1,'1- Combustivel'!$D279,"-")</f>
        <v>-</v>
      </c>
      <c r="U277" s="170" t="str">
        <f>IF(W277="-","-",IF($C277=T$1,'1- Combustivel'!$E279,"-"))</f>
        <v>-</v>
      </c>
      <c r="V277" s="170" t="str">
        <f>IF(T277="-","-",'1- Combustivel'!$F279)</f>
        <v>-</v>
      </c>
      <c r="W277" s="259" t="str">
        <f t="shared" si="68"/>
        <v>-</v>
      </c>
      <c r="X277" s="259" t="str">
        <f>IF(V277="-","-",'1- Combustivel'!$G279)</f>
        <v>-</v>
      </c>
      <c r="Y277" s="259" t="str">
        <f>IF($C277=Y$1,'1- Combustivel'!$D279,"-")</f>
        <v>-</v>
      </c>
      <c r="Z277" s="170" t="str">
        <f>IF(AB277="-","-",IF($C277=Y$1,'1- Combustivel'!$E279,"-"))</f>
        <v>-</v>
      </c>
      <c r="AA277" s="170" t="str">
        <f>IF(Y277="-","-",'1- Combustivel'!$F279)</f>
        <v>-</v>
      </c>
      <c r="AB277" s="259" t="str">
        <f t="shared" si="69"/>
        <v>-</v>
      </c>
      <c r="AC277" s="259" t="str">
        <f>IF(AA277="-","-",'1- Combustivel'!$G279)</f>
        <v>-</v>
      </c>
      <c r="AD277" s="259" t="str">
        <f>IF($C277=AD$1,'1- Combustivel'!$D279,"-")</f>
        <v>-</v>
      </c>
      <c r="AE277" s="170" t="str">
        <f>IF(AG277="-","-",IF($C277=AD$1,'1- Combustivel'!$E279,"-"))</f>
        <v>-</v>
      </c>
      <c r="AF277" s="170" t="str">
        <f>IF(AD277="-","-",'1- Combustivel'!$F279)</f>
        <v>-</v>
      </c>
      <c r="AG277" s="259" t="str">
        <f t="shared" si="70"/>
        <v>-</v>
      </c>
      <c r="AH277" s="259" t="str">
        <f>IF(AF277="-","-",'1- Combustivel'!$G279)</f>
        <v>-</v>
      </c>
      <c r="AI277" s="259" t="str">
        <f>IF($C277=AI$1,'1- Combustivel'!$D279,"-")</f>
        <v>-</v>
      </c>
      <c r="AJ277" s="170" t="str">
        <f>IF(AL277="-","-",IF($C277=AI$1,'1- Combustivel'!$E279,"-"))</f>
        <v>-</v>
      </c>
      <c r="AK277" s="170" t="str">
        <f>IF(AI277="-","-",'1- Combustivel'!$F279)</f>
        <v>-</v>
      </c>
      <c r="AL277" s="259" t="str">
        <f t="shared" si="71"/>
        <v>-</v>
      </c>
      <c r="AM277" s="259" t="str">
        <f>IF(AK277="-","-",'1- Combustivel'!$G279)</f>
        <v>-</v>
      </c>
      <c r="AN277" s="259" t="str">
        <f>IF($C277=AN$1,'1- Combustivel'!$D279,"-")</f>
        <v>-</v>
      </c>
      <c r="AO277" s="170" t="str">
        <f>IF(AQ277="-","-",IF($C277=AN$1,'1- Combustivel'!$E279,"-"))</f>
        <v>-</v>
      </c>
      <c r="AP277" s="170" t="str">
        <f>IF(AN277="-","-",'1- Combustivel'!$F279)</f>
        <v>-</v>
      </c>
      <c r="AQ277" s="259" t="str">
        <f t="shared" si="72"/>
        <v>-</v>
      </c>
      <c r="AR277" s="259" t="str">
        <f>IF(AP277="-","-",'1- Combustivel'!$G279)</f>
        <v>-</v>
      </c>
      <c r="AS277" s="259" t="str">
        <f>IF($C277=AS$1,'1- Combustivel'!$D279,"-")</f>
        <v>-</v>
      </c>
      <c r="AT277" s="170" t="str">
        <f>IF(AV277="-","-",IF($C277=AS$1,'1- Combustivel'!$E279,"-"))</f>
        <v>-</v>
      </c>
      <c r="AU277" s="170" t="str">
        <f>IF(AS277="-","-",'1- Combustivel'!$F279)</f>
        <v>-</v>
      </c>
      <c r="AV277" s="259" t="str">
        <f t="shared" si="73"/>
        <v>-</v>
      </c>
      <c r="AW277" s="259" t="str">
        <f>IF(AU277="-","-",'1- Combustivel'!$G279)</f>
        <v>-</v>
      </c>
      <c r="AX277" s="259" t="str">
        <f>IF($C277=AX$1,'1- Combustivel'!$D279,"-")</f>
        <v>-</v>
      </c>
      <c r="AY277" s="170" t="str">
        <f>IF(BA277="-","-",IF($C277=AX$1,'1- Combustivel'!$E279,"-"))</f>
        <v>-</v>
      </c>
      <c r="AZ277" s="170" t="str">
        <f>IF(AX277="-","-",'1- Combustivel'!$F279)</f>
        <v>-</v>
      </c>
      <c r="BA277" s="259" t="str">
        <f t="shared" si="74"/>
        <v>-</v>
      </c>
      <c r="BB277" s="259" t="str">
        <f>IF(AZ277="-","-",'1- Combustivel'!$G279)</f>
        <v>-</v>
      </c>
      <c r="BC277" s="259" t="str">
        <f>IF($C277=BC$1,'1- Combustivel'!$D279,"-")</f>
        <v>-</v>
      </c>
      <c r="BD277" s="170" t="str">
        <f>IF(BF277="-","-",IF($C277=BC$1,'1- Combustivel'!$E279,"-"))</f>
        <v>-</v>
      </c>
      <c r="BE277" s="170" t="str">
        <f>IF(BC277="-","-",'1- Combustivel'!$F279)</f>
        <v>-</v>
      </c>
      <c r="BF277" s="259" t="str">
        <f t="shared" si="75"/>
        <v>-</v>
      </c>
      <c r="BG277" s="259" t="str">
        <f>IF(BE277="-","-",'1- Combustivel'!$G279)</f>
        <v>-</v>
      </c>
      <c r="BH277" s="259" t="str">
        <f>IF($C277=BH$1,'1- Combustivel'!$D279,"-")</f>
        <v>-</v>
      </c>
      <c r="BI277" s="170" t="str">
        <f>IF(BK277="-","-",IF($C277=BH$1,'1- Combustivel'!$E279,"-"))</f>
        <v>-</v>
      </c>
      <c r="BJ277" s="170" t="str">
        <f>IF(BH277="-","-",'1- Combustivel'!$F279)</f>
        <v>-</v>
      </c>
      <c r="BK277" s="259" t="str">
        <f t="shared" si="76"/>
        <v>-</v>
      </c>
      <c r="BL277" s="259" t="str">
        <f>IF(BJ277="-","-",'1- Combustivel'!$G279)</f>
        <v>-</v>
      </c>
      <c r="BM277" s="259" t="str">
        <f>IF(YEAR('1- Combustivel'!B279)=$BM$1,$BM$1,"-")</f>
        <v>-</v>
      </c>
      <c r="BN277" s="259" t="str">
        <f>IF(BM277="-","-",MONTH('1- Combustivel'!B279))</f>
        <v>-</v>
      </c>
      <c r="BO277" s="259" t="str">
        <f>IF(BM277="-","-",DAY('1- Combustivel'!B279))</f>
        <v>-</v>
      </c>
      <c r="BP277" s="259" t="str">
        <f>IF($BN277=BQ$1,'1- Combustivel'!$D279,"-")</f>
        <v>-</v>
      </c>
      <c r="BQ277" s="170" t="str">
        <f>IF($BN277=BQ$1,'1- Combustivel'!$E279,"-")</f>
        <v>-</v>
      </c>
      <c r="BR277" s="170" t="str">
        <f>IF(BQ277="-","-",'1- Combustivel'!$F279)</f>
        <v>-</v>
      </c>
      <c r="BS277" s="259" t="str">
        <f t="shared" si="77"/>
        <v>-</v>
      </c>
      <c r="BT277" s="259" t="str">
        <f>IF(BR277="-","-",'1- Combustivel'!$G279)</f>
        <v>-</v>
      </c>
    </row>
    <row r="278" spans="1:72" x14ac:dyDescent="0.25">
      <c r="A278" s="166">
        <v>276</v>
      </c>
      <c r="B278" s="166" t="str">
        <f>IF(YEAR('1- Combustivel'!B280)=$B$1,$B$1,"-")</f>
        <v>-</v>
      </c>
      <c r="C278" s="166" t="str">
        <f>IF(B278="-","-",MONTH('1- Combustivel'!B280))</f>
        <v>-</v>
      </c>
      <c r="D278" s="218" t="str">
        <f>IF(B278="-","-",DAY('1- Combustivel'!B280))</f>
        <v>-</v>
      </c>
      <c r="E278" s="259" t="str">
        <f>IF($C278=F$1,'1- Combustivel'!$D280,"-")</f>
        <v>-</v>
      </c>
      <c r="F278" s="170" t="str">
        <f>IF($C278=F$1,'1- Combustivel'!$E280,"-")</f>
        <v>-</v>
      </c>
      <c r="G278" s="170" t="str">
        <f>IF(F278="-","-",'1- Combustivel'!$F280)</f>
        <v>-</v>
      </c>
      <c r="H278" s="259" t="str">
        <f t="shared" si="65"/>
        <v>-</v>
      </c>
      <c r="I278" s="259" t="str">
        <f>IF(G278="-","-",'1- Combustivel'!$G280)</f>
        <v>-</v>
      </c>
      <c r="J278" s="259" t="str">
        <f>IF($C278=J$1,'1- Combustivel'!$D280,"-")</f>
        <v>-</v>
      </c>
      <c r="K278" s="170" t="str">
        <f>IF(M278="-","-",IF($C278=J$1,'1- Combustivel'!$E280,"-"))</f>
        <v>-</v>
      </c>
      <c r="L278" s="170" t="str">
        <f>IF(J278="-","-",'1- Combustivel'!$F280)</f>
        <v>-</v>
      </c>
      <c r="M278" s="259" t="str">
        <f t="shared" si="66"/>
        <v>-</v>
      </c>
      <c r="N278" s="259" t="str">
        <f>IF(L278="-","-",'1- Combustivel'!$G280)</f>
        <v>-</v>
      </c>
      <c r="O278" s="259" t="str">
        <f>IF($C278=O$1,'1- Combustivel'!$D280,"-")</f>
        <v>-</v>
      </c>
      <c r="P278" s="170" t="str">
        <f>IF(R278="-","-",IF($C278=O$1,'1- Combustivel'!$E280,"-"))</f>
        <v>-</v>
      </c>
      <c r="Q278" s="170" t="str">
        <f>IF(O278="-","-",'1- Combustivel'!$F280)</f>
        <v>-</v>
      </c>
      <c r="R278" s="259" t="str">
        <f t="shared" si="67"/>
        <v>-</v>
      </c>
      <c r="S278" s="259" t="str">
        <f>IF(Q278="-","-",'1- Combustivel'!$G280)</f>
        <v>-</v>
      </c>
      <c r="T278" s="259" t="str">
        <f>IF($C278=T$1,'1- Combustivel'!$D280,"-")</f>
        <v>-</v>
      </c>
      <c r="U278" s="170" t="str">
        <f>IF(W278="-","-",IF($C278=T$1,'1- Combustivel'!$E280,"-"))</f>
        <v>-</v>
      </c>
      <c r="V278" s="170" t="str">
        <f>IF(T278="-","-",'1- Combustivel'!$F280)</f>
        <v>-</v>
      </c>
      <c r="W278" s="259" t="str">
        <f t="shared" si="68"/>
        <v>-</v>
      </c>
      <c r="X278" s="259" t="str">
        <f>IF(V278="-","-",'1- Combustivel'!$G280)</f>
        <v>-</v>
      </c>
      <c r="Y278" s="259" t="str">
        <f>IF($C278=Y$1,'1- Combustivel'!$D280,"-")</f>
        <v>-</v>
      </c>
      <c r="Z278" s="170" t="str">
        <f>IF(AB278="-","-",IF($C278=Y$1,'1- Combustivel'!$E280,"-"))</f>
        <v>-</v>
      </c>
      <c r="AA278" s="170" t="str">
        <f>IF(Y278="-","-",'1- Combustivel'!$F280)</f>
        <v>-</v>
      </c>
      <c r="AB278" s="259" t="str">
        <f t="shared" si="69"/>
        <v>-</v>
      </c>
      <c r="AC278" s="259" t="str">
        <f>IF(AA278="-","-",'1- Combustivel'!$G280)</f>
        <v>-</v>
      </c>
      <c r="AD278" s="259" t="str">
        <f>IF($C278=AD$1,'1- Combustivel'!$D280,"-")</f>
        <v>-</v>
      </c>
      <c r="AE278" s="170" t="str">
        <f>IF(AG278="-","-",IF($C278=AD$1,'1- Combustivel'!$E280,"-"))</f>
        <v>-</v>
      </c>
      <c r="AF278" s="170" t="str">
        <f>IF(AD278="-","-",'1- Combustivel'!$F280)</f>
        <v>-</v>
      </c>
      <c r="AG278" s="259" t="str">
        <f t="shared" si="70"/>
        <v>-</v>
      </c>
      <c r="AH278" s="259" t="str">
        <f>IF(AF278="-","-",'1- Combustivel'!$G280)</f>
        <v>-</v>
      </c>
      <c r="AI278" s="259" t="str">
        <f>IF($C278=AI$1,'1- Combustivel'!$D280,"-")</f>
        <v>-</v>
      </c>
      <c r="AJ278" s="170" t="str">
        <f>IF(AL278="-","-",IF($C278=AI$1,'1- Combustivel'!$E280,"-"))</f>
        <v>-</v>
      </c>
      <c r="AK278" s="170" t="str">
        <f>IF(AI278="-","-",'1- Combustivel'!$F280)</f>
        <v>-</v>
      </c>
      <c r="AL278" s="259" t="str">
        <f t="shared" si="71"/>
        <v>-</v>
      </c>
      <c r="AM278" s="259" t="str">
        <f>IF(AK278="-","-",'1- Combustivel'!$G280)</f>
        <v>-</v>
      </c>
      <c r="AN278" s="259" t="str">
        <f>IF($C278=AN$1,'1- Combustivel'!$D280,"-")</f>
        <v>-</v>
      </c>
      <c r="AO278" s="170" t="str">
        <f>IF(AQ278="-","-",IF($C278=AN$1,'1- Combustivel'!$E280,"-"))</f>
        <v>-</v>
      </c>
      <c r="AP278" s="170" t="str">
        <f>IF(AN278="-","-",'1- Combustivel'!$F280)</f>
        <v>-</v>
      </c>
      <c r="AQ278" s="259" t="str">
        <f t="shared" si="72"/>
        <v>-</v>
      </c>
      <c r="AR278" s="259" t="str">
        <f>IF(AP278="-","-",'1- Combustivel'!$G280)</f>
        <v>-</v>
      </c>
      <c r="AS278" s="259" t="str">
        <f>IF($C278=AS$1,'1- Combustivel'!$D280,"-")</f>
        <v>-</v>
      </c>
      <c r="AT278" s="170" t="str">
        <f>IF(AV278="-","-",IF($C278=AS$1,'1- Combustivel'!$E280,"-"))</f>
        <v>-</v>
      </c>
      <c r="AU278" s="170" t="str">
        <f>IF(AS278="-","-",'1- Combustivel'!$F280)</f>
        <v>-</v>
      </c>
      <c r="AV278" s="259" t="str">
        <f t="shared" si="73"/>
        <v>-</v>
      </c>
      <c r="AW278" s="259" t="str">
        <f>IF(AU278="-","-",'1- Combustivel'!$G280)</f>
        <v>-</v>
      </c>
      <c r="AX278" s="259" t="str">
        <f>IF($C278=AX$1,'1- Combustivel'!$D280,"-")</f>
        <v>-</v>
      </c>
      <c r="AY278" s="170" t="str">
        <f>IF(BA278="-","-",IF($C278=AX$1,'1- Combustivel'!$E280,"-"))</f>
        <v>-</v>
      </c>
      <c r="AZ278" s="170" t="str">
        <f>IF(AX278="-","-",'1- Combustivel'!$F280)</f>
        <v>-</v>
      </c>
      <c r="BA278" s="259" t="str">
        <f t="shared" si="74"/>
        <v>-</v>
      </c>
      <c r="BB278" s="259" t="str">
        <f>IF(AZ278="-","-",'1- Combustivel'!$G280)</f>
        <v>-</v>
      </c>
      <c r="BC278" s="259" t="str">
        <f>IF($C278=BC$1,'1- Combustivel'!$D280,"-")</f>
        <v>-</v>
      </c>
      <c r="BD278" s="170" t="str">
        <f>IF(BF278="-","-",IF($C278=BC$1,'1- Combustivel'!$E280,"-"))</f>
        <v>-</v>
      </c>
      <c r="BE278" s="170" t="str">
        <f>IF(BC278="-","-",'1- Combustivel'!$F280)</f>
        <v>-</v>
      </c>
      <c r="BF278" s="259" t="str">
        <f t="shared" si="75"/>
        <v>-</v>
      </c>
      <c r="BG278" s="259" t="str">
        <f>IF(BE278="-","-",'1- Combustivel'!$G280)</f>
        <v>-</v>
      </c>
      <c r="BH278" s="259" t="str">
        <f>IF($C278=BH$1,'1- Combustivel'!$D280,"-")</f>
        <v>-</v>
      </c>
      <c r="BI278" s="170" t="str">
        <f>IF(BK278="-","-",IF($C278=BH$1,'1- Combustivel'!$E280,"-"))</f>
        <v>-</v>
      </c>
      <c r="BJ278" s="170" t="str">
        <f>IF(BH278="-","-",'1- Combustivel'!$F280)</f>
        <v>-</v>
      </c>
      <c r="BK278" s="259" t="str">
        <f t="shared" si="76"/>
        <v>-</v>
      </c>
      <c r="BL278" s="259" t="str">
        <f>IF(BJ278="-","-",'1- Combustivel'!$G280)</f>
        <v>-</v>
      </c>
      <c r="BM278" s="259" t="str">
        <f>IF(YEAR('1- Combustivel'!B280)=$BM$1,$BM$1,"-")</f>
        <v>-</v>
      </c>
      <c r="BN278" s="259" t="str">
        <f>IF(BM278="-","-",MONTH('1- Combustivel'!B280))</f>
        <v>-</v>
      </c>
      <c r="BO278" s="259" t="str">
        <f>IF(BM278="-","-",DAY('1- Combustivel'!B280))</f>
        <v>-</v>
      </c>
      <c r="BP278" s="259" t="str">
        <f>IF($BN278=BQ$1,'1- Combustivel'!$D280,"-")</f>
        <v>-</v>
      </c>
      <c r="BQ278" s="170" t="str">
        <f>IF($BN278=BQ$1,'1- Combustivel'!$E280,"-")</f>
        <v>-</v>
      </c>
      <c r="BR278" s="170" t="str">
        <f>IF(BQ278="-","-",'1- Combustivel'!$F280)</f>
        <v>-</v>
      </c>
      <c r="BS278" s="259" t="str">
        <f t="shared" si="77"/>
        <v>-</v>
      </c>
      <c r="BT278" s="259" t="str">
        <f>IF(BR278="-","-",'1- Combustivel'!$G280)</f>
        <v>-</v>
      </c>
    </row>
    <row r="279" spans="1:72" x14ac:dyDescent="0.25">
      <c r="A279" s="166">
        <v>277</v>
      </c>
      <c r="B279" s="166" t="str">
        <f>IF(YEAR('1- Combustivel'!B281)=$B$1,$B$1,"-")</f>
        <v>-</v>
      </c>
      <c r="C279" s="166" t="str">
        <f>IF(B279="-","-",MONTH('1- Combustivel'!B281))</f>
        <v>-</v>
      </c>
      <c r="D279" s="218" t="str">
        <f>IF(B279="-","-",DAY('1- Combustivel'!B281))</f>
        <v>-</v>
      </c>
      <c r="E279" s="259" t="str">
        <f>IF($C279=F$1,'1- Combustivel'!$D281,"-")</f>
        <v>-</v>
      </c>
      <c r="F279" s="170" t="str">
        <f>IF($C279=F$1,'1- Combustivel'!$E281,"-")</f>
        <v>-</v>
      </c>
      <c r="G279" s="170" t="str">
        <f>IF(F279="-","-",'1- Combustivel'!$F281)</f>
        <v>-</v>
      </c>
      <c r="H279" s="259" t="str">
        <f t="shared" si="65"/>
        <v>-</v>
      </c>
      <c r="I279" s="259" t="str">
        <f>IF(G279="-","-",'1- Combustivel'!$G281)</f>
        <v>-</v>
      </c>
      <c r="J279" s="259" t="str">
        <f>IF($C279=J$1,'1- Combustivel'!$D281,"-")</f>
        <v>-</v>
      </c>
      <c r="K279" s="170" t="str">
        <f>IF(M279="-","-",IF($C279=J$1,'1- Combustivel'!$E281,"-"))</f>
        <v>-</v>
      </c>
      <c r="L279" s="170" t="str">
        <f>IF(J279="-","-",'1- Combustivel'!$F281)</f>
        <v>-</v>
      </c>
      <c r="M279" s="259" t="str">
        <f t="shared" si="66"/>
        <v>-</v>
      </c>
      <c r="N279" s="259" t="str">
        <f>IF(L279="-","-",'1- Combustivel'!$G281)</f>
        <v>-</v>
      </c>
      <c r="O279" s="259" t="str">
        <f>IF($C279=O$1,'1- Combustivel'!$D281,"-")</f>
        <v>-</v>
      </c>
      <c r="P279" s="170" t="str">
        <f>IF(R279="-","-",IF($C279=O$1,'1- Combustivel'!$E281,"-"))</f>
        <v>-</v>
      </c>
      <c r="Q279" s="170" t="str">
        <f>IF(O279="-","-",'1- Combustivel'!$F281)</f>
        <v>-</v>
      </c>
      <c r="R279" s="259" t="str">
        <f t="shared" si="67"/>
        <v>-</v>
      </c>
      <c r="S279" s="259" t="str">
        <f>IF(Q279="-","-",'1- Combustivel'!$G281)</f>
        <v>-</v>
      </c>
      <c r="T279" s="259" t="str">
        <f>IF($C279=T$1,'1- Combustivel'!$D281,"-")</f>
        <v>-</v>
      </c>
      <c r="U279" s="170" t="str">
        <f>IF(W279="-","-",IF($C279=T$1,'1- Combustivel'!$E281,"-"))</f>
        <v>-</v>
      </c>
      <c r="V279" s="170" t="str">
        <f>IF(T279="-","-",'1- Combustivel'!$F281)</f>
        <v>-</v>
      </c>
      <c r="W279" s="259" t="str">
        <f t="shared" si="68"/>
        <v>-</v>
      </c>
      <c r="X279" s="259" t="str">
        <f>IF(V279="-","-",'1- Combustivel'!$G281)</f>
        <v>-</v>
      </c>
      <c r="Y279" s="259" t="str">
        <f>IF($C279=Y$1,'1- Combustivel'!$D281,"-")</f>
        <v>-</v>
      </c>
      <c r="Z279" s="170" t="str">
        <f>IF(AB279="-","-",IF($C279=Y$1,'1- Combustivel'!$E281,"-"))</f>
        <v>-</v>
      </c>
      <c r="AA279" s="170" t="str">
        <f>IF(Y279="-","-",'1- Combustivel'!$F281)</f>
        <v>-</v>
      </c>
      <c r="AB279" s="259" t="str">
        <f t="shared" si="69"/>
        <v>-</v>
      </c>
      <c r="AC279" s="259" t="str">
        <f>IF(AA279="-","-",'1- Combustivel'!$G281)</f>
        <v>-</v>
      </c>
      <c r="AD279" s="259" t="str">
        <f>IF($C279=AD$1,'1- Combustivel'!$D281,"-")</f>
        <v>-</v>
      </c>
      <c r="AE279" s="170" t="str">
        <f>IF(AG279="-","-",IF($C279=AD$1,'1- Combustivel'!$E281,"-"))</f>
        <v>-</v>
      </c>
      <c r="AF279" s="170" t="str">
        <f>IF(AD279="-","-",'1- Combustivel'!$F281)</f>
        <v>-</v>
      </c>
      <c r="AG279" s="259" t="str">
        <f t="shared" si="70"/>
        <v>-</v>
      </c>
      <c r="AH279" s="259" t="str">
        <f>IF(AF279="-","-",'1- Combustivel'!$G281)</f>
        <v>-</v>
      </c>
      <c r="AI279" s="259" t="str">
        <f>IF($C279=AI$1,'1- Combustivel'!$D281,"-")</f>
        <v>-</v>
      </c>
      <c r="AJ279" s="170" t="str">
        <f>IF(AL279="-","-",IF($C279=AI$1,'1- Combustivel'!$E281,"-"))</f>
        <v>-</v>
      </c>
      <c r="AK279" s="170" t="str">
        <f>IF(AI279="-","-",'1- Combustivel'!$F281)</f>
        <v>-</v>
      </c>
      <c r="AL279" s="259" t="str">
        <f t="shared" si="71"/>
        <v>-</v>
      </c>
      <c r="AM279" s="259" t="str">
        <f>IF(AK279="-","-",'1- Combustivel'!$G281)</f>
        <v>-</v>
      </c>
      <c r="AN279" s="259" t="str">
        <f>IF($C279=AN$1,'1- Combustivel'!$D281,"-")</f>
        <v>-</v>
      </c>
      <c r="AO279" s="170" t="str">
        <f>IF(AQ279="-","-",IF($C279=AN$1,'1- Combustivel'!$E281,"-"))</f>
        <v>-</v>
      </c>
      <c r="AP279" s="170" t="str">
        <f>IF(AN279="-","-",'1- Combustivel'!$F281)</f>
        <v>-</v>
      </c>
      <c r="AQ279" s="259" t="str">
        <f t="shared" si="72"/>
        <v>-</v>
      </c>
      <c r="AR279" s="259" t="str">
        <f>IF(AP279="-","-",'1- Combustivel'!$G281)</f>
        <v>-</v>
      </c>
      <c r="AS279" s="259" t="str">
        <f>IF($C279=AS$1,'1- Combustivel'!$D281,"-")</f>
        <v>-</v>
      </c>
      <c r="AT279" s="170" t="str">
        <f>IF(AV279="-","-",IF($C279=AS$1,'1- Combustivel'!$E281,"-"))</f>
        <v>-</v>
      </c>
      <c r="AU279" s="170" t="str">
        <f>IF(AS279="-","-",'1- Combustivel'!$F281)</f>
        <v>-</v>
      </c>
      <c r="AV279" s="259" t="str">
        <f t="shared" si="73"/>
        <v>-</v>
      </c>
      <c r="AW279" s="259" t="str">
        <f>IF(AU279="-","-",'1- Combustivel'!$G281)</f>
        <v>-</v>
      </c>
      <c r="AX279" s="259" t="str">
        <f>IF($C279=AX$1,'1- Combustivel'!$D281,"-")</f>
        <v>-</v>
      </c>
      <c r="AY279" s="170" t="str">
        <f>IF(BA279="-","-",IF($C279=AX$1,'1- Combustivel'!$E281,"-"))</f>
        <v>-</v>
      </c>
      <c r="AZ279" s="170" t="str">
        <f>IF(AX279="-","-",'1- Combustivel'!$F281)</f>
        <v>-</v>
      </c>
      <c r="BA279" s="259" t="str">
        <f t="shared" si="74"/>
        <v>-</v>
      </c>
      <c r="BB279" s="259" t="str">
        <f>IF(AZ279="-","-",'1- Combustivel'!$G281)</f>
        <v>-</v>
      </c>
      <c r="BC279" s="259" t="str">
        <f>IF($C279=BC$1,'1- Combustivel'!$D281,"-")</f>
        <v>-</v>
      </c>
      <c r="BD279" s="170" t="str">
        <f>IF(BF279="-","-",IF($C279=BC$1,'1- Combustivel'!$E281,"-"))</f>
        <v>-</v>
      </c>
      <c r="BE279" s="170" t="str">
        <f>IF(BC279="-","-",'1- Combustivel'!$F281)</f>
        <v>-</v>
      </c>
      <c r="BF279" s="259" t="str">
        <f t="shared" si="75"/>
        <v>-</v>
      </c>
      <c r="BG279" s="259" t="str">
        <f>IF(BE279="-","-",'1- Combustivel'!$G281)</f>
        <v>-</v>
      </c>
      <c r="BH279" s="259" t="str">
        <f>IF($C279=BH$1,'1- Combustivel'!$D281,"-")</f>
        <v>-</v>
      </c>
      <c r="BI279" s="170" t="str">
        <f>IF(BK279="-","-",IF($C279=BH$1,'1- Combustivel'!$E281,"-"))</f>
        <v>-</v>
      </c>
      <c r="BJ279" s="170" t="str">
        <f>IF(BH279="-","-",'1- Combustivel'!$F281)</f>
        <v>-</v>
      </c>
      <c r="BK279" s="259" t="str">
        <f t="shared" si="76"/>
        <v>-</v>
      </c>
      <c r="BL279" s="259" t="str">
        <f>IF(BJ279="-","-",'1- Combustivel'!$G281)</f>
        <v>-</v>
      </c>
      <c r="BM279" s="259" t="str">
        <f>IF(YEAR('1- Combustivel'!B281)=$BM$1,$BM$1,"-")</f>
        <v>-</v>
      </c>
      <c r="BN279" s="259" t="str">
        <f>IF(BM279="-","-",MONTH('1- Combustivel'!B281))</f>
        <v>-</v>
      </c>
      <c r="BO279" s="259" t="str">
        <f>IF(BM279="-","-",DAY('1- Combustivel'!B281))</f>
        <v>-</v>
      </c>
      <c r="BP279" s="259" t="str">
        <f>IF($BN279=BQ$1,'1- Combustivel'!$D281,"-")</f>
        <v>-</v>
      </c>
      <c r="BQ279" s="170" t="str">
        <f>IF($BN279=BQ$1,'1- Combustivel'!$E281,"-")</f>
        <v>-</v>
      </c>
      <c r="BR279" s="170" t="str">
        <f>IF(BQ279="-","-",'1- Combustivel'!$F281)</f>
        <v>-</v>
      </c>
      <c r="BS279" s="259" t="str">
        <f t="shared" si="77"/>
        <v>-</v>
      </c>
      <c r="BT279" s="259" t="str">
        <f>IF(BR279="-","-",'1- Combustivel'!$G281)</f>
        <v>-</v>
      </c>
    </row>
    <row r="280" spans="1:72" x14ac:dyDescent="0.25">
      <c r="A280" s="166">
        <v>278</v>
      </c>
      <c r="B280" s="166" t="str">
        <f>IF(YEAR('1- Combustivel'!B282)=$B$1,$B$1,"-")</f>
        <v>-</v>
      </c>
      <c r="C280" s="166" t="str">
        <f>IF(B280="-","-",MONTH('1- Combustivel'!B282))</f>
        <v>-</v>
      </c>
      <c r="D280" s="218" t="str">
        <f>IF(B280="-","-",DAY('1- Combustivel'!B282))</f>
        <v>-</v>
      </c>
      <c r="E280" s="259" t="str">
        <f>IF($C280=F$1,'1- Combustivel'!$D282,"-")</f>
        <v>-</v>
      </c>
      <c r="F280" s="170" t="str">
        <f>IF($C280=F$1,'1- Combustivel'!$E282,"-")</f>
        <v>-</v>
      </c>
      <c r="G280" s="170" t="str">
        <f>IF(F280="-","-",'1- Combustivel'!$F282)</f>
        <v>-</v>
      </c>
      <c r="H280" s="259" t="str">
        <f t="shared" si="65"/>
        <v>-</v>
      </c>
      <c r="I280" s="259" t="str">
        <f>IF(G280="-","-",'1- Combustivel'!$G282)</f>
        <v>-</v>
      </c>
      <c r="J280" s="259" t="str">
        <f>IF($C280=J$1,'1- Combustivel'!$D282,"-")</f>
        <v>-</v>
      </c>
      <c r="K280" s="170" t="str">
        <f>IF(M280="-","-",IF($C280=J$1,'1- Combustivel'!$E282,"-"))</f>
        <v>-</v>
      </c>
      <c r="L280" s="170" t="str">
        <f>IF(J280="-","-",'1- Combustivel'!$F282)</f>
        <v>-</v>
      </c>
      <c r="M280" s="259" t="str">
        <f t="shared" si="66"/>
        <v>-</v>
      </c>
      <c r="N280" s="259" t="str">
        <f>IF(L280="-","-",'1- Combustivel'!$G282)</f>
        <v>-</v>
      </c>
      <c r="O280" s="259" t="str">
        <f>IF($C280=O$1,'1- Combustivel'!$D282,"-")</f>
        <v>-</v>
      </c>
      <c r="P280" s="170" t="str">
        <f>IF(R280="-","-",IF($C280=O$1,'1- Combustivel'!$E282,"-"))</f>
        <v>-</v>
      </c>
      <c r="Q280" s="170" t="str">
        <f>IF(O280="-","-",'1- Combustivel'!$F282)</f>
        <v>-</v>
      </c>
      <c r="R280" s="259" t="str">
        <f t="shared" si="67"/>
        <v>-</v>
      </c>
      <c r="S280" s="259" t="str">
        <f>IF(Q280="-","-",'1- Combustivel'!$G282)</f>
        <v>-</v>
      </c>
      <c r="T280" s="259" t="str">
        <f>IF($C280=T$1,'1- Combustivel'!$D282,"-")</f>
        <v>-</v>
      </c>
      <c r="U280" s="170" t="str">
        <f>IF(W280="-","-",IF($C280=T$1,'1- Combustivel'!$E282,"-"))</f>
        <v>-</v>
      </c>
      <c r="V280" s="170" t="str">
        <f>IF(T280="-","-",'1- Combustivel'!$F282)</f>
        <v>-</v>
      </c>
      <c r="W280" s="259" t="str">
        <f t="shared" si="68"/>
        <v>-</v>
      </c>
      <c r="X280" s="259" t="str">
        <f>IF(V280="-","-",'1- Combustivel'!$G282)</f>
        <v>-</v>
      </c>
      <c r="Y280" s="259" t="str">
        <f>IF($C280=Y$1,'1- Combustivel'!$D282,"-")</f>
        <v>-</v>
      </c>
      <c r="Z280" s="170" t="str">
        <f>IF(AB280="-","-",IF($C280=Y$1,'1- Combustivel'!$E282,"-"))</f>
        <v>-</v>
      </c>
      <c r="AA280" s="170" t="str">
        <f>IF(Y280="-","-",'1- Combustivel'!$F282)</f>
        <v>-</v>
      </c>
      <c r="AB280" s="259" t="str">
        <f t="shared" si="69"/>
        <v>-</v>
      </c>
      <c r="AC280" s="259" t="str">
        <f>IF(AA280="-","-",'1- Combustivel'!$G282)</f>
        <v>-</v>
      </c>
      <c r="AD280" s="259" t="str">
        <f>IF($C280=AD$1,'1- Combustivel'!$D282,"-")</f>
        <v>-</v>
      </c>
      <c r="AE280" s="170" t="str">
        <f>IF(AG280="-","-",IF($C280=AD$1,'1- Combustivel'!$E282,"-"))</f>
        <v>-</v>
      </c>
      <c r="AF280" s="170" t="str">
        <f>IF(AD280="-","-",'1- Combustivel'!$F282)</f>
        <v>-</v>
      </c>
      <c r="AG280" s="259" t="str">
        <f t="shared" si="70"/>
        <v>-</v>
      </c>
      <c r="AH280" s="259" t="str">
        <f>IF(AF280="-","-",'1- Combustivel'!$G282)</f>
        <v>-</v>
      </c>
      <c r="AI280" s="259" t="str">
        <f>IF($C280=AI$1,'1- Combustivel'!$D282,"-")</f>
        <v>-</v>
      </c>
      <c r="AJ280" s="170" t="str">
        <f>IF(AL280="-","-",IF($C280=AI$1,'1- Combustivel'!$E282,"-"))</f>
        <v>-</v>
      </c>
      <c r="AK280" s="170" t="str">
        <f>IF(AI280="-","-",'1- Combustivel'!$F282)</f>
        <v>-</v>
      </c>
      <c r="AL280" s="259" t="str">
        <f t="shared" si="71"/>
        <v>-</v>
      </c>
      <c r="AM280" s="259" t="str">
        <f>IF(AK280="-","-",'1- Combustivel'!$G282)</f>
        <v>-</v>
      </c>
      <c r="AN280" s="259" t="str">
        <f>IF($C280=AN$1,'1- Combustivel'!$D282,"-")</f>
        <v>-</v>
      </c>
      <c r="AO280" s="170" t="str">
        <f>IF(AQ280="-","-",IF($C280=AN$1,'1- Combustivel'!$E282,"-"))</f>
        <v>-</v>
      </c>
      <c r="AP280" s="170" t="str">
        <f>IF(AN280="-","-",'1- Combustivel'!$F282)</f>
        <v>-</v>
      </c>
      <c r="AQ280" s="259" t="str">
        <f t="shared" si="72"/>
        <v>-</v>
      </c>
      <c r="AR280" s="259" t="str">
        <f>IF(AP280="-","-",'1- Combustivel'!$G282)</f>
        <v>-</v>
      </c>
      <c r="AS280" s="259" t="str">
        <f>IF($C280=AS$1,'1- Combustivel'!$D282,"-")</f>
        <v>-</v>
      </c>
      <c r="AT280" s="170" t="str">
        <f>IF(AV280="-","-",IF($C280=AS$1,'1- Combustivel'!$E282,"-"))</f>
        <v>-</v>
      </c>
      <c r="AU280" s="170" t="str">
        <f>IF(AS280="-","-",'1- Combustivel'!$F282)</f>
        <v>-</v>
      </c>
      <c r="AV280" s="259" t="str">
        <f t="shared" si="73"/>
        <v>-</v>
      </c>
      <c r="AW280" s="259" t="str">
        <f>IF(AU280="-","-",'1- Combustivel'!$G282)</f>
        <v>-</v>
      </c>
      <c r="AX280" s="259" t="str">
        <f>IF($C280=AX$1,'1- Combustivel'!$D282,"-")</f>
        <v>-</v>
      </c>
      <c r="AY280" s="170" t="str">
        <f>IF(BA280="-","-",IF($C280=AX$1,'1- Combustivel'!$E282,"-"))</f>
        <v>-</v>
      </c>
      <c r="AZ280" s="170" t="str">
        <f>IF(AX280="-","-",'1- Combustivel'!$F282)</f>
        <v>-</v>
      </c>
      <c r="BA280" s="259" t="str">
        <f t="shared" si="74"/>
        <v>-</v>
      </c>
      <c r="BB280" s="259" t="str">
        <f>IF(AZ280="-","-",'1- Combustivel'!$G282)</f>
        <v>-</v>
      </c>
      <c r="BC280" s="259" t="str">
        <f>IF($C280=BC$1,'1- Combustivel'!$D282,"-")</f>
        <v>-</v>
      </c>
      <c r="BD280" s="170" t="str">
        <f>IF(BF280="-","-",IF($C280=BC$1,'1- Combustivel'!$E282,"-"))</f>
        <v>-</v>
      </c>
      <c r="BE280" s="170" t="str">
        <f>IF(BC280="-","-",'1- Combustivel'!$F282)</f>
        <v>-</v>
      </c>
      <c r="BF280" s="259" t="str">
        <f t="shared" si="75"/>
        <v>-</v>
      </c>
      <c r="BG280" s="259" t="str">
        <f>IF(BE280="-","-",'1- Combustivel'!$G282)</f>
        <v>-</v>
      </c>
      <c r="BH280" s="259" t="str">
        <f>IF($C280=BH$1,'1- Combustivel'!$D282,"-")</f>
        <v>-</v>
      </c>
      <c r="BI280" s="170" t="str">
        <f>IF(BK280="-","-",IF($C280=BH$1,'1- Combustivel'!$E282,"-"))</f>
        <v>-</v>
      </c>
      <c r="BJ280" s="170" t="str">
        <f>IF(BH280="-","-",'1- Combustivel'!$F282)</f>
        <v>-</v>
      </c>
      <c r="BK280" s="259" t="str">
        <f t="shared" si="76"/>
        <v>-</v>
      </c>
      <c r="BL280" s="259" t="str">
        <f>IF(BJ280="-","-",'1- Combustivel'!$G282)</f>
        <v>-</v>
      </c>
      <c r="BM280" s="259" t="str">
        <f>IF(YEAR('1- Combustivel'!B282)=$BM$1,$BM$1,"-")</f>
        <v>-</v>
      </c>
      <c r="BN280" s="259" t="str">
        <f>IF(BM280="-","-",MONTH('1- Combustivel'!B282))</f>
        <v>-</v>
      </c>
      <c r="BO280" s="259" t="str">
        <f>IF(BM280="-","-",DAY('1- Combustivel'!B282))</f>
        <v>-</v>
      </c>
      <c r="BP280" s="259" t="str">
        <f>IF($BN280=BQ$1,'1- Combustivel'!$D282,"-")</f>
        <v>-</v>
      </c>
      <c r="BQ280" s="170" t="str">
        <f>IF($BN280=BQ$1,'1- Combustivel'!$E282,"-")</f>
        <v>-</v>
      </c>
      <c r="BR280" s="170" t="str">
        <f>IF(BQ280="-","-",'1- Combustivel'!$F282)</f>
        <v>-</v>
      </c>
      <c r="BS280" s="259" t="str">
        <f t="shared" si="77"/>
        <v>-</v>
      </c>
      <c r="BT280" s="259" t="str">
        <f>IF(BR280="-","-",'1- Combustivel'!$G282)</f>
        <v>-</v>
      </c>
    </row>
    <row r="281" spans="1:72" x14ac:dyDescent="0.25">
      <c r="A281" s="166">
        <v>279</v>
      </c>
      <c r="B281" s="166" t="str">
        <f>IF(YEAR('1- Combustivel'!B283)=$B$1,$B$1,"-")</f>
        <v>-</v>
      </c>
      <c r="C281" s="166" t="str">
        <f>IF(B281="-","-",MONTH('1- Combustivel'!B283))</f>
        <v>-</v>
      </c>
      <c r="D281" s="218" t="str">
        <f>IF(B281="-","-",DAY('1- Combustivel'!B283))</f>
        <v>-</v>
      </c>
      <c r="E281" s="259" t="str">
        <f>IF($C281=F$1,'1- Combustivel'!$D283,"-")</f>
        <v>-</v>
      </c>
      <c r="F281" s="170" t="str">
        <f>IF($C281=F$1,'1- Combustivel'!$E283,"-")</f>
        <v>-</v>
      </c>
      <c r="G281" s="170" t="str">
        <f>IF(F281="-","-",'1- Combustivel'!$F283)</f>
        <v>-</v>
      </c>
      <c r="H281" s="259" t="str">
        <f t="shared" si="65"/>
        <v>-</v>
      </c>
      <c r="I281" s="259" t="str">
        <f>IF(G281="-","-",'1- Combustivel'!$G283)</f>
        <v>-</v>
      </c>
      <c r="J281" s="259" t="str">
        <f>IF($C281=J$1,'1- Combustivel'!$D283,"-")</f>
        <v>-</v>
      </c>
      <c r="K281" s="170" t="str">
        <f>IF(M281="-","-",IF($C281=J$1,'1- Combustivel'!$E283,"-"))</f>
        <v>-</v>
      </c>
      <c r="L281" s="170" t="str">
        <f>IF(J281="-","-",'1- Combustivel'!$F283)</f>
        <v>-</v>
      </c>
      <c r="M281" s="259" t="str">
        <f t="shared" si="66"/>
        <v>-</v>
      </c>
      <c r="N281" s="259" t="str">
        <f>IF(L281="-","-",'1- Combustivel'!$G283)</f>
        <v>-</v>
      </c>
      <c r="O281" s="259" t="str">
        <f>IF($C281=O$1,'1- Combustivel'!$D283,"-")</f>
        <v>-</v>
      </c>
      <c r="P281" s="170" t="str">
        <f>IF(R281="-","-",IF($C281=O$1,'1- Combustivel'!$E283,"-"))</f>
        <v>-</v>
      </c>
      <c r="Q281" s="170" t="str">
        <f>IF(O281="-","-",'1- Combustivel'!$F283)</f>
        <v>-</v>
      </c>
      <c r="R281" s="259" t="str">
        <f t="shared" si="67"/>
        <v>-</v>
      </c>
      <c r="S281" s="259" t="str">
        <f>IF(Q281="-","-",'1- Combustivel'!$G283)</f>
        <v>-</v>
      </c>
      <c r="T281" s="259" t="str">
        <f>IF($C281=T$1,'1- Combustivel'!$D283,"-")</f>
        <v>-</v>
      </c>
      <c r="U281" s="170" t="str">
        <f>IF(W281="-","-",IF($C281=T$1,'1- Combustivel'!$E283,"-"))</f>
        <v>-</v>
      </c>
      <c r="V281" s="170" t="str">
        <f>IF(T281="-","-",'1- Combustivel'!$F283)</f>
        <v>-</v>
      </c>
      <c r="W281" s="259" t="str">
        <f t="shared" si="68"/>
        <v>-</v>
      </c>
      <c r="X281" s="259" t="str">
        <f>IF(V281="-","-",'1- Combustivel'!$G283)</f>
        <v>-</v>
      </c>
      <c r="Y281" s="259" t="str">
        <f>IF($C281=Y$1,'1- Combustivel'!$D283,"-")</f>
        <v>-</v>
      </c>
      <c r="Z281" s="170" t="str">
        <f>IF(AB281="-","-",IF($C281=Y$1,'1- Combustivel'!$E283,"-"))</f>
        <v>-</v>
      </c>
      <c r="AA281" s="170" t="str">
        <f>IF(Y281="-","-",'1- Combustivel'!$F283)</f>
        <v>-</v>
      </c>
      <c r="AB281" s="259" t="str">
        <f t="shared" si="69"/>
        <v>-</v>
      </c>
      <c r="AC281" s="259" t="str">
        <f>IF(AA281="-","-",'1- Combustivel'!$G283)</f>
        <v>-</v>
      </c>
      <c r="AD281" s="259" t="str">
        <f>IF($C281=AD$1,'1- Combustivel'!$D283,"-")</f>
        <v>-</v>
      </c>
      <c r="AE281" s="170" t="str">
        <f>IF(AG281="-","-",IF($C281=AD$1,'1- Combustivel'!$E283,"-"))</f>
        <v>-</v>
      </c>
      <c r="AF281" s="170" t="str">
        <f>IF(AD281="-","-",'1- Combustivel'!$F283)</f>
        <v>-</v>
      </c>
      <c r="AG281" s="259" t="str">
        <f t="shared" si="70"/>
        <v>-</v>
      </c>
      <c r="AH281" s="259" t="str">
        <f>IF(AF281="-","-",'1- Combustivel'!$G283)</f>
        <v>-</v>
      </c>
      <c r="AI281" s="259" t="str">
        <f>IF($C281=AI$1,'1- Combustivel'!$D283,"-")</f>
        <v>-</v>
      </c>
      <c r="AJ281" s="170" t="str">
        <f>IF(AL281="-","-",IF($C281=AI$1,'1- Combustivel'!$E283,"-"))</f>
        <v>-</v>
      </c>
      <c r="AK281" s="170" t="str">
        <f>IF(AI281="-","-",'1- Combustivel'!$F283)</f>
        <v>-</v>
      </c>
      <c r="AL281" s="259" t="str">
        <f t="shared" si="71"/>
        <v>-</v>
      </c>
      <c r="AM281" s="259" t="str">
        <f>IF(AK281="-","-",'1- Combustivel'!$G283)</f>
        <v>-</v>
      </c>
      <c r="AN281" s="259" t="str">
        <f>IF($C281=AN$1,'1- Combustivel'!$D283,"-")</f>
        <v>-</v>
      </c>
      <c r="AO281" s="170" t="str">
        <f>IF(AQ281="-","-",IF($C281=AN$1,'1- Combustivel'!$E283,"-"))</f>
        <v>-</v>
      </c>
      <c r="AP281" s="170" t="str">
        <f>IF(AN281="-","-",'1- Combustivel'!$F283)</f>
        <v>-</v>
      </c>
      <c r="AQ281" s="259" t="str">
        <f t="shared" si="72"/>
        <v>-</v>
      </c>
      <c r="AR281" s="259" t="str">
        <f>IF(AP281="-","-",'1- Combustivel'!$G283)</f>
        <v>-</v>
      </c>
      <c r="AS281" s="259" t="str">
        <f>IF($C281=AS$1,'1- Combustivel'!$D283,"-")</f>
        <v>-</v>
      </c>
      <c r="AT281" s="170" t="str">
        <f>IF(AV281="-","-",IF($C281=AS$1,'1- Combustivel'!$E283,"-"))</f>
        <v>-</v>
      </c>
      <c r="AU281" s="170" t="str">
        <f>IF(AS281="-","-",'1- Combustivel'!$F283)</f>
        <v>-</v>
      </c>
      <c r="AV281" s="259" t="str">
        <f t="shared" si="73"/>
        <v>-</v>
      </c>
      <c r="AW281" s="259" t="str">
        <f>IF(AU281="-","-",'1- Combustivel'!$G283)</f>
        <v>-</v>
      </c>
      <c r="AX281" s="259" t="str">
        <f>IF($C281=AX$1,'1- Combustivel'!$D283,"-")</f>
        <v>-</v>
      </c>
      <c r="AY281" s="170" t="str">
        <f>IF(BA281="-","-",IF($C281=AX$1,'1- Combustivel'!$E283,"-"))</f>
        <v>-</v>
      </c>
      <c r="AZ281" s="170" t="str">
        <f>IF(AX281="-","-",'1- Combustivel'!$F283)</f>
        <v>-</v>
      </c>
      <c r="BA281" s="259" t="str">
        <f t="shared" si="74"/>
        <v>-</v>
      </c>
      <c r="BB281" s="259" t="str">
        <f>IF(AZ281="-","-",'1- Combustivel'!$G283)</f>
        <v>-</v>
      </c>
      <c r="BC281" s="259" t="str">
        <f>IF($C281=BC$1,'1- Combustivel'!$D283,"-")</f>
        <v>-</v>
      </c>
      <c r="BD281" s="170" t="str">
        <f>IF(BF281="-","-",IF($C281=BC$1,'1- Combustivel'!$E283,"-"))</f>
        <v>-</v>
      </c>
      <c r="BE281" s="170" t="str">
        <f>IF(BC281="-","-",'1- Combustivel'!$F283)</f>
        <v>-</v>
      </c>
      <c r="BF281" s="259" t="str">
        <f t="shared" si="75"/>
        <v>-</v>
      </c>
      <c r="BG281" s="259" t="str">
        <f>IF(BE281="-","-",'1- Combustivel'!$G283)</f>
        <v>-</v>
      </c>
      <c r="BH281" s="259" t="str">
        <f>IF($C281=BH$1,'1- Combustivel'!$D283,"-")</f>
        <v>-</v>
      </c>
      <c r="BI281" s="170" t="str">
        <f>IF(BK281="-","-",IF($C281=BH$1,'1- Combustivel'!$E283,"-"))</f>
        <v>-</v>
      </c>
      <c r="BJ281" s="170" t="str">
        <f>IF(BH281="-","-",'1- Combustivel'!$F283)</f>
        <v>-</v>
      </c>
      <c r="BK281" s="259" t="str">
        <f t="shared" si="76"/>
        <v>-</v>
      </c>
      <c r="BL281" s="259" t="str">
        <f>IF(BJ281="-","-",'1- Combustivel'!$G283)</f>
        <v>-</v>
      </c>
      <c r="BM281" s="259" t="str">
        <f>IF(YEAR('1- Combustivel'!B283)=$BM$1,$BM$1,"-")</f>
        <v>-</v>
      </c>
      <c r="BN281" s="259" t="str">
        <f>IF(BM281="-","-",MONTH('1- Combustivel'!B283))</f>
        <v>-</v>
      </c>
      <c r="BO281" s="259" t="str">
        <f>IF(BM281="-","-",DAY('1- Combustivel'!B283))</f>
        <v>-</v>
      </c>
      <c r="BP281" s="259" t="str">
        <f>IF($BN281=BQ$1,'1- Combustivel'!$D283,"-")</f>
        <v>-</v>
      </c>
      <c r="BQ281" s="170" t="str">
        <f>IF($BN281=BQ$1,'1- Combustivel'!$E283,"-")</f>
        <v>-</v>
      </c>
      <c r="BR281" s="170" t="str">
        <f>IF(BQ281="-","-",'1- Combustivel'!$F283)</f>
        <v>-</v>
      </c>
      <c r="BS281" s="259" t="str">
        <f t="shared" si="77"/>
        <v>-</v>
      </c>
      <c r="BT281" s="259" t="str">
        <f>IF(BR281="-","-",'1- Combustivel'!$G283)</f>
        <v>-</v>
      </c>
    </row>
    <row r="282" spans="1:72" x14ac:dyDescent="0.25">
      <c r="A282" s="166">
        <v>280</v>
      </c>
      <c r="B282" s="166" t="str">
        <f>IF(YEAR('1- Combustivel'!B284)=$B$1,$B$1,"-")</f>
        <v>-</v>
      </c>
      <c r="C282" s="166" t="str">
        <f>IF(B282="-","-",MONTH('1- Combustivel'!B284))</f>
        <v>-</v>
      </c>
      <c r="D282" s="218" t="str">
        <f>IF(B282="-","-",DAY('1- Combustivel'!B284))</f>
        <v>-</v>
      </c>
      <c r="E282" s="259" t="str">
        <f>IF($C282=F$1,'1- Combustivel'!$D284,"-")</f>
        <v>-</v>
      </c>
      <c r="F282" s="170" t="str">
        <f>IF($C282=F$1,'1- Combustivel'!$E284,"-")</f>
        <v>-</v>
      </c>
      <c r="G282" s="170" t="str">
        <f>IF(F282="-","-",'1- Combustivel'!$F284)</f>
        <v>-</v>
      </c>
      <c r="H282" s="259" t="str">
        <f t="shared" si="65"/>
        <v>-</v>
      </c>
      <c r="I282" s="259" t="str">
        <f>IF(G282="-","-",'1- Combustivel'!$G284)</f>
        <v>-</v>
      </c>
      <c r="J282" s="259" t="str">
        <f>IF($C282=J$1,'1- Combustivel'!$D284,"-")</f>
        <v>-</v>
      </c>
      <c r="K282" s="170" t="str">
        <f>IF(M282="-","-",IF($C282=J$1,'1- Combustivel'!$E284,"-"))</f>
        <v>-</v>
      </c>
      <c r="L282" s="170" t="str">
        <f>IF(J282="-","-",'1- Combustivel'!$F284)</f>
        <v>-</v>
      </c>
      <c r="M282" s="259" t="str">
        <f t="shared" si="66"/>
        <v>-</v>
      </c>
      <c r="N282" s="259" t="str">
        <f>IF(L282="-","-",'1- Combustivel'!$G284)</f>
        <v>-</v>
      </c>
      <c r="O282" s="259" t="str">
        <f>IF($C282=O$1,'1- Combustivel'!$D284,"-")</f>
        <v>-</v>
      </c>
      <c r="P282" s="170" t="str">
        <f>IF(R282="-","-",IF($C282=O$1,'1- Combustivel'!$E284,"-"))</f>
        <v>-</v>
      </c>
      <c r="Q282" s="170" t="str">
        <f>IF(O282="-","-",'1- Combustivel'!$F284)</f>
        <v>-</v>
      </c>
      <c r="R282" s="259" t="str">
        <f t="shared" si="67"/>
        <v>-</v>
      </c>
      <c r="S282" s="259" t="str">
        <f>IF(Q282="-","-",'1- Combustivel'!$G284)</f>
        <v>-</v>
      </c>
      <c r="T282" s="259" t="str">
        <f>IF($C282=T$1,'1- Combustivel'!$D284,"-")</f>
        <v>-</v>
      </c>
      <c r="U282" s="170" t="str">
        <f>IF(W282="-","-",IF($C282=T$1,'1- Combustivel'!$E284,"-"))</f>
        <v>-</v>
      </c>
      <c r="V282" s="170" t="str">
        <f>IF(T282="-","-",'1- Combustivel'!$F284)</f>
        <v>-</v>
      </c>
      <c r="W282" s="259" t="str">
        <f t="shared" si="68"/>
        <v>-</v>
      </c>
      <c r="X282" s="259" t="str">
        <f>IF(V282="-","-",'1- Combustivel'!$G284)</f>
        <v>-</v>
      </c>
      <c r="Y282" s="259" t="str">
        <f>IF($C282=Y$1,'1- Combustivel'!$D284,"-")</f>
        <v>-</v>
      </c>
      <c r="Z282" s="170" t="str">
        <f>IF(AB282="-","-",IF($C282=Y$1,'1- Combustivel'!$E284,"-"))</f>
        <v>-</v>
      </c>
      <c r="AA282" s="170" t="str">
        <f>IF(Y282="-","-",'1- Combustivel'!$F284)</f>
        <v>-</v>
      </c>
      <c r="AB282" s="259" t="str">
        <f t="shared" si="69"/>
        <v>-</v>
      </c>
      <c r="AC282" s="259" t="str">
        <f>IF(AA282="-","-",'1- Combustivel'!$G284)</f>
        <v>-</v>
      </c>
      <c r="AD282" s="259" t="str">
        <f>IF($C282=AD$1,'1- Combustivel'!$D284,"-")</f>
        <v>-</v>
      </c>
      <c r="AE282" s="170" t="str">
        <f>IF(AG282="-","-",IF($C282=AD$1,'1- Combustivel'!$E284,"-"))</f>
        <v>-</v>
      </c>
      <c r="AF282" s="170" t="str">
        <f>IF(AD282="-","-",'1- Combustivel'!$F284)</f>
        <v>-</v>
      </c>
      <c r="AG282" s="259" t="str">
        <f t="shared" si="70"/>
        <v>-</v>
      </c>
      <c r="AH282" s="259" t="str">
        <f>IF(AF282="-","-",'1- Combustivel'!$G284)</f>
        <v>-</v>
      </c>
      <c r="AI282" s="259" t="str">
        <f>IF($C282=AI$1,'1- Combustivel'!$D284,"-")</f>
        <v>-</v>
      </c>
      <c r="AJ282" s="170" t="str">
        <f>IF(AL282="-","-",IF($C282=AI$1,'1- Combustivel'!$E284,"-"))</f>
        <v>-</v>
      </c>
      <c r="AK282" s="170" t="str">
        <f>IF(AI282="-","-",'1- Combustivel'!$F284)</f>
        <v>-</v>
      </c>
      <c r="AL282" s="259" t="str">
        <f t="shared" si="71"/>
        <v>-</v>
      </c>
      <c r="AM282" s="259" t="str">
        <f>IF(AK282="-","-",'1- Combustivel'!$G284)</f>
        <v>-</v>
      </c>
      <c r="AN282" s="259" t="str">
        <f>IF($C282=AN$1,'1- Combustivel'!$D284,"-")</f>
        <v>-</v>
      </c>
      <c r="AO282" s="170" t="str">
        <f>IF(AQ282="-","-",IF($C282=AN$1,'1- Combustivel'!$E284,"-"))</f>
        <v>-</v>
      </c>
      <c r="AP282" s="170" t="str">
        <f>IF(AN282="-","-",'1- Combustivel'!$F284)</f>
        <v>-</v>
      </c>
      <c r="AQ282" s="259" t="str">
        <f t="shared" si="72"/>
        <v>-</v>
      </c>
      <c r="AR282" s="259" t="str">
        <f>IF(AP282="-","-",'1- Combustivel'!$G284)</f>
        <v>-</v>
      </c>
      <c r="AS282" s="259" t="str">
        <f>IF($C282=AS$1,'1- Combustivel'!$D284,"-")</f>
        <v>-</v>
      </c>
      <c r="AT282" s="170" t="str">
        <f>IF(AV282="-","-",IF($C282=AS$1,'1- Combustivel'!$E284,"-"))</f>
        <v>-</v>
      </c>
      <c r="AU282" s="170" t="str">
        <f>IF(AS282="-","-",'1- Combustivel'!$F284)</f>
        <v>-</v>
      </c>
      <c r="AV282" s="259" t="str">
        <f t="shared" si="73"/>
        <v>-</v>
      </c>
      <c r="AW282" s="259" t="str">
        <f>IF(AU282="-","-",'1- Combustivel'!$G284)</f>
        <v>-</v>
      </c>
      <c r="AX282" s="259" t="str">
        <f>IF($C282=AX$1,'1- Combustivel'!$D284,"-")</f>
        <v>-</v>
      </c>
      <c r="AY282" s="170" t="str">
        <f>IF(BA282="-","-",IF($C282=AX$1,'1- Combustivel'!$E284,"-"))</f>
        <v>-</v>
      </c>
      <c r="AZ282" s="170" t="str">
        <f>IF(AX282="-","-",'1- Combustivel'!$F284)</f>
        <v>-</v>
      </c>
      <c r="BA282" s="259" t="str">
        <f t="shared" si="74"/>
        <v>-</v>
      </c>
      <c r="BB282" s="259" t="str">
        <f>IF(AZ282="-","-",'1- Combustivel'!$G284)</f>
        <v>-</v>
      </c>
      <c r="BC282" s="259" t="str">
        <f>IF($C282=BC$1,'1- Combustivel'!$D284,"-")</f>
        <v>-</v>
      </c>
      <c r="BD282" s="170" t="str">
        <f>IF(BF282="-","-",IF($C282=BC$1,'1- Combustivel'!$E284,"-"))</f>
        <v>-</v>
      </c>
      <c r="BE282" s="170" t="str">
        <f>IF(BC282="-","-",'1- Combustivel'!$F284)</f>
        <v>-</v>
      </c>
      <c r="BF282" s="259" t="str">
        <f t="shared" si="75"/>
        <v>-</v>
      </c>
      <c r="BG282" s="259" t="str">
        <f>IF(BE282="-","-",'1- Combustivel'!$G284)</f>
        <v>-</v>
      </c>
      <c r="BH282" s="259" t="str">
        <f>IF($C282=BH$1,'1- Combustivel'!$D284,"-")</f>
        <v>-</v>
      </c>
      <c r="BI282" s="170" t="str">
        <f>IF(BK282="-","-",IF($C282=BH$1,'1- Combustivel'!$E284,"-"))</f>
        <v>-</v>
      </c>
      <c r="BJ282" s="170" t="str">
        <f>IF(BH282="-","-",'1- Combustivel'!$F284)</f>
        <v>-</v>
      </c>
      <c r="BK282" s="259" t="str">
        <f t="shared" si="76"/>
        <v>-</v>
      </c>
      <c r="BL282" s="259" t="str">
        <f>IF(BJ282="-","-",'1- Combustivel'!$G284)</f>
        <v>-</v>
      </c>
      <c r="BM282" s="259" t="str">
        <f>IF(YEAR('1- Combustivel'!B284)=$BM$1,$BM$1,"-")</f>
        <v>-</v>
      </c>
      <c r="BN282" s="259" t="str">
        <f>IF(BM282="-","-",MONTH('1- Combustivel'!B284))</f>
        <v>-</v>
      </c>
      <c r="BO282" s="259" t="str">
        <f>IF(BM282="-","-",DAY('1- Combustivel'!B284))</f>
        <v>-</v>
      </c>
      <c r="BP282" s="259" t="str">
        <f>IF($BN282=BQ$1,'1- Combustivel'!$D284,"-")</f>
        <v>-</v>
      </c>
      <c r="BQ282" s="170" t="str">
        <f>IF($BN282=BQ$1,'1- Combustivel'!$E284,"-")</f>
        <v>-</v>
      </c>
      <c r="BR282" s="170" t="str">
        <f>IF(BQ282="-","-",'1- Combustivel'!$F284)</f>
        <v>-</v>
      </c>
      <c r="BS282" s="259" t="str">
        <f t="shared" si="77"/>
        <v>-</v>
      </c>
      <c r="BT282" s="259" t="str">
        <f>IF(BR282="-","-",'1- Combustivel'!$G284)</f>
        <v>-</v>
      </c>
    </row>
    <row r="283" spans="1:72" x14ac:dyDescent="0.25">
      <c r="A283" s="166">
        <v>281</v>
      </c>
      <c r="B283" s="166" t="str">
        <f>IF(YEAR('1- Combustivel'!B285)=$B$1,$B$1,"-")</f>
        <v>-</v>
      </c>
      <c r="C283" s="166" t="str">
        <f>IF(B283="-","-",MONTH('1- Combustivel'!B285))</f>
        <v>-</v>
      </c>
      <c r="D283" s="218" t="str">
        <f>IF(B283="-","-",DAY('1- Combustivel'!B285))</f>
        <v>-</v>
      </c>
      <c r="E283" s="259" t="str">
        <f>IF($C283=F$1,'1- Combustivel'!$D285,"-")</f>
        <v>-</v>
      </c>
      <c r="F283" s="170" t="str">
        <f>IF($C283=F$1,'1- Combustivel'!$E285,"-")</f>
        <v>-</v>
      </c>
      <c r="G283" s="170" t="str">
        <f>IF(F283="-","-",'1- Combustivel'!$F285)</f>
        <v>-</v>
      </c>
      <c r="H283" s="259" t="str">
        <f t="shared" si="65"/>
        <v>-</v>
      </c>
      <c r="I283" s="259" t="str">
        <f>IF(G283="-","-",'1- Combustivel'!$G285)</f>
        <v>-</v>
      </c>
      <c r="J283" s="259" t="str">
        <f>IF($C283=J$1,'1- Combustivel'!$D285,"-")</f>
        <v>-</v>
      </c>
      <c r="K283" s="170" t="str">
        <f>IF(M283="-","-",IF($C283=J$1,'1- Combustivel'!$E285,"-"))</f>
        <v>-</v>
      </c>
      <c r="L283" s="170" t="str">
        <f>IF(J283="-","-",'1- Combustivel'!$F285)</f>
        <v>-</v>
      </c>
      <c r="M283" s="259" t="str">
        <f t="shared" si="66"/>
        <v>-</v>
      </c>
      <c r="N283" s="259" t="str">
        <f>IF(L283="-","-",'1- Combustivel'!$G285)</f>
        <v>-</v>
      </c>
      <c r="O283" s="259" t="str">
        <f>IF($C283=O$1,'1- Combustivel'!$D285,"-")</f>
        <v>-</v>
      </c>
      <c r="P283" s="170" t="str">
        <f>IF(R283="-","-",IF($C283=O$1,'1- Combustivel'!$E285,"-"))</f>
        <v>-</v>
      </c>
      <c r="Q283" s="170" t="str">
        <f>IF(O283="-","-",'1- Combustivel'!$F285)</f>
        <v>-</v>
      </c>
      <c r="R283" s="259" t="str">
        <f t="shared" si="67"/>
        <v>-</v>
      </c>
      <c r="S283" s="259" t="str">
        <f>IF(Q283="-","-",'1- Combustivel'!$G285)</f>
        <v>-</v>
      </c>
      <c r="T283" s="259" t="str">
        <f>IF($C283=T$1,'1- Combustivel'!$D285,"-")</f>
        <v>-</v>
      </c>
      <c r="U283" s="170" t="str">
        <f>IF(W283="-","-",IF($C283=T$1,'1- Combustivel'!$E285,"-"))</f>
        <v>-</v>
      </c>
      <c r="V283" s="170" t="str">
        <f>IF(T283="-","-",'1- Combustivel'!$F285)</f>
        <v>-</v>
      </c>
      <c r="W283" s="259" t="str">
        <f t="shared" si="68"/>
        <v>-</v>
      </c>
      <c r="X283" s="259" t="str">
        <f>IF(V283="-","-",'1- Combustivel'!$G285)</f>
        <v>-</v>
      </c>
      <c r="Y283" s="259" t="str">
        <f>IF($C283=Y$1,'1- Combustivel'!$D285,"-")</f>
        <v>-</v>
      </c>
      <c r="Z283" s="170" t="str">
        <f>IF(AB283="-","-",IF($C283=Y$1,'1- Combustivel'!$E285,"-"))</f>
        <v>-</v>
      </c>
      <c r="AA283" s="170" t="str">
        <f>IF(Y283="-","-",'1- Combustivel'!$F285)</f>
        <v>-</v>
      </c>
      <c r="AB283" s="259" t="str">
        <f t="shared" si="69"/>
        <v>-</v>
      </c>
      <c r="AC283" s="259" t="str">
        <f>IF(AA283="-","-",'1- Combustivel'!$G285)</f>
        <v>-</v>
      </c>
      <c r="AD283" s="259" t="str">
        <f>IF($C283=AD$1,'1- Combustivel'!$D285,"-")</f>
        <v>-</v>
      </c>
      <c r="AE283" s="170" t="str">
        <f>IF(AG283="-","-",IF($C283=AD$1,'1- Combustivel'!$E285,"-"))</f>
        <v>-</v>
      </c>
      <c r="AF283" s="170" t="str">
        <f>IF(AD283="-","-",'1- Combustivel'!$F285)</f>
        <v>-</v>
      </c>
      <c r="AG283" s="259" t="str">
        <f t="shared" si="70"/>
        <v>-</v>
      </c>
      <c r="AH283" s="259" t="str">
        <f>IF(AF283="-","-",'1- Combustivel'!$G285)</f>
        <v>-</v>
      </c>
      <c r="AI283" s="259" t="str">
        <f>IF($C283=AI$1,'1- Combustivel'!$D285,"-")</f>
        <v>-</v>
      </c>
      <c r="AJ283" s="170" t="str">
        <f>IF(AL283="-","-",IF($C283=AI$1,'1- Combustivel'!$E285,"-"))</f>
        <v>-</v>
      </c>
      <c r="AK283" s="170" t="str">
        <f>IF(AI283="-","-",'1- Combustivel'!$F285)</f>
        <v>-</v>
      </c>
      <c r="AL283" s="259" t="str">
        <f t="shared" si="71"/>
        <v>-</v>
      </c>
      <c r="AM283" s="259" t="str">
        <f>IF(AK283="-","-",'1- Combustivel'!$G285)</f>
        <v>-</v>
      </c>
      <c r="AN283" s="259" t="str">
        <f>IF($C283=AN$1,'1- Combustivel'!$D285,"-")</f>
        <v>-</v>
      </c>
      <c r="AO283" s="170" t="str">
        <f>IF(AQ283="-","-",IF($C283=AN$1,'1- Combustivel'!$E285,"-"))</f>
        <v>-</v>
      </c>
      <c r="AP283" s="170" t="str">
        <f>IF(AN283="-","-",'1- Combustivel'!$F285)</f>
        <v>-</v>
      </c>
      <c r="AQ283" s="259" t="str">
        <f t="shared" si="72"/>
        <v>-</v>
      </c>
      <c r="AR283" s="259" t="str">
        <f>IF(AP283="-","-",'1- Combustivel'!$G285)</f>
        <v>-</v>
      </c>
      <c r="AS283" s="259" t="str">
        <f>IF($C283=AS$1,'1- Combustivel'!$D285,"-")</f>
        <v>-</v>
      </c>
      <c r="AT283" s="170" t="str">
        <f>IF(AV283="-","-",IF($C283=AS$1,'1- Combustivel'!$E285,"-"))</f>
        <v>-</v>
      </c>
      <c r="AU283" s="170" t="str">
        <f>IF(AS283="-","-",'1- Combustivel'!$F285)</f>
        <v>-</v>
      </c>
      <c r="AV283" s="259" t="str">
        <f t="shared" si="73"/>
        <v>-</v>
      </c>
      <c r="AW283" s="259" t="str">
        <f>IF(AU283="-","-",'1- Combustivel'!$G285)</f>
        <v>-</v>
      </c>
      <c r="AX283" s="259" t="str">
        <f>IF($C283=AX$1,'1- Combustivel'!$D285,"-")</f>
        <v>-</v>
      </c>
      <c r="AY283" s="170" t="str">
        <f>IF(BA283="-","-",IF($C283=AX$1,'1- Combustivel'!$E285,"-"))</f>
        <v>-</v>
      </c>
      <c r="AZ283" s="170" t="str">
        <f>IF(AX283="-","-",'1- Combustivel'!$F285)</f>
        <v>-</v>
      </c>
      <c r="BA283" s="259" t="str">
        <f t="shared" si="74"/>
        <v>-</v>
      </c>
      <c r="BB283" s="259" t="str">
        <f>IF(AZ283="-","-",'1- Combustivel'!$G285)</f>
        <v>-</v>
      </c>
      <c r="BC283" s="259" t="str">
        <f>IF($C283=BC$1,'1- Combustivel'!$D285,"-")</f>
        <v>-</v>
      </c>
      <c r="BD283" s="170" t="str">
        <f>IF(BF283="-","-",IF($C283=BC$1,'1- Combustivel'!$E285,"-"))</f>
        <v>-</v>
      </c>
      <c r="BE283" s="170" t="str">
        <f>IF(BC283="-","-",'1- Combustivel'!$F285)</f>
        <v>-</v>
      </c>
      <c r="BF283" s="259" t="str">
        <f t="shared" si="75"/>
        <v>-</v>
      </c>
      <c r="BG283" s="259" t="str">
        <f>IF(BE283="-","-",'1- Combustivel'!$G285)</f>
        <v>-</v>
      </c>
      <c r="BH283" s="259" t="str">
        <f>IF($C283=BH$1,'1- Combustivel'!$D285,"-")</f>
        <v>-</v>
      </c>
      <c r="BI283" s="170" t="str">
        <f>IF(BK283="-","-",IF($C283=BH$1,'1- Combustivel'!$E285,"-"))</f>
        <v>-</v>
      </c>
      <c r="BJ283" s="170" t="str">
        <f>IF(BH283="-","-",'1- Combustivel'!$F285)</f>
        <v>-</v>
      </c>
      <c r="BK283" s="259" t="str">
        <f t="shared" si="76"/>
        <v>-</v>
      </c>
      <c r="BL283" s="259" t="str">
        <f>IF(BJ283="-","-",'1- Combustivel'!$G285)</f>
        <v>-</v>
      </c>
      <c r="BM283" s="259" t="str">
        <f>IF(YEAR('1- Combustivel'!B285)=$BM$1,$BM$1,"-")</f>
        <v>-</v>
      </c>
      <c r="BN283" s="259" t="str">
        <f>IF(BM283="-","-",MONTH('1- Combustivel'!B285))</f>
        <v>-</v>
      </c>
      <c r="BO283" s="259" t="str">
        <f>IF(BM283="-","-",DAY('1- Combustivel'!B285))</f>
        <v>-</v>
      </c>
      <c r="BP283" s="259" t="str">
        <f>IF($BN283=BQ$1,'1- Combustivel'!$D285,"-")</f>
        <v>-</v>
      </c>
      <c r="BQ283" s="170" t="str">
        <f>IF($BN283=BQ$1,'1- Combustivel'!$E285,"-")</f>
        <v>-</v>
      </c>
      <c r="BR283" s="170" t="str">
        <f>IF(BQ283="-","-",'1- Combustivel'!$F285)</f>
        <v>-</v>
      </c>
      <c r="BS283" s="259" t="str">
        <f t="shared" si="77"/>
        <v>-</v>
      </c>
      <c r="BT283" s="259" t="str">
        <f>IF(BR283="-","-",'1- Combustivel'!$G285)</f>
        <v>-</v>
      </c>
    </row>
    <row r="284" spans="1:72" x14ac:dyDescent="0.25">
      <c r="A284" s="166">
        <v>282</v>
      </c>
      <c r="B284" s="166" t="str">
        <f>IF(YEAR('1- Combustivel'!B286)=$B$1,$B$1,"-")</f>
        <v>-</v>
      </c>
      <c r="C284" s="166" t="str">
        <f>IF(B284="-","-",MONTH('1- Combustivel'!B286))</f>
        <v>-</v>
      </c>
      <c r="D284" s="218" t="str">
        <f>IF(B284="-","-",DAY('1- Combustivel'!B286))</f>
        <v>-</v>
      </c>
      <c r="E284" s="259" t="str">
        <f>IF($C284=F$1,'1- Combustivel'!$D286,"-")</f>
        <v>-</v>
      </c>
      <c r="F284" s="170" t="str">
        <f>IF($C284=F$1,'1- Combustivel'!$E286,"-")</f>
        <v>-</v>
      </c>
      <c r="G284" s="170" t="str">
        <f>IF(F284="-","-",'1- Combustivel'!$F286)</f>
        <v>-</v>
      </c>
      <c r="H284" s="259" t="str">
        <f t="shared" si="65"/>
        <v>-</v>
      </c>
      <c r="I284" s="259" t="str">
        <f>IF(G284="-","-",'1- Combustivel'!$G286)</f>
        <v>-</v>
      </c>
      <c r="J284" s="259" t="str">
        <f>IF($C284=J$1,'1- Combustivel'!$D286,"-")</f>
        <v>-</v>
      </c>
      <c r="K284" s="170" t="str">
        <f>IF(M284="-","-",IF($C284=J$1,'1- Combustivel'!$E286,"-"))</f>
        <v>-</v>
      </c>
      <c r="L284" s="170" t="str">
        <f>IF(J284="-","-",'1- Combustivel'!$F286)</f>
        <v>-</v>
      </c>
      <c r="M284" s="259" t="str">
        <f t="shared" si="66"/>
        <v>-</v>
      </c>
      <c r="N284" s="259" t="str">
        <f>IF(L284="-","-",'1- Combustivel'!$G286)</f>
        <v>-</v>
      </c>
      <c r="O284" s="259" t="str">
        <f>IF($C284=O$1,'1- Combustivel'!$D286,"-")</f>
        <v>-</v>
      </c>
      <c r="P284" s="170" t="str">
        <f>IF(R284="-","-",IF($C284=O$1,'1- Combustivel'!$E286,"-"))</f>
        <v>-</v>
      </c>
      <c r="Q284" s="170" t="str">
        <f>IF(O284="-","-",'1- Combustivel'!$F286)</f>
        <v>-</v>
      </c>
      <c r="R284" s="259" t="str">
        <f t="shared" si="67"/>
        <v>-</v>
      </c>
      <c r="S284" s="259" t="str">
        <f>IF(Q284="-","-",'1- Combustivel'!$G286)</f>
        <v>-</v>
      </c>
      <c r="T284" s="259" t="str">
        <f>IF($C284=T$1,'1- Combustivel'!$D286,"-")</f>
        <v>-</v>
      </c>
      <c r="U284" s="170" t="str">
        <f>IF(W284="-","-",IF($C284=T$1,'1- Combustivel'!$E286,"-"))</f>
        <v>-</v>
      </c>
      <c r="V284" s="170" t="str">
        <f>IF(T284="-","-",'1- Combustivel'!$F286)</f>
        <v>-</v>
      </c>
      <c r="W284" s="259" t="str">
        <f t="shared" si="68"/>
        <v>-</v>
      </c>
      <c r="X284" s="259" t="str">
        <f>IF(V284="-","-",'1- Combustivel'!$G286)</f>
        <v>-</v>
      </c>
      <c r="Y284" s="259" t="str">
        <f>IF($C284=Y$1,'1- Combustivel'!$D286,"-")</f>
        <v>-</v>
      </c>
      <c r="Z284" s="170" t="str">
        <f>IF(AB284="-","-",IF($C284=Y$1,'1- Combustivel'!$E286,"-"))</f>
        <v>-</v>
      </c>
      <c r="AA284" s="170" t="str">
        <f>IF(Y284="-","-",'1- Combustivel'!$F286)</f>
        <v>-</v>
      </c>
      <c r="AB284" s="259" t="str">
        <f t="shared" si="69"/>
        <v>-</v>
      </c>
      <c r="AC284" s="259" t="str">
        <f>IF(AA284="-","-",'1- Combustivel'!$G286)</f>
        <v>-</v>
      </c>
      <c r="AD284" s="259" t="str">
        <f>IF($C284=AD$1,'1- Combustivel'!$D286,"-")</f>
        <v>-</v>
      </c>
      <c r="AE284" s="170" t="str">
        <f>IF(AG284="-","-",IF($C284=AD$1,'1- Combustivel'!$E286,"-"))</f>
        <v>-</v>
      </c>
      <c r="AF284" s="170" t="str">
        <f>IF(AD284="-","-",'1- Combustivel'!$F286)</f>
        <v>-</v>
      </c>
      <c r="AG284" s="259" t="str">
        <f t="shared" si="70"/>
        <v>-</v>
      </c>
      <c r="AH284" s="259" t="str">
        <f>IF(AF284="-","-",'1- Combustivel'!$G286)</f>
        <v>-</v>
      </c>
      <c r="AI284" s="259" t="str">
        <f>IF($C284=AI$1,'1- Combustivel'!$D286,"-")</f>
        <v>-</v>
      </c>
      <c r="AJ284" s="170" t="str">
        <f>IF(AL284="-","-",IF($C284=AI$1,'1- Combustivel'!$E286,"-"))</f>
        <v>-</v>
      </c>
      <c r="AK284" s="170" t="str">
        <f>IF(AI284="-","-",'1- Combustivel'!$F286)</f>
        <v>-</v>
      </c>
      <c r="AL284" s="259" t="str">
        <f t="shared" si="71"/>
        <v>-</v>
      </c>
      <c r="AM284" s="259" t="str">
        <f>IF(AK284="-","-",'1- Combustivel'!$G286)</f>
        <v>-</v>
      </c>
      <c r="AN284" s="259" t="str">
        <f>IF($C284=AN$1,'1- Combustivel'!$D286,"-")</f>
        <v>-</v>
      </c>
      <c r="AO284" s="170" t="str">
        <f>IF(AQ284="-","-",IF($C284=AN$1,'1- Combustivel'!$E286,"-"))</f>
        <v>-</v>
      </c>
      <c r="AP284" s="170" t="str">
        <f>IF(AN284="-","-",'1- Combustivel'!$F286)</f>
        <v>-</v>
      </c>
      <c r="AQ284" s="259" t="str">
        <f t="shared" si="72"/>
        <v>-</v>
      </c>
      <c r="AR284" s="259" t="str">
        <f>IF(AP284="-","-",'1- Combustivel'!$G286)</f>
        <v>-</v>
      </c>
      <c r="AS284" s="259" t="str">
        <f>IF($C284=AS$1,'1- Combustivel'!$D286,"-")</f>
        <v>-</v>
      </c>
      <c r="AT284" s="170" t="str">
        <f>IF(AV284="-","-",IF($C284=AS$1,'1- Combustivel'!$E286,"-"))</f>
        <v>-</v>
      </c>
      <c r="AU284" s="170" t="str">
        <f>IF(AS284="-","-",'1- Combustivel'!$F286)</f>
        <v>-</v>
      </c>
      <c r="AV284" s="259" t="str">
        <f t="shared" si="73"/>
        <v>-</v>
      </c>
      <c r="AW284" s="259" t="str">
        <f>IF(AU284="-","-",'1- Combustivel'!$G286)</f>
        <v>-</v>
      </c>
      <c r="AX284" s="259" t="str">
        <f>IF($C284=AX$1,'1- Combustivel'!$D286,"-")</f>
        <v>-</v>
      </c>
      <c r="AY284" s="170" t="str">
        <f>IF(BA284="-","-",IF($C284=AX$1,'1- Combustivel'!$E286,"-"))</f>
        <v>-</v>
      </c>
      <c r="AZ284" s="170" t="str">
        <f>IF(AX284="-","-",'1- Combustivel'!$F286)</f>
        <v>-</v>
      </c>
      <c r="BA284" s="259" t="str">
        <f t="shared" si="74"/>
        <v>-</v>
      </c>
      <c r="BB284" s="259" t="str">
        <f>IF(AZ284="-","-",'1- Combustivel'!$G286)</f>
        <v>-</v>
      </c>
      <c r="BC284" s="259" t="str">
        <f>IF($C284=BC$1,'1- Combustivel'!$D286,"-")</f>
        <v>-</v>
      </c>
      <c r="BD284" s="170" t="str">
        <f>IF(BF284="-","-",IF($C284=BC$1,'1- Combustivel'!$E286,"-"))</f>
        <v>-</v>
      </c>
      <c r="BE284" s="170" t="str">
        <f>IF(BC284="-","-",'1- Combustivel'!$F286)</f>
        <v>-</v>
      </c>
      <c r="BF284" s="259" t="str">
        <f t="shared" si="75"/>
        <v>-</v>
      </c>
      <c r="BG284" s="259" t="str">
        <f>IF(BE284="-","-",'1- Combustivel'!$G286)</f>
        <v>-</v>
      </c>
      <c r="BH284" s="259" t="str">
        <f>IF($C284=BH$1,'1- Combustivel'!$D286,"-")</f>
        <v>-</v>
      </c>
      <c r="BI284" s="170" t="str">
        <f>IF(BK284="-","-",IF($C284=BH$1,'1- Combustivel'!$E286,"-"))</f>
        <v>-</v>
      </c>
      <c r="BJ284" s="170" t="str">
        <f>IF(BH284="-","-",'1- Combustivel'!$F286)</f>
        <v>-</v>
      </c>
      <c r="BK284" s="259" t="str">
        <f t="shared" si="76"/>
        <v>-</v>
      </c>
      <c r="BL284" s="259" t="str">
        <f>IF(BJ284="-","-",'1- Combustivel'!$G286)</f>
        <v>-</v>
      </c>
      <c r="BM284" s="259" t="str">
        <f>IF(YEAR('1- Combustivel'!B286)=$BM$1,$BM$1,"-")</f>
        <v>-</v>
      </c>
      <c r="BN284" s="259" t="str">
        <f>IF(BM284="-","-",MONTH('1- Combustivel'!B286))</f>
        <v>-</v>
      </c>
      <c r="BO284" s="259" t="str">
        <f>IF(BM284="-","-",DAY('1- Combustivel'!B286))</f>
        <v>-</v>
      </c>
      <c r="BP284" s="259" t="str">
        <f>IF($BN284=BQ$1,'1- Combustivel'!$D286,"-")</f>
        <v>-</v>
      </c>
      <c r="BQ284" s="170" t="str">
        <f>IF($BN284=BQ$1,'1- Combustivel'!$E286,"-")</f>
        <v>-</v>
      </c>
      <c r="BR284" s="170" t="str">
        <f>IF(BQ284="-","-",'1- Combustivel'!$F286)</f>
        <v>-</v>
      </c>
      <c r="BS284" s="259" t="str">
        <f t="shared" si="77"/>
        <v>-</v>
      </c>
      <c r="BT284" s="259" t="str">
        <f>IF(BR284="-","-",'1- Combustivel'!$G286)</f>
        <v>-</v>
      </c>
    </row>
    <row r="285" spans="1:72" x14ac:dyDescent="0.25">
      <c r="A285" s="166">
        <v>283</v>
      </c>
      <c r="B285" s="166" t="str">
        <f>IF(YEAR('1- Combustivel'!B287)=$B$1,$B$1,"-")</f>
        <v>-</v>
      </c>
      <c r="C285" s="166" t="str">
        <f>IF(B285="-","-",MONTH('1- Combustivel'!B287))</f>
        <v>-</v>
      </c>
      <c r="D285" s="218" t="str">
        <f>IF(B285="-","-",DAY('1- Combustivel'!B287))</f>
        <v>-</v>
      </c>
      <c r="E285" s="259" t="str">
        <f>IF($C285=F$1,'1- Combustivel'!$D287,"-")</f>
        <v>-</v>
      </c>
      <c r="F285" s="170" t="str">
        <f>IF($C285=F$1,'1- Combustivel'!$E287,"-")</f>
        <v>-</v>
      </c>
      <c r="G285" s="170" t="str">
        <f>IF(F285="-","-",'1- Combustivel'!$F287)</f>
        <v>-</v>
      </c>
      <c r="H285" s="259" t="str">
        <f t="shared" si="65"/>
        <v>-</v>
      </c>
      <c r="I285" s="259" t="str">
        <f>IF(G285="-","-",'1- Combustivel'!$G287)</f>
        <v>-</v>
      </c>
      <c r="J285" s="259" t="str">
        <f>IF($C285=J$1,'1- Combustivel'!$D287,"-")</f>
        <v>-</v>
      </c>
      <c r="K285" s="170" t="str">
        <f>IF(M285="-","-",IF($C285=J$1,'1- Combustivel'!$E287,"-"))</f>
        <v>-</v>
      </c>
      <c r="L285" s="170" t="str">
        <f>IF(J285="-","-",'1- Combustivel'!$F287)</f>
        <v>-</v>
      </c>
      <c r="M285" s="259" t="str">
        <f t="shared" si="66"/>
        <v>-</v>
      </c>
      <c r="N285" s="259" t="str">
        <f>IF(L285="-","-",'1- Combustivel'!$G287)</f>
        <v>-</v>
      </c>
      <c r="O285" s="259" t="str">
        <f>IF($C285=O$1,'1- Combustivel'!$D287,"-")</f>
        <v>-</v>
      </c>
      <c r="P285" s="170" t="str">
        <f>IF(R285="-","-",IF($C285=O$1,'1- Combustivel'!$E287,"-"))</f>
        <v>-</v>
      </c>
      <c r="Q285" s="170" t="str">
        <f>IF(O285="-","-",'1- Combustivel'!$F287)</f>
        <v>-</v>
      </c>
      <c r="R285" s="259" t="str">
        <f t="shared" si="67"/>
        <v>-</v>
      </c>
      <c r="S285" s="259" t="str">
        <f>IF(Q285="-","-",'1- Combustivel'!$G287)</f>
        <v>-</v>
      </c>
      <c r="T285" s="259" t="str">
        <f>IF($C285=T$1,'1- Combustivel'!$D287,"-")</f>
        <v>-</v>
      </c>
      <c r="U285" s="170" t="str">
        <f>IF(W285="-","-",IF($C285=T$1,'1- Combustivel'!$E287,"-"))</f>
        <v>-</v>
      </c>
      <c r="V285" s="170" t="str">
        <f>IF(T285="-","-",'1- Combustivel'!$F287)</f>
        <v>-</v>
      </c>
      <c r="W285" s="259" t="str">
        <f t="shared" si="68"/>
        <v>-</v>
      </c>
      <c r="X285" s="259" t="str">
        <f>IF(V285="-","-",'1- Combustivel'!$G287)</f>
        <v>-</v>
      </c>
      <c r="Y285" s="259" t="str">
        <f>IF($C285=Y$1,'1- Combustivel'!$D287,"-")</f>
        <v>-</v>
      </c>
      <c r="Z285" s="170" t="str">
        <f>IF(AB285="-","-",IF($C285=Y$1,'1- Combustivel'!$E287,"-"))</f>
        <v>-</v>
      </c>
      <c r="AA285" s="170" t="str">
        <f>IF(Y285="-","-",'1- Combustivel'!$F287)</f>
        <v>-</v>
      </c>
      <c r="AB285" s="259" t="str">
        <f t="shared" si="69"/>
        <v>-</v>
      </c>
      <c r="AC285" s="259" t="str">
        <f>IF(AA285="-","-",'1- Combustivel'!$G287)</f>
        <v>-</v>
      </c>
      <c r="AD285" s="259" t="str">
        <f>IF($C285=AD$1,'1- Combustivel'!$D287,"-")</f>
        <v>-</v>
      </c>
      <c r="AE285" s="170" t="str">
        <f>IF(AG285="-","-",IF($C285=AD$1,'1- Combustivel'!$E287,"-"))</f>
        <v>-</v>
      </c>
      <c r="AF285" s="170" t="str">
        <f>IF(AD285="-","-",'1- Combustivel'!$F287)</f>
        <v>-</v>
      </c>
      <c r="AG285" s="259" t="str">
        <f t="shared" si="70"/>
        <v>-</v>
      </c>
      <c r="AH285" s="259" t="str">
        <f>IF(AF285="-","-",'1- Combustivel'!$G287)</f>
        <v>-</v>
      </c>
      <c r="AI285" s="259" t="str">
        <f>IF($C285=AI$1,'1- Combustivel'!$D287,"-")</f>
        <v>-</v>
      </c>
      <c r="AJ285" s="170" t="str">
        <f>IF(AL285="-","-",IF($C285=AI$1,'1- Combustivel'!$E287,"-"))</f>
        <v>-</v>
      </c>
      <c r="AK285" s="170" t="str">
        <f>IF(AI285="-","-",'1- Combustivel'!$F287)</f>
        <v>-</v>
      </c>
      <c r="AL285" s="259" t="str">
        <f t="shared" si="71"/>
        <v>-</v>
      </c>
      <c r="AM285" s="259" t="str">
        <f>IF(AK285="-","-",'1- Combustivel'!$G287)</f>
        <v>-</v>
      </c>
      <c r="AN285" s="259" t="str">
        <f>IF($C285=AN$1,'1- Combustivel'!$D287,"-")</f>
        <v>-</v>
      </c>
      <c r="AO285" s="170" t="str">
        <f>IF(AQ285="-","-",IF($C285=AN$1,'1- Combustivel'!$E287,"-"))</f>
        <v>-</v>
      </c>
      <c r="AP285" s="170" t="str">
        <f>IF(AN285="-","-",'1- Combustivel'!$F287)</f>
        <v>-</v>
      </c>
      <c r="AQ285" s="259" t="str">
        <f t="shared" si="72"/>
        <v>-</v>
      </c>
      <c r="AR285" s="259" t="str">
        <f>IF(AP285="-","-",'1- Combustivel'!$G287)</f>
        <v>-</v>
      </c>
      <c r="AS285" s="259" t="str">
        <f>IF($C285=AS$1,'1- Combustivel'!$D287,"-")</f>
        <v>-</v>
      </c>
      <c r="AT285" s="170" t="str">
        <f>IF(AV285="-","-",IF($C285=AS$1,'1- Combustivel'!$E287,"-"))</f>
        <v>-</v>
      </c>
      <c r="AU285" s="170" t="str">
        <f>IF(AS285="-","-",'1- Combustivel'!$F287)</f>
        <v>-</v>
      </c>
      <c r="AV285" s="259" t="str">
        <f t="shared" si="73"/>
        <v>-</v>
      </c>
      <c r="AW285" s="259" t="str">
        <f>IF(AU285="-","-",'1- Combustivel'!$G287)</f>
        <v>-</v>
      </c>
      <c r="AX285" s="259" t="str">
        <f>IF($C285=AX$1,'1- Combustivel'!$D287,"-")</f>
        <v>-</v>
      </c>
      <c r="AY285" s="170" t="str">
        <f>IF(BA285="-","-",IF($C285=AX$1,'1- Combustivel'!$E287,"-"))</f>
        <v>-</v>
      </c>
      <c r="AZ285" s="170" t="str">
        <f>IF(AX285="-","-",'1- Combustivel'!$F287)</f>
        <v>-</v>
      </c>
      <c r="BA285" s="259" t="str">
        <f t="shared" si="74"/>
        <v>-</v>
      </c>
      <c r="BB285" s="259" t="str">
        <f>IF(AZ285="-","-",'1- Combustivel'!$G287)</f>
        <v>-</v>
      </c>
      <c r="BC285" s="259" t="str">
        <f>IF($C285=BC$1,'1- Combustivel'!$D287,"-")</f>
        <v>-</v>
      </c>
      <c r="BD285" s="170" t="str">
        <f>IF(BF285="-","-",IF($C285=BC$1,'1- Combustivel'!$E287,"-"))</f>
        <v>-</v>
      </c>
      <c r="BE285" s="170" t="str">
        <f>IF(BC285="-","-",'1- Combustivel'!$F287)</f>
        <v>-</v>
      </c>
      <c r="BF285" s="259" t="str">
        <f t="shared" si="75"/>
        <v>-</v>
      </c>
      <c r="BG285" s="259" t="str">
        <f>IF(BE285="-","-",'1- Combustivel'!$G287)</f>
        <v>-</v>
      </c>
      <c r="BH285" s="259" t="str">
        <f>IF($C285=BH$1,'1- Combustivel'!$D287,"-")</f>
        <v>-</v>
      </c>
      <c r="BI285" s="170" t="str">
        <f>IF(BK285="-","-",IF($C285=BH$1,'1- Combustivel'!$E287,"-"))</f>
        <v>-</v>
      </c>
      <c r="BJ285" s="170" t="str">
        <f>IF(BH285="-","-",'1- Combustivel'!$F287)</f>
        <v>-</v>
      </c>
      <c r="BK285" s="259" t="str">
        <f t="shared" si="76"/>
        <v>-</v>
      </c>
      <c r="BL285" s="259" t="str">
        <f>IF(BJ285="-","-",'1- Combustivel'!$G287)</f>
        <v>-</v>
      </c>
      <c r="BM285" s="259" t="str">
        <f>IF(YEAR('1- Combustivel'!B287)=$BM$1,$BM$1,"-")</f>
        <v>-</v>
      </c>
      <c r="BN285" s="259" t="str">
        <f>IF(BM285="-","-",MONTH('1- Combustivel'!B287))</f>
        <v>-</v>
      </c>
      <c r="BO285" s="259" t="str">
        <f>IF(BM285="-","-",DAY('1- Combustivel'!B287))</f>
        <v>-</v>
      </c>
      <c r="BP285" s="259" t="str">
        <f>IF($BN285=BQ$1,'1- Combustivel'!$D287,"-")</f>
        <v>-</v>
      </c>
      <c r="BQ285" s="170" t="str">
        <f>IF($BN285=BQ$1,'1- Combustivel'!$E287,"-")</f>
        <v>-</v>
      </c>
      <c r="BR285" s="170" t="str">
        <f>IF(BQ285="-","-",'1- Combustivel'!$F287)</f>
        <v>-</v>
      </c>
      <c r="BS285" s="259" t="str">
        <f t="shared" si="77"/>
        <v>-</v>
      </c>
      <c r="BT285" s="259" t="str">
        <f>IF(BR285="-","-",'1- Combustivel'!$G287)</f>
        <v>-</v>
      </c>
    </row>
    <row r="286" spans="1:72" x14ac:dyDescent="0.25">
      <c r="A286" s="166">
        <v>284</v>
      </c>
      <c r="B286" s="166" t="str">
        <f>IF(YEAR('1- Combustivel'!B288)=$B$1,$B$1,"-")</f>
        <v>-</v>
      </c>
      <c r="C286" s="166" t="str">
        <f>IF(B286="-","-",MONTH('1- Combustivel'!B288))</f>
        <v>-</v>
      </c>
      <c r="D286" s="218" t="str">
        <f>IF(B286="-","-",DAY('1- Combustivel'!B288))</f>
        <v>-</v>
      </c>
      <c r="E286" s="259" t="str">
        <f>IF($C286=F$1,'1- Combustivel'!$D288,"-")</f>
        <v>-</v>
      </c>
      <c r="F286" s="170" t="str">
        <f>IF($C286=F$1,'1- Combustivel'!$E288,"-")</f>
        <v>-</v>
      </c>
      <c r="G286" s="170" t="str">
        <f>IF(F286="-","-",'1- Combustivel'!$F288)</f>
        <v>-</v>
      </c>
      <c r="H286" s="259" t="str">
        <f t="shared" si="65"/>
        <v>-</v>
      </c>
      <c r="I286" s="259" t="str">
        <f>IF(G286="-","-",'1- Combustivel'!$G288)</f>
        <v>-</v>
      </c>
      <c r="J286" s="259" t="str">
        <f>IF($C286=J$1,'1- Combustivel'!$D288,"-")</f>
        <v>-</v>
      </c>
      <c r="K286" s="170" t="str">
        <f>IF(M286="-","-",IF($C286=J$1,'1- Combustivel'!$E288,"-"))</f>
        <v>-</v>
      </c>
      <c r="L286" s="170" t="str">
        <f>IF(J286="-","-",'1- Combustivel'!$F288)</f>
        <v>-</v>
      </c>
      <c r="M286" s="259" t="str">
        <f t="shared" si="66"/>
        <v>-</v>
      </c>
      <c r="N286" s="259" t="str">
        <f>IF(L286="-","-",'1- Combustivel'!$G288)</f>
        <v>-</v>
      </c>
      <c r="O286" s="259" t="str">
        <f>IF($C286=O$1,'1- Combustivel'!$D288,"-")</f>
        <v>-</v>
      </c>
      <c r="P286" s="170" t="str">
        <f>IF(R286="-","-",IF($C286=O$1,'1- Combustivel'!$E288,"-"))</f>
        <v>-</v>
      </c>
      <c r="Q286" s="170" t="str">
        <f>IF(O286="-","-",'1- Combustivel'!$F288)</f>
        <v>-</v>
      </c>
      <c r="R286" s="259" t="str">
        <f t="shared" si="67"/>
        <v>-</v>
      </c>
      <c r="S286" s="259" t="str">
        <f>IF(Q286="-","-",'1- Combustivel'!$G288)</f>
        <v>-</v>
      </c>
      <c r="T286" s="259" t="str">
        <f>IF($C286=T$1,'1- Combustivel'!$D288,"-")</f>
        <v>-</v>
      </c>
      <c r="U286" s="170" t="str">
        <f>IF(W286="-","-",IF($C286=T$1,'1- Combustivel'!$E288,"-"))</f>
        <v>-</v>
      </c>
      <c r="V286" s="170" t="str">
        <f>IF(T286="-","-",'1- Combustivel'!$F288)</f>
        <v>-</v>
      </c>
      <c r="W286" s="259" t="str">
        <f t="shared" si="68"/>
        <v>-</v>
      </c>
      <c r="X286" s="259" t="str">
        <f>IF(V286="-","-",'1- Combustivel'!$G288)</f>
        <v>-</v>
      </c>
      <c r="Y286" s="259" t="str">
        <f>IF($C286=Y$1,'1- Combustivel'!$D288,"-")</f>
        <v>-</v>
      </c>
      <c r="Z286" s="170" t="str">
        <f>IF(AB286="-","-",IF($C286=Y$1,'1- Combustivel'!$E288,"-"))</f>
        <v>-</v>
      </c>
      <c r="AA286" s="170" t="str">
        <f>IF(Y286="-","-",'1- Combustivel'!$F288)</f>
        <v>-</v>
      </c>
      <c r="AB286" s="259" t="str">
        <f t="shared" si="69"/>
        <v>-</v>
      </c>
      <c r="AC286" s="259" t="str">
        <f>IF(AA286="-","-",'1- Combustivel'!$G288)</f>
        <v>-</v>
      </c>
      <c r="AD286" s="259" t="str">
        <f>IF($C286=AD$1,'1- Combustivel'!$D288,"-")</f>
        <v>-</v>
      </c>
      <c r="AE286" s="170" t="str">
        <f>IF(AG286="-","-",IF($C286=AD$1,'1- Combustivel'!$E288,"-"))</f>
        <v>-</v>
      </c>
      <c r="AF286" s="170" t="str">
        <f>IF(AD286="-","-",'1- Combustivel'!$F288)</f>
        <v>-</v>
      </c>
      <c r="AG286" s="259" t="str">
        <f t="shared" si="70"/>
        <v>-</v>
      </c>
      <c r="AH286" s="259" t="str">
        <f>IF(AF286="-","-",'1- Combustivel'!$G288)</f>
        <v>-</v>
      </c>
      <c r="AI286" s="259" t="str">
        <f>IF($C286=AI$1,'1- Combustivel'!$D288,"-")</f>
        <v>-</v>
      </c>
      <c r="AJ286" s="170" t="str">
        <f>IF(AL286="-","-",IF($C286=AI$1,'1- Combustivel'!$E288,"-"))</f>
        <v>-</v>
      </c>
      <c r="AK286" s="170" t="str">
        <f>IF(AI286="-","-",'1- Combustivel'!$F288)</f>
        <v>-</v>
      </c>
      <c r="AL286" s="259" t="str">
        <f t="shared" si="71"/>
        <v>-</v>
      </c>
      <c r="AM286" s="259" t="str">
        <f>IF(AK286="-","-",'1- Combustivel'!$G288)</f>
        <v>-</v>
      </c>
      <c r="AN286" s="259" t="str">
        <f>IF($C286=AN$1,'1- Combustivel'!$D288,"-")</f>
        <v>-</v>
      </c>
      <c r="AO286" s="170" t="str">
        <f>IF(AQ286="-","-",IF($C286=AN$1,'1- Combustivel'!$E288,"-"))</f>
        <v>-</v>
      </c>
      <c r="AP286" s="170" t="str">
        <f>IF(AN286="-","-",'1- Combustivel'!$F288)</f>
        <v>-</v>
      </c>
      <c r="AQ286" s="259" t="str">
        <f t="shared" si="72"/>
        <v>-</v>
      </c>
      <c r="AR286" s="259" t="str">
        <f>IF(AP286="-","-",'1- Combustivel'!$G288)</f>
        <v>-</v>
      </c>
      <c r="AS286" s="259" t="str">
        <f>IF($C286=AS$1,'1- Combustivel'!$D288,"-")</f>
        <v>-</v>
      </c>
      <c r="AT286" s="170" t="str">
        <f>IF(AV286="-","-",IF($C286=AS$1,'1- Combustivel'!$E288,"-"))</f>
        <v>-</v>
      </c>
      <c r="AU286" s="170" t="str">
        <f>IF(AS286="-","-",'1- Combustivel'!$F288)</f>
        <v>-</v>
      </c>
      <c r="AV286" s="259" t="str">
        <f t="shared" si="73"/>
        <v>-</v>
      </c>
      <c r="AW286" s="259" t="str">
        <f>IF(AU286="-","-",'1- Combustivel'!$G288)</f>
        <v>-</v>
      </c>
      <c r="AX286" s="259" t="str">
        <f>IF($C286=AX$1,'1- Combustivel'!$D288,"-")</f>
        <v>-</v>
      </c>
      <c r="AY286" s="170" t="str">
        <f>IF(BA286="-","-",IF($C286=AX$1,'1- Combustivel'!$E288,"-"))</f>
        <v>-</v>
      </c>
      <c r="AZ286" s="170" t="str">
        <f>IF(AX286="-","-",'1- Combustivel'!$F288)</f>
        <v>-</v>
      </c>
      <c r="BA286" s="259" t="str">
        <f t="shared" si="74"/>
        <v>-</v>
      </c>
      <c r="BB286" s="259" t="str">
        <f>IF(AZ286="-","-",'1- Combustivel'!$G288)</f>
        <v>-</v>
      </c>
      <c r="BC286" s="259" t="str">
        <f>IF($C286=BC$1,'1- Combustivel'!$D288,"-")</f>
        <v>-</v>
      </c>
      <c r="BD286" s="170" t="str">
        <f>IF(BF286="-","-",IF($C286=BC$1,'1- Combustivel'!$E288,"-"))</f>
        <v>-</v>
      </c>
      <c r="BE286" s="170" t="str">
        <f>IF(BC286="-","-",'1- Combustivel'!$F288)</f>
        <v>-</v>
      </c>
      <c r="BF286" s="259" t="str">
        <f t="shared" si="75"/>
        <v>-</v>
      </c>
      <c r="BG286" s="259" t="str">
        <f>IF(BE286="-","-",'1- Combustivel'!$G288)</f>
        <v>-</v>
      </c>
      <c r="BH286" s="259" t="str">
        <f>IF($C286=BH$1,'1- Combustivel'!$D288,"-")</f>
        <v>-</v>
      </c>
      <c r="BI286" s="170" t="str">
        <f>IF(BK286="-","-",IF($C286=BH$1,'1- Combustivel'!$E288,"-"))</f>
        <v>-</v>
      </c>
      <c r="BJ286" s="170" t="str">
        <f>IF(BH286="-","-",'1- Combustivel'!$F288)</f>
        <v>-</v>
      </c>
      <c r="BK286" s="259" t="str">
        <f t="shared" si="76"/>
        <v>-</v>
      </c>
      <c r="BL286" s="259" t="str">
        <f>IF(BJ286="-","-",'1- Combustivel'!$G288)</f>
        <v>-</v>
      </c>
      <c r="BM286" s="259" t="str">
        <f>IF(YEAR('1- Combustivel'!B288)=$BM$1,$BM$1,"-")</f>
        <v>-</v>
      </c>
      <c r="BN286" s="259" t="str">
        <f>IF(BM286="-","-",MONTH('1- Combustivel'!B288))</f>
        <v>-</v>
      </c>
      <c r="BO286" s="259" t="str">
        <f>IF(BM286="-","-",DAY('1- Combustivel'!B288))</f>
        <v>-</v>
      </c>
      <c r="BP286" s="259" t="str">
        <f>IF($BN286=BQ$1,'1- Combustivel'!$D288,"-")</f>
        <v>-</v>
      </c>
      <c r="BQ286" s="170" t="str">
        <f>IF($BN286=BQ$1,'1- Combustivel'!$E288,"-")</f>
        <v>-</v>
      </c>
      <c r="BR286" s="170" t="str">
        <f>IF(BQ286="-","-",'1- Combustivel'!$F288)</f>
        <v>-</v>
      </c>
      <c r="BS286" s="259" t="str">
        <f t="shared" si="77"/>
        <v>-</v>
      </c>
      <c r="BT286" s="259" t="str">
        <f>IF(BR286="-","-",'1- Combustivel'!$G288)</f>
        <v>-</v>
      </c>
    </row>
    <row r="287" spans="1:72" x14ac:dyDescent="0.25">
      <c r="A287" s="166">
        <v>285</v>
      </c>
      <c r="B287" s="166" t="str">
        <f>IF(YEAR('1- Combustivel'!B289)=$B$1,$B$1,"-")</f>
        <v>-</v>
      </c>
      <c r="C287" s="166" t="str">
        <f>IF(B287="-","-",MONTH('1- Combustivel'!B289))</f>
        <v>-</v>
      </c>
      <c r="D287" s="218" t="str">
        <f>IF(B287="-","-",DAY('1- Combustivel'!B289))</f>
        <v>-</v>
      </c>
      <c r="E287" s="259" t="str">
        <f>IF($C287=F$1,'1- Combustivel'!$D289,"-")</f>
        <v>-</v>
      </c>
      <c r="F287" s="170" t="str">
        <f>IF($C287=F$1,'1- Combustivel'!$E289,"-")</f>
        <v>-</v>
      </c>
      <c r="G287" s="170" t="str">
        <f>IF(F287="-","-",'1- Combustivel'!$F289)</f>
        <v>-</v>
      </c>
      <c r="H287" s="259" t="str">
        <f t="shared" si="65"/>
        <v>-</v>
      </c>
      <c r="I287" s="259" t="str">
        <f>IF(G287="-","-",'1- Combustivel'!$G289)</f>
        <v>-</v>
      </c>
      <c r="J287" s="259" t="str">
        <f>IF($C287=J$1,'1- Combustivel'!$D289,"-")</f>
        <v>-</v>
      </c>
      <c r="K287" s="170" t="str">
        <f>IF(M287="-","-",IF($C287=J$1,'1- Combustivel'!$E289,"-"))</f>
        <v>-</v>
      </c>
      <c r="L287" s="170" t="str">
        <f>IF(J287="-","-",'1- Combustivel'!$F289)</f>
        <v>-</v>
      </c>
      <c r="M287" s="259" t="str">
        <f t="shared" si="66"/>
        <v>-</v>
      </c>
      <c r="N287" s="259" t="str">
        <f>IF(L287="-","-",'1- Combustivel'!$G289)</f>
        <v>-</v>
      </c>
      <c r="O287" s="259" t="str">
        <f>IF($C287=O$1,'1- Combustivel'!$D289,"-")</f>
        <v>-</v>
      </c>
      <c r="P287" s="170" t="str">
        <f>IF(R287="-","-",IF($C287=O$1,'1- Combustivel'!$E289,"-"))</f>
        <v>-</v>
      </c>
      <c r="Q287" s="170" t="str">
        <f>IF(O287="-","-",'1- Combustivel'!$F289)</f>
        <v>-</v>
      </c>
      <c r="R287" s="259" t="str">
        <f t="shared" si="67"/>
        <v>-</v>
      </c>
      <c r="S287" s="259" t="str">
        <f>IF(Q287="-","-",'1- Combustivel'!$G289)</f>
        <v>-</v>
      </c>
      <c r="T287" s="259" t="str">
        <f>IF($C287=T$1,'1- Combustivel'!$D289,"-")</f>
        <v>-</v>
      </c>
      <c r="U287" s="170" t="str">
        <f>IF(W287="-","-",IF($C287=T$1,'1- Combustivel'!$E289,"-"))</f>
        <v>-</v>
      </c>
      <c r="V287" s="170" t="str">
        <f>IF(T287="-","-",'1- Combustivel'!$F289)</f>
        <v>-</v>
      </c>
      <c r="W287" s="259" t="str">
        <f t="shared" si="68"/>
        <v>-</v>
      </c>
      <c r="X287" s="259" t="str">
        <f>IF(V287="-","-",'1- Combustivel'!$G289)</f>
        <v>-</v>
      </c>
      <c r="Y287" s="259" t="str">
        <f>IF($C287=Y$1,'1- Combustivel'!$D289,"-")</f>
        <v>-</v>
      </c>
      <c r="Z287" s="170" t="str">
        <f>IF(AB287="-","-",IF($C287=Y$1,'1- Combustivel'!$E289,"-"))</f>
        <v>-</v>
      </c>
      <c r="AA287" s="170" t="str">
        <f>IF(Y287="-","-",'1- Combustivel'!$F289)</f>
        <v>-</v>
      </c>
      <c r="AB287" s="259" t="str">
        <f t="shared" si="69"/>
        <v>-</v>
      </c>
      <c r="AC287" s="259" t="str">
        <f>IF(AA287="-","-",'1- Combustivel'!$G289)</f>
        <v>-</v>
      </c>
      <c r="AD287" s="259" t="str">
        <f>IF($C287=AD$1,'1- Combustivel'!$D289,"-")</f>
        <v>-</v>
      </c>
      <c r="AE287" s="170" t="str">
        <f>IF(AG287="-","-",IF($C287=AD$1,'1- Combustivel'!$E289,"-"))</f>
        <v>-</v>
      </c>
      <c r="AF287" s="170" t="str">
        <f>IF(AD287="-","-",'1- Combustivel'!$F289)</f>
        <v>-</v>
      </c>
      <c r="AG287" s="259" t="str">
        <f t="shared" si="70"/>
        <v>-</v>
      </c>
      <c r="AH287" s="259" t="str">
        <f>IF(AF287="-","-",'1- Combustivel'!$G289)</f>
        <v>-</v>
      </c>
      <c r="AI287" s="259" t="str">
        <f>IF($C287=AI$1,'1- Combustivel'!$D289,"-")</f>
        <v>-</v>
      </c>
      <c r="AJ287" s="170" t="str">
        <f>IF(AL287="-","-",IF($C287=AI$1,'1- Combustivel'!$E289,"-"))</f>
        <v>-</v>
      </c>
      <c r="AK287" s="170" t="str">
        <f>IF(AI287="-","-",'1- Combustivel'!$F289)</f>
        <v>-</v>
      </c>
      <c r="AL287" s="259" t="str">
        <f t="shared" si="71"/>
        <v>-</v>
      </c>
      <c r="AM287" s="259" t="str">
        <f>IF(AK287="-","-",'1- Combustivel'!$G289)</f>
        <v>-</v>
      </c>
      <c r="AN287" s="259" t="str">
        <f>IF($C287=AN$1,'1- Combustivel'!$D289,"-")</f>
        <v>-</v>
      </c>
      <c r="AO287" s="170" t="str">
        <f>IF(AQ287="-","-",IF($C287=AN$1,'1- Combustivel'!$E289,"-"))</f>
        <v>-</v>
      </c>
      <c r="AP287" s="170" t="str">
        <f>IF(AN287="-","-",'1- Combustivel'!$F289)</f>
        <v>-</v>
      </c>
      <c r="AQ287" s="259" t="str">
        <f t="shared" si="72"/>
        <v>-</v>
      </c>
      <c r="AR287" s="259" t="str">
        <f>IF(AP287="-","-",'1- Combustivel'!$G289)</f>
        <v>-</v>
      </c>
      <c r="AS287" s="259" t="str">
        <f>IF($C287=AS$1,'1- Combustivel'!$D289,"-")</f>
        <v>-</v>
      </c>
      <c r="AT287" s="170" t="str">
        <f>IF(AV287="-","-",IF($C287=AS$1,'1- Combustivel'!$E289,"-"))</f>
        <v>-</v>
      </c>
      <c r="AU287" s="170" t="str">
        <f>IF(AS287="-","-",'1- Combustivel'!$F289)</f>
        <v>-</v>
      </c>
      <c r="AV287" s="259" t="str">
        <f t="shared" si="73"/>
        <v>-</v>
      </c>
      <c r="AW287" s="259" t="str">
        <f>IF(AU287="-","-",'1- Combustivel'!$G289)</f>
        <v>-</v>
      </c>
      <c r="AX287" s="259" t="str">
        <f>IF($C287=AX$1,'1- Combustivel'!$D289,"-")</f>
        <v>-</v>
      </c>
      <c r="AY287" s="170" t="str">
        <f>IF(BA287="-","-",IF($C287=AX$1,'1- Combustivel'!$E289,"-"))</f>
        <v>-</v>
      </c>
      <c r="AZ287" s="170" t="str">
        <f>IF(AX287="-","-",'1- Combustivel'!$F289)</f>
        <v>-</v>
      </c>
      <c r="BA287" s="259" t="str">
        <f t="shared" si="74"/>
        <v>-</v>
      </c>
      <c r="BB287" s="259" t="str">
        <f>IF(AZ287="-","-",'1- Combustivel'!$G289)</f>
        <v>-</v>
      </c>
      <c r="BC287" s="259" t="str">
        <f>IF($C287=BC$1,'1- Combustivel'!$D289,"-")</f>
        <v>-</v>
      </c>
      <c r="BD287" s="170" t="str">
        <f>IF(BF287="-","-",IF($C287=BC$1,'1- Combustivel'!$E289,"-"))</f>
        <v>-</v>
      </c>
      <c r="BE287" s="170" t="str">
        <f>IF(BC287="-","-",'1- Combustivel'!$F289)</f>
        <v>-</v>
      </c>
      <c r="BF287" s="259" t="str">
        <f t="shared" si="75"/>
        <v>-</v>
      </c>
      <c r="BG287" s="259" t="str">
        <f>IF(BE287="-","-",'1- Combustivel'!$G289)</f>
        <v>-</v>
      </c>
      <c r="BH287" s="259" t="str">
        <f>IF($C287=BH$1,'1- Combustivel'!$D289,"-")</f>
        <v>-</v>
      </c>
      <c r="BI287" s="170" t="str">
        <f>IF(BK287="-","-",IF($C287=BH$1,'1- Combustivel'!$E289,"-"))</f>
        <v>-</v>
      </c>
      <c r="BJ287" s="170" t="str">
        <f>IF(BH287="-","-",'1- Combustivel'!$F289)</f>
        <v>-</v>
      </c>
      <c r="BK287" s="259" t="str">
        <f t="shared" si="76"/>
        <v>-</v>
      </c>
      <c r="BL287" s="259" t="str">
        <f>IF(BJ287="-","-",'1- Combustivel'!$G289)</f>
        <v>-</v>
      </c>
      <c r="BM287" s="259" t="str">
        <f>IF(YEAR('1- Combustivel'!B289)=$BM$1,$BM$1,"-")</f>
        <v>-</v>
      </c>
      <c r="BN287" s="259" t="str">
        <f>IF(BM287="-","-",MONTH('1- Combustivel'!B289))</f>
        <v>-</v>
      </c>
      <c r="BO287" s="259" t="str">
        <f>IF(BM287="-","-",DAY('1- Combustivel'!B289))</f>
        <v>-</v>
      </c>
      <c r="BP287" s="259" t="str">
        <f>IF($BN287=BQ$1,'1- Combustivel'!$D289,"-")</f>
        <v>-</v>
      </c>
      <c r="BQ287" s="170" t="str">
        <f>IF($BN287=BQ$1,'1- Combustivel'!$E289,"-")</f>
        <v>-</v>
      </c>
      <c r="BR287" s="170" t="str">
        <f>IF(BQ287="-","-",'1- Combustivel'!$F289)</f>
        <v>-</v>
      </c>
      <c r="BS287" s="259" t="str">
        <f t="shared" si="77"/>
        <v>-</v>
      </c>
      <c r="BT287" s="259" t="str">
        <f>IF(BR287="-","-",'1- Combustivel'!$G289)</f>
        <v>-</v>
      </c>
    </row>
    <row r="288" spans="1:72" x14ac:dyDescent="0.25">
      <c r="A288" s="166">
        <v>286</v>
      </c>
      <c r="B288" s="166" t="str">
        <f>IF(YEAR('1- Combustivel'!B290)=$B$1,$B$1,"-")</f>
        <v>-</v>
      </c>
      <c r="C288" s="166" t="str">
        <f>IF(B288="-","-",MONTH('1- Combustivel'!B290))</f>
        <v>-</v>
      </c>
      <c r="D288" s="218" t="str">
        <f>IF(B288="-","-",DAY('1- Combustivel'!B290))</f>
        <v>-</v>
      </c>
      <c r="E288" s="259" t="str">
        <f>IF($C288=F$1,'1- Combustivel'!$D290,"-")</f>
        <v>-</v>
      </c>
      <c r="F288" s="170" t="str">
        <f>IF($C288=F$1,'1- Combustivel'!$E290,"-")</f>
        <v>-</v>
      </c>
      <c r="G288" s="170" t="str">
        <f>IF(F288="-","-",'1- Combustivel'!$F290)</f>
        <v>-</v>
      </c>
      <c r="H288" s="259" t="str">
        <f t="shared" si="65"/>
        <v>-</v>
      </c>
      <c r="I288" s="259" t="str">
        <f>IF(G288="-","-",'1- Combustivel'!$G290)</f>
        <v>-</v>
      </c>
      <c r="J288" s="259" t="str">
        <f>IF($C288=J$1,'1- Combustivel'!$D290,"-")</f>
        <v>-</v>
      </c>
      <c r="K288" s="170" t="str">
        <f>IF(M288="-","-",IF($C288=J$1,'1- Combustivel'!$E290,"-"))</f>
        <v>-</v>
      </c>
      <c r="L288" s="170" t="str">
        <f>IF(J288="-","-",'1- Combustivel'!$F290)</f>
        <v>-</v>
      </c>
      <c r="M288" s="259" t="str">
        <f t="shared" si="66"/>
        <v>-</v>
      </c>
      <c r="N288" s="259" t="str">
        <f>IF(L288="-","-",'1- Combustivel'!$G290)</f>
        <v>-</v>
      </c>
      <c r="O288" s="259" t="str">
        <f>IF($C288=O$1,'1- Combustivel'!$D290,"-")</f>
        <v>-</v>
      </c>
      <c r="P288" s="170" t="str">
        <f>IF(R288="-","-",IF($C288=O$1,'1- Combustivel'!$E290,"-"))</f>
        <v>-</v>
      </c>
      <c r="Q288" s="170" t="str">
        <f>IF(O288="-","-",'1- Combustivel'!$F290)</f>
        <v>-</v>
      </c>
      <c r="R288" s="259" t="str">
        <f t="shared" si="67"/>
        <v>-</v>
      </c>
      <c r="S288" s="259" t="str">
        <f>IF(Q288="-","-",'1- Combustivel'!$G290)</f>
        <v>-</v>
      </c>
      <c r="T288" s="259" t="str">
        <f>IF($C288=T$1,'1- Combustivel'!$D290,"-")</f>
        <v>-</v>
      </c>
      <c r="U288" s="170" t="str">
        <f>IF(W288="-","-",IF($C288=T$1,'1- Combustivel'!$E290,"-"))</f>
        <v>-</v>
      </c>
      <c r="V288" s="170" t="str">
        <f>IF(T288="-","-",'1- Combustivel'!$F290)</f>
        <v>-</v>
      </c>
      <c r="W288" s="259" t="str">
        <f t="shared" si="68"/>
        <v>-</v>
      </c>
      <c r="X288" s="259" t="str">
        <f>IF(V288="-","-",'1- Combustivel'!$G290)</f>
        <v>-</v>
      </c>
      <c r="Y288" s="259" t="str">
        <f>IF($C288=Y$1,'1- Combustivel'!$D290,"-")</f>
        <v>-</v>
      </c>
      <c r="Z288" s="170" t="str">
        <f>IF(AB288="-","-",IF($C288=Y$1,'1- Combustivel'!$E290,"-"))</f>
        <v>-</v>
      </c>
      <c r="AA288" s="170" t="str">
        <f>IF(Y288="-","-",'1- Combustivel'!$F290)</f>
        <v>-</v>
      </c>
      <c r="AB288" s="259" t="str">
        <f t="shared" si="69"/>
        <v>-</v>
      </c>
      <c r="AC288" s="259" t="str">
        <f>IF(AA288="-","-",'1- Combustivel'!$G290)</f>
        <v>-</v>
      </c>
      <c r="AD288" s="259" t="str">
        <f>IF($C288=AD$1,'1- Combustivel'!$D290,"-")</f>
        <v>-</v>
      </c>
      <c r="AE288" s="170" t="str">
        <f>IF(AG288="-","-",IF($C288=AD$1,'1- Combustivel'!$E290,"-"))</f>
        <v>-</v>
      </c>
      <c r="AF288" s="170" t="str">
        <f>IF(AD288="-","-",'1- Combustivel'!$F290)</f>
        <v>-</v>
      </c>
      <c r="AG288" s="259" t="str">
        <f t="shared" si="70"/>
        <v>-</v>
      </c>
      <c r="AH288" s="259" t="str">
        <f>IF(AF288="-","-",'1- Combustivel'!$G290)</f>
        <v>-</v>
      </c>
      <c r="AI288" s="259" t="str">
        <f>IF($C288=AI$1,'1- Combustivel'!$D290,"-")</f>
        <v>-</v>
      </c>
      <c r="AJ288" s="170" t="str">
        <f>IF(AL288="-","-",IF($C288=AI$1,'1- Combustivel'!$E290,"-"))</f>
        <v>-</v>
      </c>
      <c r="AK288" s="170" t="str">
        <f>IF(AI288="-","-",'1- Combustivel'!$F290)</f>
        <v>-</v>
      </c>
      <c r="AL288" s="259" t="str">
        <f t="shared" si="71"/>
        <v>-</v>
      </c>
      <c r="AM288" s="259" t="str">
        <f>IF(AK288="-","-",'1- Combustivel'!$G290)</f>
        <v>-</v>
      </c>
      <c r="AN288" s="259" t="str">
        <f>IF($C288=AN$1,'1- Combustivel'!$D290,"-")</f>
        <v>-</v>
      </c>
      <c r="AO288" s="170" t="str">
        <f>IF(AQ288="-","-",IF($C288=AN$1,'1- Combustivel'!$E290,"-"))</f>
        <v>-</v>
      </c>
      <c r="AP288" s="170" t="str">
        <f>IF(AN288="-","-",'1- Combustivel'!$F290)</f>
        <v>-</v>
      </c>
      <c r="AQ288" s="259" t="str">
        <f t="shared" si="72"/>
        <v>-</v>
      </c>
      <c r="AR288" s="259" t="str">
        <f>IF(AP288="-","-",'1- Combustivel'!$G290)</f>
        <v>-</v>
      </c>
      <c r="AS288" s="259" t="str">
        <f>IF($C288=AS$1,'1- Combustivel'!$D290,"-")</f>
        <v>-</v>
      </c>
      <c r="AT288" s="170" t="str">
        <f>IF(AV288="-","-",IF($C288=AS$1,'1- Combustivel'!$E290,"-"))</f>
        <v>-</v>
      </c>
      <c r="AU288" s="170" t="str">
        <f>IF(AS288="-","-",'1- Combustivel'!$F290)</f>
        <v>-</v>
      </c>
      <c r="AV288" s="259" t="str">
        <f t="shared" si="73"/>
        <v>-</v>
      </c>
      <c r="AW288" s="259" t="str">
        <f>IF(AU288="-","-",'1- Combustivel'!$G290)</f>
        <v>-</v>
      </c>
      <c r="AX288" s="259" t="str">
        <f>IF($C288=AX$1,'1- Combustivel'!$D290,"-")</f>
        <v>-</v>
      </c>
      <c r="AY288" s="170" t="str">
        <f>IF(BA288="-","-",IF($C288=AX$1,'1- Combustivel'!$E290,"-"))</f>
        <v>-</v>
      </c>
      <c r="AZ288" s="170" t="str">
        <f>IF(AX288="-","-",'1- Combustivel'!$F290)</f>
        <v>-</v>
      </c>
      <c r="BA288" s="259" t="str">
        <f t="shared" si="74"/>
        <v>-</v>
      </c>
      <c r="BB288" s="259" t="str">
        <f>IF(AZ288="-","-",'1- Combustivel'!$G290)</f>
        <v>-</v>
      </c>
      <c r="BC288" s="259" t="str">
        <f>IF($C288=BC$1,'1- Combustivel'!$D290,"-")</f>
        <v>-</v>
      </c>
      <c r="BD288" s="170" t="str">
        <f>IF(BF288="-","-",IF($C288=BC$1,'1- Combustivel'!$E290,"-"))</f>
        <v>-</v>
      </c>
      <c r="BE288" s="170" t="str">
        <f>IF(BC288="-","-",'1- Combustivel'!$F290)</f>
        <v>-</v>
      </c>
      <c r="BF288" s="259" t="str">
        <f t="shared" si="75"/>
        <v>-</v>
      </c>
      <c r="BG288" s="259" t="str">
        <f>IF(BE288="-","-",'1- Combustivel'!$G290)</f>
        <v>-</v>
      </c>
      <c r="BH288" s="259" t="str">
        <f>IF($C288=BH$1,'1- Combustivel'!$D290,"-")</f>
        <v>-</v>
      </c>
      <c r="BI288" s="170" t="str">
        <f>IF(BK288="-","-",IF($C288=BH$1,'1- Combustivel'!$E290,"-"))</f>
        <v>-</v>
      </c>
      <c r="BJ288" s="170" t="str">
        <f>IF(BH288="-","-",'1- Combustivel'!$F290)</f>
        <v>-</v>
      </c>
      <c r="BK288" s="259" t="str">
        <f t="shared" si="76"/>
        <v>-</v>
      </c>
      <c r="BL288" s="259" t="str">
        <f>IF(BJ288="-","-",'1- Combustivel'!$G290)</f>
        <v>-</v>
      </c>
      <c r="BM288" s="259" t="str">
        <f>IF(YEAR('1- Combustivel'!B290)=$BM$1,$BM$1,"-")</f>
        <v>-</v>
      </c>
      <c r="BN288" s="259" t="str">
        <f>IF(BM288="-","-",MONTH('1- Combustivel'!B290))</f>
        <v>-</v>
      </c>
      <c r="BO288" s="259" t="str">
        <f>IF(BM288="-","-",DAY('1- Combustivel'!B290))</f>
        <v>-</v>
      </c>
      <c r="BP288" s="259" t="str">
        <f>IF($BN288=BQ$1,'1- Combustivel'!$D290,"-")</f>
        <v>-</v>
      </c>
      <c r="BQ288" s="170" t="str">
        <f>IF($BN288=BQ$1,'1- Combustivel'!$E290,"-")</f>
        <v>-</v>
      </c>
      <c r="BR288" s="170" t="str">
        <f>IF(BQ288="-","-",'1- Combustivel'!$F290)</f>
        <v>-</v>
      </c>
      <c r="BS288" s="259" t="str">
        <f t="shared" si="77"/>
        <v>-</v>
      </c>
      <c r="BT288" s="259" t="str">
        <f>IF(BR288="-","-",'1- Combustivel'!$G290)</f>
        <v>-</v>
      </c>
    </row>
    <row r="289" spans="1:72" x14ac:dyDescent="0.25">
      <c r="A289" s="166">
        <v>287</v>
      </c>
      <c r="B289" s="166" t="str">
        <f>IF(YEAR('1- Combustivel'!B291)=$B$1,$B$1,"-")</f>
        <v>-</v>
      </c>
      <c r="C289" s="166" t="str">
        <f>IF(B289="-","-",MONTH('1- Combustivel'!B291))</f>
        <v>-</v>
      </c>
      <c r="D289" s="218" t="str">
        <f>IF(B289="-","-",DAY('1- Combustivel'!B291))</f>
        <v>-</v>
      </c>
      <c r="E289" s="259" t="str">
        <f>IF($C289=F$1,'1- Combustivel'!$D291,"-")</f>
        <v>-</v>
      </c>
      <c r="F289" s="170" t="str">
        <f>IF($C289=F$1,'1- Combustivel'!$E291,"-")</f>
        <v>-</v>
      </c>
      <c r="G289" s="170" t="str">
        <f>IF(F289="-","-",'1- Combustivel'!$F291)</f>
        <v>-</v>
      </c>
      <c r="H289" s="259" t="str">
        <f t="shared" si="65"/>
        <v>-</v>
      </c>
      <c r="I289" s="259" t="str">
        <f>IF(G289="-","-",'1- Combustivel'!$G291)</f>
        <v>-</v>
      </c>
      <c r="J289" s="259" t="str">
        <f>IF($C289=J$1,'1- Combustivel'!$D291,"-")</f>
        <v>-</v>
      </c>
      <c r="K289" s="170" t="str">
        <f>IF(M289="-","-",IF($C289=J$1,'1- Combustivel'!$E291,"-"))</f>
        <v>-</v>
      </c>
      <c r="L289" s="170" t="str">
        <f>IF(J289="-","-",'1- Combustivel'!$F291)</f>
        <v>-</v>
      </c>
      <c r="M289" s="259" t="str">
        <f t="shared" si="66"/>
        <v>-</v>
      </c>
      <c r="N289" s="259" t="str">
        <f>IF(L289="-","-",'1- Combustivel'!$G291)</f>
        <v>-</v>
      </c>
      <c r="O289" s="259" t="str">
        <f>IF($C289=O$1,'1- Combustivel'!$D291,"-")</f>
        <v>-</v>
      </c>
      <c r="P289" s="170" t="str">
        <f>IF(R289="-","-",IF($C289=O$1,'1- Combustivel'!$E291,"-"))</f>
        <v>-</v>
      </c>
      <c r="Q289" s="170" t="str">
        <f>IF(O289="-","-",'1- Combustivel'!$F291)</f>
        <v>-</v>
      </c>
      <c r="R289" s="259" t="str">
        <f t="shared" si="67"/>
        <v>-</v>
      </c>
      <c r="S289" s="259" t="str">
        <f>IF(Q289="-","-",'1- Combustivel'!$G291)</f>
        <v>-</v>
      </c>
      <c r="T289" s="259" t="str">
        <f>IF($C289=T$1,'1- Combustivel'!$D291,"-")</f>
        <v>-</v>
      </c>
      <c r="U289" s="170" t="str">
        <f>IF(W289="-","-",IF($C289=T$1,'1- Combustivel'!$E291,"-"))</f>
        <v>-</v>
      </c>
      <c r="V289" s="170" t="str">
        <f>IF(T289="-","-",'1- Combustivel'!$F291)</f>
        <v>-</v>
      </c>
      <c r="W289" s="259" t="str">
        <f t="shared" si="68"/>
        <v>-</v>
      </c>
      <c r="X289" s="259" t="str">
        <f>IF(V289="-","-",'1- Combustivel'!$G291)</f>
        <v>-</v>
      </c>
      <c r="Y289" s="259" t="str">
        <f>IF($C289=Y$1,'1- Combustivel'!$D291,"-")</f>
        <v>-</v>
      </c>
      <c r="Z289" s="170" t="str">
        <f>IF(AB289="-","-",IF($C289=Y$1,'1- Combustivel'!$E291,"-"))</f>
        <v>-</v>
      </c>
      <c r="AA289" s="170" t="str">
        <f>IF(Y289="-","-",'1- Combustivel'!$F291)</f>
        <v>-</v>
      </c>
      <c r="AB289" s="259" t="str">
        <f t="shared" si="69"/>
        <v>-</v>
      </c>
      <c r="AC289" s="259" t="str">
        <f>IF(AA289="-","-",'1- Combustivel'!$G291)</f>
        <v>-</v>
      </c>
      <c r="AD289" s="259" t="str">
        <f>IF($C289=AD$1,'1- Combustivel'!$D291,"-")</f>
        <v>-</v>
      </c>
      <c r="AE289" s="170" t="str">
        <f>IF(AG289="-","-",IF($C289=AD$1,'1- Combustivel'!$E291,"-"))</f>
        <v>-</v>
      </c>
      <c r="AF289" s="170" t="str">
        <f>IF(AD289="-","-",'1- Combustivel'!$F291)</f>
        <v>-</v>
      </c>
      <c r="AG289" s="259" t="str">
        <f t="shared" si="70"/>
        <v>-</v>
      </c>
      <c r="AH289" s="259" t="str">
        <f>IF(AF289="-","-",'1- Combustivel'!$G291)</f>
        <v>-</v>
      </c>
      <c r="AI289" s="259" t="str">
        <f>IF($C289=AI$1,'1- Combustivel'!$D291,"-")</f>
        <v>-</v>
      </c>
      <c r="AJ289" s="170" t="str">
        <f>IF(AL289="-","-",IF($C289=AI$1,'1- Combustivel'!$E291,"-"))</f>
        <v>-</v>
      </c>
      <c r="AK289" s="170" t="str">
        <f>IF(AI289="-","-",'1- Combustivel'!$F291)</f>
        <v>-</v>
      </c>
      <c r="AL289" s="259" t="str">
        <f t="shared" si="71"/>
        <v>-</v>
      </c>
      <c r="AM289" s="259" t="str">
        <f>IF(AK289="-","-",'1- Combustivel'!$G291)</f>
        <v>-</v>
      </c>
      <c r="AN289" s="259" t="str">
        <f>IF($C289=AN$1,'1- Combustivel'!$D291,"-")</f>
        <v>-</v>
      </c>
      <c r="AO289" s="170" t="str">
        <f>IF(AQ289="-","-",IF($C289=AN$1,'1- Combustivel'!$E291,"-"))</f>
        <v>-</v>
      </c>
      <c r="AP289" s="170" t="str">
        <f>IF(AN289="-","-",'1- Combustivel'!$F291)</f>
        <v>-</v>
      </c>
      <c r="AQ289" s="259" t="str">
        <f t="shared" si="72"/>
        <v>-</v>
      </c>
      <c r="AR289" s="259" t="str">
        <f>IF(AP289="-","-",'1- Combustivel'!$G291)</f>
        <v>-</v>
      </c>
      <c r="AS289" s="259" t="str">
        <f>IF($C289=AS$1,'1- Combustivel'!$D291,"-")</f>
        <v>-</v>
      </c>
      <c r="AT289" s="170" t="str">
        <f>IF(AV289="-","-",IF($C289=AS$1,'1- Combustivel'!$E291,"-"))</f>
        <v>-</v>
      </c>
      <c r="AU289" s="170" t="str">
        <f>IF(AS289="-","-",'1- Combustivel'!$F291)</f>
        <v>-</v>
      </c>
      <c r="AV289" s="259" t="str">
        <f t="shared" si="73"/>
        <v>-</v>
      </c>
      <c r="AW289" s="259" t="str">
        <f>IF(AU289="-","-",'1- Combustivel'!$G291)</f>
        <v>-</v>
      </c>
      <c r="AX289" s="259" t="str">
        <f>IF($C289=AX$1,'1- Combustivel'!$D291,"-")</f>
        <v>-</v>
      </c>
      <c r="AY289" s="170" t="str">
        <f>IF(BA289="-","-",IF($C289=AX$1,'1- Combustivel'!$E291,"-"))</f>
        <v>-</v>
      </c>
      <c r="AZ289" s="170" t="str">
        <f>IF(AX289="-","-",'1- Combustivel'!$F291)</f>
        <v>-</v>
      </c>
      <c r="BA289" s="259" t="str">
        <f t="shared" si="74"/>
        <v>-</v>
      </c>
      <c r="BB289" s="259" t="str">
        <f>IF(AZ289="-","-",'1- Combustivel'!$G291)</f>
        <v>-</v>
      </c>
      <c r="BC289" s="259" t="str">
        <f>IF($C289=BC$1,'1- Combustivel'!$D291,"-")</f>
        <v>-</v>
      </c>
      <c r="BD289" s="170" t="str">
        <f>IF(BF289="-","-",IF($C289=BC$1,'1- Combustivel'!$E291,"-"))</f>
        <v>-</v>
      </c>
      <c r="BE289" s="170" t="str">
        <f>IF(BC289="-","-",'1- Combustivel'!$F291)</f>
        <v>-</v>
      </c>
      <c r="BF289" s="259" t="str">
        <f t="shared" si="75"/>
        <v>-</v>
      </c>
      <c r="BG289" s="259" t="str">
        <f>IF(BE289="-","-",'1- Combustivel'!$G291)</f>
        <v>-</v>
      </c>
      <c r="BH289" s="259" t="str">
        <f>IF($C289=BH$1,'1- Combustivel'!$D291,"-")</f>
        <v>-</v>
      </c>
      <c r="BI289" s="170" t="str">
        <f>IF(BK289="-","-",IF($C289=BH$1,'1- Combustivel'!$E291,"-"))</f>
        <v>-</v>
      </c>
      <c r="BJ289" s="170" t="str">
        <f>IF(BH289="-","-",'1- Combustivel'!$F291)</f>
        <v>-</v>
      </c>
      <c r="BK289" s="259" t="str">
        <f t="shared" si="76"/>
        <v>-</v>
      </c>
      <c r="BL289" s="259" t="str">
        <f>IF(BJ289="-","-",'1- Combustivel'!$G291)</f>
        <v>-</v>
      </c>
      <c r="BM289" s="259" t="str">
        <f>IF(YEAR('1- Combustivel'!B291)=$BM$1,$BM$1,"-")</f>
        <v>-</v>
      </c>
      <c r="BN289" s="259" t="str">
        <f>IF(BM289="-","-",MONTH('1- Combustivel'!B291))</f>
        <v>-</v>
      </c>
      <c r="BO289" s="259" t="str">
        <f>IF(BM289="-","-",DAY('1- Combustivel'!B291))</f>
        <v>-</v>
      </c>
      <c r="BP289" s="259" t="str">
        <f>IF($BN289=BQ$1,'1- Combustivel'!$D291,"-")</f>
        <v>-</v>
      </c>
      <c r="BQ289" s="170" t="str">
        <f>IF($BN289=BQ$1,'1- Combustivel'!$E291,"-")</f>
        <v>-</v>
      </c>
      <c r="BR289" s="170" t="str">
        <f>IF(BQ289="-","-",'1- Combustivel'!$F291)</f>
        <v>-</v>
      </c>
      <c r="BS289" s="259" t="str">
        <f t="shared" si="77"/>
        <v>-</v>
      </c>
      <c r="BT289" s="259" t="str">
        <f>IF(BR289="-","-",'1- Combustivel'!$G291)</f>
        <v>-</v>
      </c>
    </row>
    <row r="290" spans="1:72" x14ac:dyDescent="0.25">
      <c r="A290" s="166">
        <v>288</v>
      </c>
      <c r="B290" s="166" t="str">
        <f>IF(YEAR('1- Combustivel'!B292)=$B$1,$B$1,"-")</f>
        <v>-</v>
      </c>
      <c r="C290" s="166" t="str">
        <f>IF(B290="-","-",MONTH('1- Combustivel'!B292))</f>
        <v>-</v>
      </c>
      <c r="D290" s="218" t="str">
        <f>IF(B290="-","-",DAY('1- Combustivel'!B292))</f>
        <v>-</v>
      </c>
      <c r="E290" s="259" t="str">
        <f>IF($C290=F$1,'1- Combustivel'!$D292,"-")</f>
        <v>-</v>
      </c>
      <c r="F290" s="170" t="str">
        <f>IF($C290=F$1,'1- Combustivel'!$E292,"-")</f>
        <v>-</v>
      </c>
      <c r="G290" s="170" t="str">
        <f>IF(F290="-","-",'1- Combustivel'!$F292)</f>
        <v>-</v>
      </c>
      <c r="H290" s="259" t="str">
        <f t="shared" si="65"/>
        <v>-</v>
      </c>
      <c r="I290" s="259" t="str">
        <f>IF(G290="-","-",'1- Combustivel'!$G292)</f>
        <v>-</v>
      </c>
      <c r="J290" s="259" t="str">
        <f>IF($C290=J$1,'1- Combustivel'!$D292,"-")</f>
        <v>-</v>
      </c>
      <c r="K290" s="170" t="str">
        <f>IF(M290="-","-",IF($C290=J$1,'1- Combustivel'!$E292,"-"))</f>
        <v>-</v>
      </c>
      <c r="L290" s="170" t="str">
        <f>IF(J290="-","-",'1- Combustivel'!$F292)</f>
        <v>-</v>
      </c>
      <c r="M290" s="259" t="str">
        <f t="shared" si="66"/>
        <v>-</v>
      </c>
      <c r="N290" s="259" t="str">
        <f>IF(L290="-","-",'1- Combustivel'!$G292)</f>
        <v>-</v>
      </c>
      <c r="O290" s="259" t="str">
        <f>IF($C290=O$1,'1- Combustivel'!$D292,"-")</f>
        <v>-</v>
      </c>
      <c r="P290" s="170" t="str">
        <f>IF(R290="-","-",IF($C290=O$1,'1- Combustivel'!$E292,"-"))</f>
        <v>-</v>
      </c>
      <c r="Q290" s="170" t="str">
        <f>IF(O290="-","-",'1- Combustivel'!$F292)</f>
        <v>-</v>
      </c>
      <c r="R290" s="259" t="str">
        <f t="shared" si="67"/>
        <v>-</v>
      </c>
      <c r="S290" s="259" t="str">
        <f>IF(Q290="-","-",'1- Combustivel'!$G292)</f>
        <v>-</v>
      </c>
      <c r="T290" s="259" t="str">
        <f>IF($C290=T$1,'1- Combustivel'!$D292,"-")</f>
        <v>-</v>
      </c>
      <c r="U290" s="170" t="str">
        <f>IF(W290="-","-",IF($C290=T$1,'1- Combustivel'!$E292,"-"))</f>
        <v>-</v>
      </c>
      <c r="V290" s="170" t="str">
        <f>IF(T290="-","-",'1- Combustivel'!$F292)</f>
        <v>-</v>
      </c>
      <c r="W290" s="259" t="str">
        <f t="shared" si="68"/>
        <v>-</v>
      </c>
      <c r="X290" s="259" t="str">
        <f>IF(V290="-","-",'1- Combustivel'!$G292)</f>
        <v>-</v>
      </c>
      <c r="Y290" s="259" t="str">
        <f>IF($C290=Y$1,'1- Combustivel'!$D292,"-")</f>
        <v>-</v>
      </c>
      <c r="Z290" s="170" t="str">
        <f>IF(AB290="-","-",IF($C290=Y$1,'1- Combustivel'!$E292,"-"))</f>
        <v>-</v>
      </c>
      <c r="AA290" s="170" t="str">
        <f>IF(Y290="-","-",'1- Combustivel'!$F292)</f>
        <v>-</v>
      </c>
      <c r="AB290" s="259" t="str">
        <f t="shared" si="69"/>
        <v>-</v>
      </c>
      <c r="AC290" s="259" t="str">
        <f>IF(AA290="-","-",'1- Combustivel'!$G292)</f>
        <v>-</v>
      </c>
      <c r="AD290" s="259" t="str">
        <f>IF($C290=AD$1,'1- Combustivel'!$D292,"-")</f>
        <v>-</v>
      </c>
      <c r="AE290" s="170" t="str">
        <f>IF(AG290="-","-",IF($C290=AD$1,'1- Combustivel'!$E292,"-"))</f>
        <v>-</v>
      </c>
      <c r="AF290" s="170" t="str">
        <f>IF(AD290="-","-",'1- Combustivel'!$F292)</f>
        <v>-</v>
      </c>
      <c r="AG290" s="259" t="str">
        <f t="shared" si="70"/>
        <v>-</v>
      </c>
      <c r="AH290" s="259" t="str">
        <f>IF(AF290="-","-",'1- Combustivel'!$G292)</f>
        <v>-</v>
      </c>
      <c r="AI290" s="259" t="str">
        <f>IF($C290=AI$1,'1- Combustivel'!$D292,"-")</f>
        <v>-</v>
      </c>
      <c r="AJ290" s="170" t="str">
        <f>IF(AL290="-","-",IF($C290=AI$1,'1- Combustivel'!$E292,"-"))</f>
        <v>-</v>
      </c>
      <c r="AK290" s="170" t="str">
        <f>IF(AI290="-","-",'1- Combustivel'!$F292)</f>
        <v>-</v>
      </c>
      <c r="AL290" s="259" t="str">
        <f t="shared" si="71"/>
        <v>-</v>
      </c>
      <c r="AM290" s="259" t="str">
        <f>IF(AK290="-","-",'1- Combustivel'!$G292)</f>
        <v>-</v>
      </c>
      <c r="AN290" s="259" t="str">
        <f>IF($C290=AN$1,'1- Combustivel'!$D292,"-")</f>
        <v>-</v>
      </c>
      <c r="AO290" s="170" t="str">
        <f>IF(AQ290="-","-",IF($C290=AN$1,'1- Combustivel'!$E292,"-"))</f>
        <v>-</v>
      </c>
      <c r="AP290" s="170" t="str">
        <f>IF(AN290="-","-",'1- Combustivel'!$F292)</f>
        <v>-</v>
      </c>
      <c r="AQ290" s="259" t="str">
        <f t="shared" si="72"/>
        <v>-</v>
      </c>
      <c r="AR290" s="259" t="str">
        <f>IF(AP290="-","-",'1- Combustivel'!$G292)</f>
        <v>-</v>
      </c>
      <c r="AS290" s="259" t="str">
        <f>IF($C290=AS$1,'1- Combustivel'!$D292,"-")</f>
        <v>-</v>
      </c>
      <c r="AT290" s="170" t="str">
        <f>IF(AV290="-","-",IF($C290=AS$1,'1- Combustivel'!$E292,"-"))</f>
        <v>-</v>
      </c>
      <c r="AU290" s="170" t="str">
        <f>IF(AS290="-","-",'1- Combustivel'!$F292)</f>
        <v>-</v>
      </c>
      <c r="AV290" s="259" t="str">
        <f t="shared" si="73"/>
        <v>-</v>
      </c>
      <c r="AW290" s="259" t="str">
        <f>IF(AU290="-","-",'1- Combustivel'!$G292)</f>
        <v>-</v>
      </c>
      <c r="AX290" s="259" t="str">
        <f>IF($C290=AX$1,'1- Combustivel'!$D292,"-")</f>
        <v>-</v>
      </c>
      <c r="AY290" s="170" t="str">
        <f>IF(BA290="-","-",IF($C290=AX$1,'1- Combustivel'!$E292,"-"))</f>
        <v>-</v>
      </c>
      <c r="AZ290" s="170" t="str">
        <f>IF(AX290="-","-",'1- Combustivel'!$F292)</f>
        <v>-</v>
      </c>
      <c r="BA290" s="259" t="str">
        <f t="shared" si="74"/>
        <v>-</v>
      </c>
      <c r="BB290" s="259" t="str">
        <f>IF(AZ290="-","-",'1- Combustivel'!$G292)</f>
        <v>-</v>
      </c>
      <c r="BC290" s="259" t="str">
        <f>IF($C290=BC$1,'1- Combustivel'!$D292,"-")</f>
        <v>-</v>
      </c>
      <c r="BD290" s="170" t="str">
        <f>IF(BF290="-","-",IF($C290=BC$1,'1- Combustivel'!$E292,"-"))</f>
        <v>-</v>
      </c>
      <c r="BE290" s="170" t="str">
        <f>IF(BC290="-","-",'1- Combustivel'!$F292)</f>
        <v>-</v>
      </c>
      <c r="BF290" s="259" t="str">
        <f t="shared" si="75"/>
        <v>-</v>
      </c>
      <c r="BG290" s="259" t="str">
        <f>IF(BE290="-","-",'1- Combustivel'!$G292)</f>
        <v>-</v>
      </c>
      <c r="BH290" s="259" t="str">
        <f>IF($C290=BH$1,'1- Combustivel'!$D292,"-")</f>
        <v>-</v>
      </c>
      <c r="BI290" s="170" t="str">
        <f>IF(BK290="-","-",IF($C290=BH$1,'1- Combustivel'!$E292,"-"))</f>
        <v>-</v>
      </c>
      <c r="BJ290" s="170" t="str">
        <f>IF(BH290="-","-",'1- Combustivel'!$F292)</f>
        <v>-</v>
      </c>
      <c r="BK290" s="259" t="str">
        <f t="shared" si="76"/>
        <v>-</v>
      </c>
      <c r="BL290" s="259" t="str">
        <f>IF(BJ290="-","-",'1- Combustivel'!$G292)</f>
        <v>-</v>
      </c>
      <c r="BM290" s="259" t="str">
        <f>IF(YEAR('1- Combustivel'!B292)=$BM$1,$BM$1,"-")</f>
        <v>-</v>
      </c>
      <c r="BN290" s="259" t="str">
        <f>IF(BM290="-","-",MONTH('1- Combustivel'!B292))</f>
        <v>-</v>
      </c>
      <c r="BO290" s="259" t="str">
        <f>IF(BM290="-","-",DAY('1- Combustivel'!B292))</f>
        <v>-</v>
      </c>
      <c r="BP290" s="259" t="str">
        <f>IF($BN290=BQ$1,'1- Combustivel'!$D292,"-")</f>
        <v>-</v>
      </c>
      <c r="BQ290" s="170" t="str">
        <f>IF($BN290=BQ$1,'1- Combustivel'!$E292,"-")</f>
        <v>-</v>
      </c>
      <c r="BR290" s="170" t="str">
        <f>IF(BQ290="-","-",'1- Combustivel'!$F292)</f>
        <v>-</v>
      </c>
      <c r="BS290" s="259" t="str">
        <f t="shared" si="77"/>
        <v>-</v>
      </c>
      <c r="BT290" s="259" t="str">
        <f>IF(BR290="-","-",'1- Combustivel'!$G292)</f>
        <v>-</v>
      </c>
    </row>
    <row r="291" spans="1:72" x14ac:dyDescent="0.25">
      <c r="A291" s="166">
        <v>289</v>
      </c>
      <c r="B291" s="166" t="str">
        <f>IF(YEAR('1- Combustivel'!B293)=$B$1,$B$1,"-")</f>
        <v>-</v>
      </c>
      <c r="C291" s="166" t="str">
        <f>IF(B291="-","-",MONTH('1- Combustivel'!B293))</f>
        <v>-</v>
      </c>
      <c r="D291" s="218" t="str">
        <f>IF(B291="-","-",DAY('1- Combustivel'!B293))</f>
        <v>-</v>
      </c>
      <c r="E291" s="259" t="str">
        <f>IF($C291=F$1,'1- Combustivel'!$D293,"-")</f>
        <v>-</v>
      </c>
      <c r="F291" s="170" t="str">
        <f>IF($C291=F$1,'1- Combustivel'!$E293,"-")</f>
        <v>-</v>
      </c>
      <c r="G291" s="170" t="str">
        <f>IF(F291="-","-",'1- Combustivel'!$F293)</f>
        <v>-</v>
      </c>
      <c r="H291" s="259" t="str">
        <f t="shared" si="65"/>
        <v>-</v>
      </c>
      <c r="I291" s="259" t="str">
        <f>IF(G291="-","-",'1- Combustivel'!$G293)</f>
        <v>-</v>
      </c>
      <c r="J291" s="259" t="str">
        <f>IF($C291=J$1,'1- Combustivel'!$D293,"-")</f>
        <v>-</v>
      </c>
      <c r="K291" s="170" t="str">
        <f>IF(M291="-","-",IF($C291=J$1,'1- Combustivel'!$E293,"-"))</f>
        <v>-</v>
      </c>
      <c r="L291" s="170" t="str">
        <f>IF(J291="-","-",'1- Combustivel'!$F293)</f>
        <v>-</v>
      </c>
      <c r="M291" s="259" t="str">
        <f t="shared" si="66"/>
        <v>-</v>
      </c>
      <c r="N291" s="259" t="str">
        <f>IF(L291="-","-",'1- Combustivel'!$G293)</f>
        <v>-</v>
      </c>
      <c r="O291" s="259" t="str">
        <f>IF($C291=O$1,'1- Combustivel'!$D293,"-")</f>
        <v>-</v>
      </c>
      <c r="P291" s="170" t="str">
        <f>IF(R291="-","-",IF($C291=O$1,'1- Combustivel'!$E293,"-"))</f>
        <v>-</v>
      </c>
      <c r="Q291" s="170" t="str">
        <f>IF(O291="-","-",'1- Combustivel'!$F293)</f>
        <v>-</v>
      </c>
      <c r="R291" s="259" t="str">
        <f t="shared" si="67"/>
        <v>-</v>
      </c>
      <c r="S291" s="259" t="str">
        <f>IF(Q291="-","-",'1- Combustivel'!$G293)</f>
        <v>-</v>
      </c>
      <c r="T291" s="259" t="str">
        <f>IF($C291=T$1,'1- Combustivel'!$D293,"-")</f>
        <v>-</v>
      </c>
      <c r="U291" s="170" t="str">
        <f>IF(W291="-","-",IF($C291=T$1,'1- Combustivel'!$E293,"-"))</f>
        <v>-</v>
      </c>
      <c r="V291" s="170" t="str">
        <f>IF(T291="-","-",'1- Combustivel'!$F293)</f>
        <v>-</v>
      </c>
      <c r="W291" s="259" t="str">
        <f t="shared" si="68"/>
        <v>-</v>
      </c>
      <c r="X291" s="259" t="str">
        <f>IF(V291="-","-",'1- Combustivel'!$G293)</f>
        <v>-</v>
      </c>
      <c r="Y291" s="259" t="str">
        <f>IF($C291=Y$1,'1- Combustivel'!$D293,"-")</f>
        <v>-</v>
      </c>
      <c r="Z291" s="170" t="str">
        <f>IF(AB291="-","-",IF($C291=Y$1,'1- Combustivel'!$E293,"-"))</f>
        <v>-</v>
      </c>
      <c r="AA291" s="170" t="str">
        <f>IF(Y291="-","-",'1- Combustivel'!$F293)</f>
        <v>-</v>
      </c>
      <c r="AB291" s="259" t="str">
        <f t="shared" si="69"/>
        <v>-</v>
      </c>
      <c r="AC291" s="259" t="str">
        <f>IF(AA291="-","-",'1- Combustivel'!$G293)</f>
        <v>-</v>
      </c>
      <c r="AD291" s="259" t="str">
        <f>IF($C291=AD$1,'1- Combustivel'!$D293,"-")</f>
        <v>-</v>
      </c>
      <c r="AE291" s="170" t="str">
        <f>IF(AG291="-","-",IF($C291=AD$1,'1- Combustivel'!$E293,"-"))</f>
        <v>-</v>
      </c>
      <c r="AF291" s="170" t="str">
        <f>IF(AD291="-","-",'1- Combustivel'!$F293)</f>
        <v>-</v>
      </c>
      <c r="AG291" s="259" t="str">
        <f t="shared" si="70"/>
        <v>-</v>
      </c>
      <c r="AH291" s="259" t="str">
        <f>IF(AF291="-","-",'1- Combustivel'!$G293)</f>
        <v>-</v>
      </c>
      <c r="AI291" s="259" t="str">
        <f>IF($C291=AI$1,'1- Combustivel'!$D293,"-")</f>
        <v>-</v>
      </c>
      <c r="AJ291" s="170" t="str">
        <f>IF(AL291="-","-",IF($C291=AI$1,'1- Combustivel'!$E293,"-"))</f>
        <v>-</v>
      </c>
      <c r="AK291" s="170" t="str">
        <f>IF(AI291="-","-",'1- Combustivel'!$F293)</f>
        <v>-</v>
      </c>
      <c r="AL291" s="259" t="str">
        <f t="shared" si="71"/>
        <v>-</v>
      </c>
      <c r="AM291" s="259" t="str">
        <f>IF(AK291="-","-",'1- Combustivel'!$G293)</f>
        <v>-</v>
      </c>
      <c r="AN291" s="259" t="str">
        <f>IF($C291=AN$1,'1- Combustivel'!$D293,"-")</f>
        <v>-</v>
      </c>
      <c r="AO291" s="170" t="str">
        <f>IF(AQ291="-","-",IF($C291=AN$1,'1- Combustivel'!$E293,"-"))</f>
        <v>-</v>
      </c>
      <c r="AP291" s="170" t="str">
        <f>IF(AN291="-","-",'1- Combustivel'!$F293)</f>
        <v>-</v>
      </c>
      <c r="AQ291" s="259" t="str">
        <f t="shared" si="72"/>
        <v>-</v>
      </c>
      <c r="AR291" s="259" t="str">
        <f>IF(AP291="-","-",'1- Combustivel'!$G293)</f>
        <v>-</v>
      </c>
      <c r="AS291" s="259" t="str">
        <f>IF($C291=AS$1,'1- Combustivel'!$D293,"-")</f>
        <v>-</v>
      </c>
      <c r="AT291" s="170" t="str">
        <f>IF(AV291="-","-",IF($C291=AS$1,'1- Combustivel'!$E293,"-"))</f>
        <v>-</v>
      </c>
      <c r="AU291" s="170" t="str">
        <f>IF(AS291="-","-",'1- Combustivel'!$F293)</f>
        <v>-</v>
      </c>
      <c r="AV291" s="259" t="str">
        <f t="shared" si="73"/>
        <v>-</v>
      </c>
      <c r="AW291" s="259" t="str">
        <f>IF(AU291="-","-",'1- Combustivel'!$G293)</f>
        <v>-</v>
      </c>
      <c r="AX291" s="259" t="str">
        <f>IF($C291=AX$1,'1- Combustivel'!$D293,"-")</f>
        <v>-</v>
      </c>
      <c r="AY291" s="170" t="str">
        <f>IF(BA291="-","-",IF($C291=AX$1,'1- Combustivel'!$E293,"-"))</f>
        <v>-</v>
      </c>
      <c r="AZ291" s="170" t="str">
        <f>IF(AX291="-","-",'1- Combustivel'!$F293)</f>
        <v>-</v>
      </c>
      <c r="BA291" s="259" t="str">
        <f t="shared" si="74"/>
        <v>-</v>
      </c>
      <c r="BB291" s="259" t="str">
        <f>IF(AZ291="-","-",'1- Combustivel'!$G293)</f>
        <v>-</v>
      </c>
      <c r="BC291" s="259" t="str">
        <f>IF($C291=BC$1,'1- Combustivel'!$D293,"-")</f>
        <v>-</v>
      </c>
      <c r="BD291" s="170" t="str">
        <f>IF(BF291="-","-",IF($C291=BC$1,'1- Combustivel'!$E293,"-"))</f>
        <v>-</v>
      </c>
      <c r="BE291" s="170" t="str">
        <f>IF(BC291="-","-",'1- Combustivel'!$F293)</f>
        <v>-</v>
      </c>
      <c r="BF291" s="259" t="str">
        <f t="shared" si="75"/>
        <v>-</v>
      </c>
      <c r="BG291" s="259" t="str">
        <f>IF(BE291="-","-",'1- Combustivel'!$G293)</f>
        <v>-</v>
      </c>
      <c r="BH291" s="259" t="str">
        <f>IF($C291=BH$1,'1- Combustivel'!$D293,"-")</f>
        <v>-</v>
      </c>
      <c r="BI291" s="170" t="str">
        <f>IF(BK291="-","-",IF($C291=BH$1,'1- Combustivel'!$E293,"-"))</f>
        <v>-</v>
      </c>
      <c r="BJ291" s="170" t="str">
        <f>IF(BH291="-","-",'1- Combustivel'!$F293)</f>
        <v>-</v>
      </c>
      <c r="BK291" s="259" t="str">
        <f t="shared" si="76"/>
        <v>-</v>
      </c>
      <c r="BL291" s="259" t="str">
        <f>IF(BJ291="-","-",'1- Combustivel'!$G293)</f>
        <v>-</v>
      </c>
      <c r="BM291" s="259" t="str">
        <f>IF(YEAR('1- Combustivel'!B293)=$BM$1,$BM$1,"-")</f>
        <v>-</v>
      </c>
      <c r="BN291" s="259" t="str">
        <f>IF(BM291="-","-",MONTH('1- Combustivel'!B293))</f>
        <v>-</v>
      </c>
      <c r="BO291" s="259" t="str">
        <f>IF(BM291="-","-",DAY('1- Combustivel'!B293))</f>
        <v>-</v>
      </c>
      <c r="BP291" s="259" t="str">
        <f>IF($BN291=BQ$1,'1- Combustivel'!$D293,"-")</f>
        <v>-</v>
      </c>
      <c r="BQ291" s="170" t="str">
        <f>IF($BN291=BQ$1,'1- Combustivel'!$E293,"-")</f>
        <v>-</v>
      </c>
      <c r="BR291" s="170" t="str">
        <f>IF(BQ291="-","-",'1- Combustivel'!$F293)</f>
        <v>-</v>
      </c>
      <c r="BS291" s="259" t="str">
        <f t="shared" si="77"/>
        <v>-</v>
      </c>
      <c r="BT291" s="259" t="str">
        <f>IF(BR291="-","-",'1- Combustivel'!$G293)</f>
        <v>-</v>
      </c>
    </row>
    <row r="292" spans="1:72" x14ac:dyDescent="0.25">
      <c r="A292" s="166">
        <v>290</v>
      </c>
      <c r="B292" s="166" t="str">
        <f>IF(YEAR('1- Combustivel'!B294)=$B$1,$B$1,"-")</f>
        <v>-</v>
      </c>
      <c r="C292" s="166" t="str">
        <f>IF(B292="-","-",MONTH('1- Combustivel'!B294))</f>
        <v>-</v>
      </c>
      <c r="D292" s="218" t="str">
        <f>IF(B292="-","-",DAY('1- Combustivel'!B294))</f>
        <v>-</v>
      </c>
      <c r="E292" s="259" t="str">
        <f>IF($C292=F$1,'1- Combustivel'!$D294,"-")</f>
        <v>-</v>
      </c>
      <c r="F292" s="170" t="str">
        <f>IF($C292=F$1,'1- Combustivel'!$E294,"-")</f>
        <v>-</v>
      </c>
      <c r="G292" s="170" t="str">
        <f>IF(F292="-","-",'1- Combustivel'!$F294)</f>
        <v>-</v>
      </c>
      <c r="H292" s="259" t="str">
        <f t="shared" si="65"/>
        <v>-</v>
      </c>
      <c r="I292" s="259" t="str">
        <f>IF(G292="-","-",'1- Combustivel'!$G294)</f>
        <v>-</v>
      </c>
      <c r="J292" s="259" t="str">
        <f>IF($C292=J$1,'1- Combustivel'!$D294,"-")</f>
        <v>-</v>
      </c>
      <c r="K292" s="170" t="str">
        <f>IF(M292="-","-",IF($C292=J$1,'1- Combustivel'!$E294,"-"))</f>
        <v>-</v>
      </c>
      <c r="L292" s="170" t="str">
        <f>IF(J292="-","-",'1- Combustivel'!$F294)</f>
        <v>-</v>
      </c>
      <c r="M292" s="259" t="str">
        <f t="shared" si="66"/>
        <v>-</v>
      </c>
      <c r="N292" s="259" t="str">
        <f>IF(L292="-","-",'1- Combustivel'!$G294)</f>
        <v>-</v>
      </c>
      <c r="O292" s="259" t="str">
        <f>IF($C292=O$1,'1- Combustivel'!$D294,"-")</f>
        <v>-</v>
      </c>
      <c r="P292" s="170" t="str">
        <f>IF(R292="-","-",IF($C292=O$1,'1- Combustivel'!$E294,"-"))</f>
        <v>-</v>
      </c>
      <c r="Q292" s="170" t="str">
        <f>IF(O292="-","-",'1- Combustivel'!$F294)</f>
        <v>-</v>
      </c>
      <c r="R292" s="259" t="str">
        <f t="shared" si="67"/>
        <v>-</v>
      </c>
      <c r="S292" s="259" t="str">
        <f>IF(Q292="-","-",'1- Combustivel'!$G294)</f>
        <v>-</v>
      </c>
      <c r="T292" s="259" t="str">
        <f>IF($C292=T$1,'1- Combustivel'!$D294,"-")</f>
        <v>-</v>
      </c>
      <c r="U292" s="170" t="str">
        <f>IF(W292="-","-",IF($C292=T$1,'1- Combustivel'!$E294,"-"))</f>
        <v>-</v>
      </c>
      <c r="V292" s="170" t="str">
        <f>IF(T292="-","-",'1- Combustivel'!$F294)</f>
        <v>-</v>
      </c>
      <c r="W292" s="259" t="str">
        <f t="shared" si="68"/>
        <v>-</v>
      </c>
      <c r="X292" s="259" t="str">
        <f>IF(V292="-","-",'1- Combustivel'!$G294)</f>
        <v>-</v>
      </c>
      <c r="Y292" s="259" t="str">
        <f>IF($C292=Y$1,'1- Combustivel'!$D294,"-")</f>
        <v>-</v>
      </c>
      <c r="Z292" s="170" t="str">
        <f>IF(AB292="-","-",IF($C292=Y$1,'1- Combustivel'!$E294,"-"))</f>
        <v>-</v>
      </c>
      <c r="AA292" s="170" t="str">
        <f>IF(Y292="-","-",'1- Combustivel'!$F294)</f>
        <v>-</v>
      </c>
      <c r="AB292" s="259" t="str">
        <f t="shared" si="69"/>
        <v>-</v>
      </c>
      <c r="AC292" s="259" t="str">
        <f>IF(AA292="-","-",'1- Combustivel'!$G294)</f>
        <v>-</v>
      </c>
      <c r="AD292" s="259" t="str">
        <f>IF($C292=AD$1,'1- Combustivel'!$D294,"-")</f>
        <v>-</v>
      </c>
      <c r="AE292" s="170" t="str">
        <f>IF(AG292="-","-",IF($C292=AD$1,'1- Combustivel'!$E294,"-"))</f>
        <v>-</v>
      </c>
      <c r="AF292" s="170" t="str">
        <f>IF(AD292="-","-",'1- Combustivel'!$F294)</f>
        <v>-</v>
      </c>
      <c r="AG292" s="259" t="str">
        <f t="shared" si="70"/>
        <v>-</v>
      </c>
      <c r="AH292" s="259" t="str">
        <f>IF(AF292="-","-",'1- Combustivel'!$G294)</f>
        <v>-</v>
      </c>
      <c r="AI292" s="259" t="str">
        <f>IF($C292=AI$1,'1- Combustivel'!$D294,"-")</f>
        <v>-</v>
      </c>
      <c r="AJ292" s="170" t="str">
        <f>IF(AL292="-","-",IF($C292=AI$1,'1- Combustivel'!$E294,"-"))</f>
        <v>-</v>
      </c>
      <c r="AK292" s="170" t="str">
        <f>IF(AI292="-","-",'1- Combustivel'!$F294)</f>
        <v>-</v>
      </c>
      <c r="AL292" s="259" t="str">
        <f t="shared" si="71"/>
        <v>-</v>
      </c>
      <c r="AM292" s="259" t="str">
        <f>IF(AK292="-","-",'1- Combustivel'!$G294)</f>
        <v>-</v>
      </c>
      <c r="AN292" s="259" t="str">
        <f>IF($C292=AN$1,'1- Combustivel'!$D294,"-")</f>
        <v>-</v>
      </c>
      <c r="AO292" s="170" t="str">
        <f>IF(AQ292="-","-",IF($C292=AN$1,'1- Combustivel'!$E294,"-"))</f>
        <v>-</v>
      </c>
      <c r="AP292" s="170" t="str">
        <f>IF(AN292="-","-",'1- Combustivel'!$F294)</f>
        <v>-</v>
      </c>
      <c r="AQ292" s="259" t="str">
        <f t="shared" si="72"/>
        <v>-</v>
      </c>
      <c r="AR292" s="259" t="str">
        <f>IF(AP292="-","-",'1- Combustivel'!$G294)</f>
        <v>-</v>
      </c>
      <c r="AS292" s="259" t="str">
        <f>IF($C292=AS$1,'1- Combustivel'!$D294,"-")</f>
        <v>-</v>
      </c>
      <c r="AT292" s="170" t="str">
        <f>IF(AV292="-","-",IF($C292=AS$1,'1- Combustivel'!$E294,"-"))</f>
        <v>-</v>
      </c>
      <c r="AU292" s="170" t="str">
        <f>IF(AS292="-","-",'1- Combustivel'!$F294)</f>
        <v>-</v>
      </c>
      <c r="AV292" s="259" t="str">
        <f t="shared" si="73"/>
        <v>-</v>
      </c>
      <c r="AW292" s="259" t="str">
        <f>IF(AU292="-","-",'1- Combustivel'!$G294)</f>
        <v>-</v>
      </c>
      <c r="AX292" s="259" t="str">
        <f>IF($C292=AX$1,'1- Combustivel'!$D294,"-")</f>
        <v>-</v>
      </c>
      <c r="AY292" s="170" t="str">
        <f>IF(BA292="-","-",IF($C292=AX$1,'1- Combustivel'!$E294,"-"))</f>
        <v>-</v>
      </c>
      <c r="AZ292" s="170" t="str">
        <f>IF(AX292="-","-",'1- Combustivel'!$F294)</f>
        <v>-</v>
      </c>
      <c r="BA292" s="259" t="str">
        <f t="shared" si="74"/>
        <v>-</v>
      </c>
      <c r="BB292" s="259" t="str">
        <f>IF(AZ292="-","-",'1- Combustivel'!$G294)</f>
        <v>-</v>
      </c>
      <c r="BC292" s="259" t="str">
        <f>IF($C292=BC$1,'1- Combustivel'!$D294,"-")</f>
        <v>-</v>
      </c>
      <c r="BD292" s="170" t="str">
        <f>IF(BF292="-","-",IF($C292=BC$1,'1- Combustivel'!$E294,"-"))</f>
        <v>-</v>
      </c>
      <c r="BE292" s="170" t="str">
        <f>IF(BC292="-","-",'1- Combustivel'!$F294)</f>
        <v>-</v>
      </c>
      <c r="BF292" s="259" t="str">
        <f t="shared" si="75"/>
        <v>-</v>
      </c>
      <c r="BG292" s="259" t="str">
        <f>IF(BE292="-","-",'1- Combustivel'!$G294)</f>
        <v>-</v>
      </c>
      <c r="BH292" s="259" t="str">
        <f>IF($C292=BH$1,'1- Combustivel'!$D294,"-")</f>
        <v>-</v>
      </c>
      <c r="BI292" s="170" t="str">
        <f>IF(BK292="-","-",IF($C292=BH$1,'1- Combustivel'!$E294,"-"))</f>
        <v>-</v>
      </c>
      <c r="BJ292" s="170" t="str">
        <f>IF(BH292="-","-",'1- Combustivel'!$F294)</f>
        <v>-</v>
      </c>
      <c r="BK292" s="259" t="str">
        <f t="shared" si="76"/>
        <v>-</v>
      </c>
      <c r="BL292" s="259" t="str">
        <f>IF(BJ292="-","-",'1- Combustivel'!$G294)</f>
        <v>-</v>
      </c>
      <c r="BM292" s="259" t="str">
        <f>IF(YEAR('1- Combustivel'!B294)=$BM$1,$BM$1,"-")</f>
        <v>-</v>
      </c>
      <c r="BN292" s="259" t="str">
        <f>IF(BM292="-","-",MONTH('1- Combustivel'!B294))</f>
        <v>-</v>
      </c>
      <c r="BO292" s="259" t="str">
        <f>IF(BM292="-","-",DAY('1- Combustivel'!B294))</f>
        <v>-</v>
      </c>
      <c r="BP292" s="259" t="str">
        <f>IF($BN292=BQ$1,'1- Combustivel'!$D294,"-")</f>
        <v>-</v>
      </c>
      <c r="BQ292" s="170" t="str">
        <f>IF($BN292=BQ$1,'1- Combustivel'!$E294,"-")</f>
        <v>-</v>
      </c>
      <c r="BR292" s="170" t="str">
        <f>IF(BQ292="-","-",'1- Combustivel'!$F294)</f>
        <v>-</v>
      </c>
      <c r="BS292" s="259" t="str">
        <f t="shared" si="77"/>
        <v>-</v>
      </c>
      <c r="BT292" s="259" t="str">
        <f>IF(BR292="-","-",'1- Combustivel'!$G294)</f>
        <v>-</v>
      </c>
    </row>
    <row r="293" spans="1:72" x14ac:dyDescent="0.25">
      <c r="A293" s="166">
        <v>291</v>
      </c>
      <c r="B293" s="166" t="str">
        <f>IF(YEAR('1- Combustivel'!B295)=$B$1,$B$1,"-")</f>
        <v>-</v>
      </c>
      <c r="C293" s="166" t="str">
        <f>IF(B293="-","-",MONTH('1- Combustivel'!B295))</f>
        <v>-</v>
      </c>
      <c r="D293" s="218" t="str">
        <f>IF(B293="-","-",DAY('1- Combustivel'!B295))</f>
        <v>-</v>
      </c>
      <c r="E293" s="259" t="str">
        <f>IF($C293=F$1,'1- Combustivel'!$D295,"-")</f>
        <v>-</v>
      </c>
      <c r="F293" s="170" t="str">
        <f>IF($C293=F$1,'1- Combustivel'!$E295,"-")</f>
        <v>-</v>
      </c>
      <c r="G293" s="170" t="str">
        <f>IF(F293="-","-",'1- Combustivel'!$F295)</f>
        <v>-</v>
      </c>
      <c r="H293" s="259" t="str">
        <f t="shared" si="65"/>
        <v>-</v>
      </c>
      <c r="I293" s="259" t="str">
        <f>IF(G293="-","-",'1- Combustivel'!$G295)</f>
        <v>-</v>
      </c>
      <c r="J293" s="259" t="str">
        <f>IF($C293=J$1,'1- Combustivel'!$D295,"-")</f>
        <v>-</v>
      </c>
      <c r="K293" s="170" t="str">
        <f>IF(M293="-","-",IF($C293=J$1,'1- Combustivel'!$E295,"-"))</f>
        <v>-</v>
      </c>
      <c r="L293" s="170" t="str">
        <f>IF(J293="-","-",'1- Combustivel'!$F295)</f>
        <v>-</v>
      </c>
      <c r="M293" s="259" t="str">
        <f t="shared" si="66"/>
        <v>-</v>
      </c>
      <c r="N293" s="259" t="str">
        <f>IF(L293="-","-",'1- Combustivel'!$G295)</f>
        <v>-</v>
      </c>
      <c r="O293" s="259" t="str">
        <f>IF($C293=O$1,'1- Combustivel'!$D295,"-")</f>
        <v>-</v>
      </c>
      <c r="P293" s="170" t="str">
        <f>IF(R293="-","-",IF($C293=O$1,'1- Combustivel'!$E295,"-"))</f>
        <v>-</v>
      </c>
      <c r="Q293" s="170" t="str">
        <f>IF(O293="-","-",'1- Combustivel'!$F295)</f>
        <v>-</v>
      </c>
      <c r="R293" s="259" t="str">
        <f t="shared" si="67"/>
        <v>-</v>
      </c>
      <c r="S293" s="259" t="str">
        <f>IF(Q293="-","-",'1- Combustivel'!$G295)</f>
        <v>-</v>
      </c>
      <c r="T293" s="259" t="str">
        <f>IF($C293=T$1,'1- Combustivel'!$D295,"-")</f>
        <v>-</v>
      </c>
      <c r="U293" s="170" t="str">
        <f>IF(W293="-","-",IF($C293=T$1,'1- Combustivel'!$E295,"-"))</f>
        <v>-</v>
      </c>
      <c r="V293" s="170" t="str">
        <f>IF(T293="-","-",'1- Combustivel'!$F295)</f>
        <v>-</v>
      </c>
      <c r="W293" s="259" t="str">
        <f t="shared" si="68"/>
        <v>-</v>
      </c>
      <c r="X293" s="259" t="str">
        <f>IF(V293="-","-",'1- Combustivel'!$G295)</f>
        <v>-</v>
      </c>
      <c r="Y293" s="259" t="str">
        <f>IF($C293=Y$1,'1- Combustivel'!$D295,"-")</f>
        <v>-</v>
      </c>
      <c r="Z293" s="170" t="str">
        <f>IF(AB293="-","-",IF($C293=Y$1,'1- Combustivel'!$E295,"-"))</f>
        <v>-</v>
      </c>
      <c r="AA293" s="170" t="str">
        <f>IF(Y293="-","-",'1- Combustivel'!$F295)</f>
        <v>-</v>
      </c>
      <c r="AB293" s="259" t="str">
        <f t="shared" si="69"/>
        <v>-</v>
      </c>
      <c r="AC293" s="259" t="str">
        <f>IF(AA293="-","-",'1- Combustivel'!$G295)</f>
        <v>-</v>
      </c>
      <c r="AD293" s="259" t="str">
        <f>IF($C293=AD$1,'1- Combustivel'!$D295,"-")</f>
        <v>-</v>
      </c>
      <c r="AE293" s="170" t="str">
        <f>IF(AG293="-","-",IF($C293=AD$1,'1- Combustivel'!$E295,"-"))</f>
        <v>-</v>
      </c>
      <c r="AF293" s="170" t="str">
        <f>IF(AD293="-","-",'1- Combustivel'!$F295)</f>
        <v>-</v>
      </c>
      <c r="AG293" s="259" t="str">
        <f t="shared" si="70"/>
        <v>-</v>
      </c>
      <c r="AH293" s="259" t="str">
        <f>IF(AF293="-","-",'1- Combustivel'!$G295)</f>
        <v>-</v>
      </c>
      <c r="AI293" s="259" t="str">
        <f>IF($C293=AI$1,'1- Combustivel'!$D295,"-")</f>
        <v>-</v>
      </c>
      <c r="AJ293" s="170" t="str">
        <f>IF(AL293="-","-",IF($C293=AI$1,'1- Combustivel'!$E295,"-"))</f>
        <v>-</v>
      </c>
      <c r="AK293" s="170" t="str">
        <f>IF(AI293="-","-",'1- Combustivel'!$F295)</f>
        <v>-</v>
      </c>
      <c r="AL293" s="259" t="str">
        <f t="shared" si="71"/>
        <v>-</v>
      </c>
      <c r="AM293" s="259" t="str">
        <f>IF(AK293="-","-",'1- Combustivel'!$G295)</f>
        <v>-</v>
      </c>
      <c r="AN293" s="259" t="str">
        <f>IF($C293=AN$1,'1- Combustivel'!$D295,"-")</f>
        <v>-</v>
      </c>
      <c r="AO293" s="170" t="str">
        <f>IF(AQ293="-","-",IF($C293=AN$1,'1- Combustivel'!$E295,"-"))</f>
        <v>-</v>
      </c>
      <c r="AP293" s="170" t="str">
        <f>IF(AN293="-","-",'1- Combustivel'!$F295)</f>
        <v>-</v>
      </c>
      <c r="AQ293" s="259" t="str">
        <f t="shared" si="72"/>
        <v>-</v>
      </c>
      <c r="AR293" s="259" t="str">
        <f>IF(AP293="-","-",'1- Combustivel'!$G295)</f>
        <v>-</v>
      </c>
      <c r="AS293" s="259" t="str">
        <f>IF($C293=AS$1,'1- Combustivel'!$D295,"-")</f>
        <v>-</v>
      </c>
      <c r="AT293" s="170" t="str">
        <f>IF(AV293="-","-",IF($C293=AS$1,'1- Combustivel'!$E295,"-"))</f>
        <v>-</v>
      </c>
      <c r="AU293" s="170" t="str">
        <f>IF(AS293="-","-",'1- Combustivel'!$F295)</f>
        <v>-</v>
      </c>
      <c r="AV293" s="259" t="str">
        <f t="shared" si="73"/>
        <v>-</v>
      </c>
      <c r="AW293" s="259" t="str">
        <f>IF(AU293="-","-",'1- Combustivel'!$G295)</f>
        <v>-</v>
      </c>
      <c r="AX293" s="259" t="str">
        <f>IF($C293=AX$1,'1- Combustivel'!$D295,"-")</f>
        <v>-</v>
      </c>
      <c r="AY293" s="170" t="str">
        <f>IF(BA293="-","-",IF($C293=AX$1,'1- Combustivel'!$E295,"-"))</f>
        <v>-</v>
      </c>
      <c r="AZ293" s="170" t="str">
        <f>IF(AX293="-","-",'1- Combustivel'!$F295)</f>
        <v>-</v>
      </c>
      <c r="BA293" s="259" t="str">
        <f t="shared" si="74"/>
        <v>-</v>
      </c>
      <c r="BB293" s="259" t="str">
        <f>IF(AZ293="-","-",'1- Combustivel'!$G295)</f>
        <v>-</v>
      </c>
      <c r="BC293" s="259" t="str">
        <f>IF($C293=BC$1,'1- Combustivel'!$D295,"-")</f>
        <v>-</v>
      </c>
      <c r="BD293" s="170" t="str">
        <f>IF(BF293="-","-",IF($C293=BC$1,'1- Combustivel'!$E295,"-"))</f>
        <v>-</v>
      </c>
      <c r="BE293" s="170" t="str">
        <f>IF(BC293="-","-",'1- Combustivel'!$F295)</f>
        <v>-</v>
      </c>
      <c r="BF293" s="259" t="str">
        <f t="shared" si="75"/>
        <v>-</v>
      </c>
      <c r="BG293" s="259" t="str">
        <f>IF(BE293="-","-",'1- Combustivel'!$G295)</f>
        <v>-</v>
      </c>
      <c r="BH293" s="259" t="str">
        <f>IF($C293=BH$1,'1- Combustivel'!$D295,"-")</f>
        <v>-</v>
      </c>
      <c r="BI293" s="170" t="str">
        <f>IF(BK293="-","-",IF($C293=BH$1,'1- Combustivel'!$E295,"-"))</f>
        <v>-</v>
      </c>
      <c r="BJ293" s="170" t="str">
        <f>IF(BH293="-","-",'1- Combustivel'!$F295)</f>
        <v>-</v>
      </c>
      <c r="BK293" s="259" t="str">
        <f t="shared" si="76"/>
        <v>-</v>
      </c>
      <c r="BL293" s="259" t="str">
        <f>IF(BJ293="-","-",'1- Combustivel'!$G295)</f>
        <v>-</v>
      </c>
      <c r="BM293" s="259" t="str">
        <f>IF(YEAR('1- Combustivel'!B295)=$BM$1,$BM$1,"-")</f>
        <v>-</v>
      </c>
      <c r="BN293" s="259" t="str">
        <f>IF(BM293="-","-",MONTH('1- Combustivel'!B295))</f>
        <v>-</v>
      </c>
      <c r="BO293" s="259" t="str">
        <f>IF(BM293="-","-",DAY('1- Combustivel'!B295))</f>
        <v>-</v>
      </c>
      <c r="BP293" s="259" t="str">
        <f>IF($BN293=BQ$1,'1- Combustivel'!$D295,"-")</f>
        <v>-</v>
      </c>
      <c r="BQ293" s="170" t="str">
        <f>IF($BN293=BQ$1,'1- Combustivel'!$E295,"-")</f>
        <v>-</v>
      </c>
      <c r="BR293" s="170" t="str">
        <f>IF(BQ293="-","-",'1- Combustivel'!$F295)</f>
        <v>-</v>
      </c>
      <c r="BS293" s="259" t="str">
        <f t="shared" si="77"/>
        <v>-</v>
      </c>
      <c r="BT293" s="259" t="str">
        <f>IF(BR293="-","-",'1- Combustivel'!$G295)</f>
        <v>-</v>
      </c>
    </row>
    <row r="294" spans="1:72" x14ac:dyDescent="0.25">
      <c r="A294" s="166">
        <v>292</v>
      </c>
      <c r="B294" s="166" t="str">
        <f>IF(YEAR('1- Combustivel'!B296)=$B$1,$B$1,"-")</f>
        <v>-</v>
      </c>
      <c r="C294" s="166" t="str">
        <f>IF(B294="-","-",MONTH('1- Combustivel'!B296))</f>
        <v>-</v>
      </c>
      <c r="D294" s="218" t="str">
        <f>IF(B294="-","-",DAY('1- Combustivel'!B296))</f>
        <v>-</v>
      </c>
      <c r="E294" s="259" t="str">
        <f>IF($C294=F$1,'1- Combustivel'!$D296,"-")</f>
        <v>-</v>
      </c>
      <c r="F294" s="170" t="str">
        <f>IF($C294=F$1,'1- Combustivel'!$E296,"-")</f>
        <v>-</v>
      </c>
      <c r="G294" s="170" t="str">
        <f>IF(F294="-","-",'1- Combustivel'!$F296)</f>
        <v>-</v>
      </c>
      <c r="H294" s="259" t="str">
        <f t="shared" si="65"/>
        <v>-</v>
      </c>
      <c r="I294" s="259" t="str">
        <f>IF(G294="-","-",'1- Combustivel'!$G296)</f>
        <v>-</v>
      </c>
      <c r="J294" s="259" t="str">
        <f>IF($C294=J$1,'1- Combustivel'!$D296,"-")</f>
        <v>-</v>
      </c>
      <c r="K294" s="170" t="str">
        <f>IF(M294="-","-",IF($C294=J$1,'1- Combustivel'!$E296,"-"))</f>
        <v>-</v>
      </c>
      <c r="L294" s="170" t="str">
        <f>IF(J294="-","-",'1- Combustivel'!$F296)</f>
        <v>-</v>
      </c>
      <c r="M294" s="259" t="str">
        <f t="shared" si="66"/>
        <v>-</v>
      </c>
      <c r="N294" s="259" t="str">
        <f>IF(L294="-","-",'1- Combustivel'!$G296)</f>
        <v>-</v>
      </c>
      <c r="O294" s="259" t="str">
        <f>IF($C294=O$1,'1- Combustivel'!$D296,"-")</f>
        <v>-</v>
      </c>
      <c r="P294" s="170" t="str">
        <f>IF(R294="-","-",IF($C294=O$1,'1- Combustivel'!$E296,"-"))</f>
        <v>-</v>
      </c>
      <c r="Q294" s="170" t="str">
        <f>IF(O294="-","-",'1- Combustivel'!$F296)</f>
        <v>-</v>
      </c>
      <c r="R294" s="259" t="str">
        <f t="shared" si="67"/>
        <v>-</v>
      </c>
      <c r="S294" s="259" t="str">
        <f>IF(Q294="-","-",'1- Combustivel'!$G296)</f>
        <v>-</v>
      </c>
      <c r="T294" s="259" t="str">
        <f>IF($C294=T$1,'1- Combustivel'!$D296,"-")</f>
        <v>-</v>
      </c>
      <c r="U294" s="170" t="str">
        <f>IF(W294="-","-",IF($C294=T$1,'1- Combustivel'!$E296,"-"))</f>
        <v>-</v>
      </c>
      <c r="V294" s="170" t="str">
        <f>IF(T294="-","-",'1- Combustivel'!$F296)</f>
        <v>-</v>
      </c>
      <c r="W294" s="259" t="str">
        <f t="shared" si="68"/>
        <v>-</v>
      </c>
      <c r="X294" s="259" t="str">
        <f>IF(V294="-","-",'1- Combustivel'!$G296)</f>
        <v>-</v>
      </c>
      <c r="Y294" s="259" t="str">
        <f>IF($C294=Y$1,'1- Combustivel'!$D296,"-")</f>
        <v>-</v>
      </c>
      <c r="Z294" s="170" t="str">
        <f>IF(AB294="-","-",IF($C294=Y$1,'1- Combustivel'!$E296,"-"))</f>
        <v>-</v>
      </c>
      <c r="AA294" s="170" t="str">
        <f>IF(Y294="-","-",'1- Combustivel'!$F296)</f>
        <v>-</v>
      </c>
      <c r="AB294" s="259" t="str">
        <f t="shared" si="69"/>
        <v>-</v>
      </c>
      <c r="AC294" s="259" t="str">
        <f>IF(AA294="-","-",'1- Combustivel'!$G296)</f>
        <v>-</v>
      </c>
      <c r="AD294" s="259" t="str">
        <f>IF($C294=AD$1,'1- Combustivel'!$D296,"-")</f>
        <v>-</v>
      </c>
      <c r="AE294" s="170" t="str">
        <f>IF(AG294="-","-",IF($C294=AD$1,'1- Combustivel'!$E296,"-"))</f>
        <v>-</v>
      </c>
      <c r="AF294" s="170" t="str">
        <f>IF(AD294="-","-",'1- Combustivel'!$F296)</f>
        <v>-</v>
      </c>
      <c r="AG294" s="259" t="str">
        <f t="shared" si="70"/>
        <v>-</v>
      </c>
      <c r="AH294" s="259" t="str">
        <f>IF(AF294="-","-",'1- Combustivel'!$G296)</f>
        <v>-</v>
      </c>
      <c r="AI294" s="259" t="str">
        <f>IF($C294=AI$1,'1- Combustivel'!$D296,"-")</f>
        <v>-</v>
      </c>
      <c r="AJ294" s="170" t="str">
        <f>IF(AL294="-","-",IF($C294=AI$1,'1- Combustivel'!$E296,"-"))</f>
        <v>-</v>
      </c>
      <c r="AK294" s="170" t="str">
        <f>IF(AI294="-","-",'1- Combustivel'!$F296)</f>
        <v>-</v>
      </c>
      <c r="AL294" s="259" t="str">
        <f t="shared" si="71"/>
        <v>-</v>
      </c>
      <c r="AM294" s="259" t="str">
        <f>IF(AK294="-","-",'1- Combustivel'!$G296)</f>
        <v>-</v>
      </c>
      <c r="AN294" s="259" t="str">
        <f>IF($C294=AN$1,'1- Combustivel'!$D296,"-")</f>
        <v>-</v>
      </c>
      <c r="AO294" s="170" t="str">
        <f>IF(AQ294="-","-",IF($C294=AN$1,'1- Combustivel'!$E296,"-"))</f>
        <v>-</v>
      </c>
      <c r="AP294" s="170" t="str">
        <f>IF(AN294="-","-",'1- Combustivel'!$F296)</f>
        <v>-</v>
      </c>
      <c r="AQ294" s="259" t="str">
        <f t="shared" si="72"/>
        <v>-</v>
      </c>
      <c r="AR294" s="259" t="str">
        <f>IF(AP294="-","-",'1- Combustivel'!$G296)</f>
        <v>-</v>
      </c>
      <c r="AS294" s="259" t="str">
        <f>IF($C294=AS$1,'1- Combustivel'!$D296,"-")</f>
        <v>-</v>
      </c>
      <c r="AT294" s="170" t="str">
        <f>IF(AV294="-","-",IF($C294=AS$1,'1- Combustivel'!$E296,"-"))</f>
        <v>-</v>
      </c>
      <c r="AU294" s="170" t="str">
        <f>IF(AS294="-","-",'1- Combustivel'!$F296)</f>
        <v>-</v>
      </c>
      <c r="AV294" s="259" t="str">
        <f t="shared" si="73"/>
        <v>-</v>
      </c>
      <c r="AW294" s="259" t="str">
        <f>IF(AU294="-","-",'1- Combustivel'!$G296)</f>
        <v>-</v>
      </c>
      <c r="AX294" s="259" t="str">
        <f>IF($C294=AX$1,'1- Combustivel'!$D296,"-")</f>
        <v>-</v>
      </c>
      <c r="AY294" s="170" t="str">
        <f>IF(BA294="-","-",IF($C294=AX$1,'1- Combustivel'!$E296,"-"))</f>
        <v>-</v>
      </c>
      <c r="AZ294" s="170" t="str">
        <f>IF(AX294="-","-",'1- Combustivel'!$F296)</f>
        <v>-</v>
      </c>
      <c r="BA294" s="259" t="str">
        <f t="shared" si="74"/>
        <v>-</v>
      </c>
      <c r="BB294" s="259" t="str">
        <f>IF(AZ294="-","-",'1- Combustivel'!$G296)</f>
        <v>-</v>
      </c>
      <c r="BC294" s="259" t="str">
        <f>IF($C294=BC$1,'1- Combustivel'!$D296,"-")</f>
        <v>-</v>
      </c>
      <c r="BD294" s="170" t="str">
        <f>IF(BF294="-","-",IF($C294=BC$1,'1- Combustivel'!$E296,"-"))</f>
        <v>-</v>
      </c>
      <c r="BE294" s="170" t="str">
        <f>IF(BC294="-","-",'1- Combustivel'!$F296)</f>
        <v>-</v>
      </c>
      <c r="BF294" s="259" t="str">
        <f t="shared" si="75"/>
        <v>-</v>
      </c>
      <c r="BG294" s="259" t="str">
        <f>IF(BE294="-","-",'1- Combustivel'!$G296)</f>
        <v>-</v>
      </c>
      <c r="BH294" s="259" t="str">
        <f>IF($C294=BH$1,'1- Combustivel'!$D296,"-")</f>
        <v>-</v>
      </c>
      <c r="BI294" s="170" t="str">
        <f>IF(BK294="-","-",IF($C294=BH$1,'1- Combustivel'!$E296,"-"))</f>
        <v>-</v>
      </c>
      <c r="BJ294" s="170" t="str">
        <f>IF(BH294="-","-",'1- Combustivel'!$F296)</f>
        <v>-</v>
      </c>
      <c r="BK294" s="259" t="str">
        <f t="shared" si="76"/>
        <v>-</v>
      </c>
      <c r="BL294" s="259" t="str">
        <f>IF(BJ294="-","-",'1- Combustivel'!$G296)</f>
        <v>-</v>
      </c>
      <c r="BM294" s="259" t="str">
        <f>IF(YEAR('1- Combustivel'!B296)=$BM$1,$BM$1,"-")</f>
        <v>-</v>
      </c>
      <c r="BN294" s="259" t="str">
        <f>IF(BM294="-","-",MONTH('1- Combustivel'!B296))</f>
        <v>-</v>
      </c>
      <c r="BO294" s="259" t="str">
        <f>IF(BM294="-","-",DAY('1- Combustivel'!B296))</f>
        <v>-</v>
      </c>
      <c r="BP294" s="259" t="str">
        <f>IF($BN294=BQ$1,'1- Combustivel'!$D296,"-")</f>
        <v>-</v>
      </c>
      <c r="BQ294" s="170" t="str">
        <f>IF($BN294=BQ$1,'1- Combustivel'!$E296,"-")</f>
        <v>-</v>
      </c>
      <c r="BR294" s="170" t="str">
        <f>IF(BQ294="-","-",'1- Combustivel'!$F296)</f>
        <v>-</v>
      </c>
      <c r="BS294" s="259" t="str">
        <f t="shared" si="77"/>
        <v>-</v>
      </c>
      <c r="BT294" s="259" t="str">
        <f>IF(BR294="-","-",'1- Combustivel'!$G296)</f>
        <v>-</v>
      </c>
    </row>
    <row r="295" spans="1:72" x14ac:dyDescent="0.25">
      <c r="A295" s="166">
        <v>293</v>
      </c>
      <c r="B295" s="166" t="str">
        <f>IF(YEAR('1- Combustivel'!B297)=$B$1,$B$1,"-")</f>
        <v>-</v>
      </c>
      <c r="C295" s="166" t="str">
        <f>IF(B295="-","-",MONTH('1- Combustivel'!B297))</f>
        <v>-</v>
      </c>
      <c r="D295" s="218" t="str">
        <f>IF(B295="-","-",DAY('1- Combustivel'!B297))</f>
        <v>-</v>
      </c>
      <c r="E295" s="259" t="str">
        <f>IF($C295=F$1,'1- Combustivel'!$D297,"-")</f>
        <v>-</v>
      </c>
      <c r="F295" s="170" t="str">
        <f>IF($C295=F$1,'1- Combustivel'!$E297,"-")</f>
        <v>-</v>
      </c>
      <c r="G295" s="170" t="str">
        <f>IF(F295="-","-",'1- Combustivel'!$F297)</f>
        <v>-</v>
      </c>
      <c r="H295" s="259" t="str">
        <f t="shared" si="65"/>
        <v>-</v>
      </c>
      <c r="I295" s="259" t="str">
        <f>IF(G295="-","-",'1- Combustivel'!$G297)</f>
        <v>-</v>
      </c>
      <c r="J295" s="259" t="str">
        <f>IF($C295=J$1,'1- Combustivel'!$D297,"-")</f>
        <v>-</v>
      </c>
      <c r="K295" s="170" t="str">
        <f>IF(M295="-","-",IF($C295=J$1,'1- Combustivel'!$E297,"-"))</f>
        <v>-</v>
      </c>
      <c r="L295" s="170" t="str">
        <f>IF(J295="-","-",'1- Combustivel'!$F297)</f>
        <v>-</v>
      </c>
      <c r="M295" s="259" t="str">
        <f t="shared" si="66"/>
        <v>-</v>
      </c>
      <c r="N295" s="259" t="str">
        <f>IF(L295="-","-",'1- Combustivel'!$G297)</f>
        <v>-</v>
      </c>
      <c r="O295" s="259" t="str">
        <f>IF($C295=O$1,'1- Combustivel'!$D297,"-")</f>
        <v>-</v>
      </c>
      <c r="P295" s="170" t="str">
        <f>IF(R295="-","-",IF($C295=O$1,'1- Combustivel'!$E297,"-"))</f>
        <v>-</v>
      </c>
      <c r="Q295" s="170" t="str">
        <f>IF(O295="-","-",'1- Combustivel'!$F297)</f>
        <v>-</v>
      </c>
      <c r="R295" s="259" t="str">
        <f t="shared" si="67"/>
        <v>-</v>
      </c>
      <c r="S295" s="259" t="str">
        <f>IF(Q295="-","-",'1- Combustivel'!$G297)</f>
        <v>-</v>
      </c>
      <c r="T295" s="259" t="str">
        <f>IF($C295=T$1,'1- Combustivel'!$D297,"-")</f>
        <v>-</v>
      </c>
      <c r="U295" s="170" t="str">
        <f>IF(W295="-","-",IF($C295=T$1,'1- Combustivel'!$E297,"-"))</f>
        <v>-</v>
      </c>
      <c r="V295" s="170" t="str">
        <f>IF(T295="-","-",'1- Combustivel'!$F297)</f>
        <v>-</v>
      </c>
      <c r="W295" s="259" t="str">
        <f t="shared" si="68"/>
        <v>-</v>
      </c>
      <c r="X295" s="259" t="str">
        <f>IF(V295="-","-",'1- Combustivel'!$G297)</f>
        <v>-</v>
      </c>
      <c r="Y295" s="259" t="str">
        <f>IF($C295=Y$1,'1- Combustivel'!$D297,"-")</f>
        <v>-</v>
      </c>
      <c r="Z295" s="170" t="str">
        <f>IF(AB295="-","-",IF($C295=Y$1,'1- Combustivel'!$E297,"-"))</f>
        <v>-</v>
      </c>
      <c r="AA295" s="170" t="str">
        <f>IF(Y295="-","-",'1- Combustivel'!$F297)</f>
        <v>-</v>
      </c>
      <c r="AB295" s="259" t="str">
        <f t="shared" si="69"/>
        <v>-</v>
      </c>
      <c r="AC295" s="259" t="str">
        <f>IF(AA295="-","-",'1- Combustivel'!$G297)</f>
        <v>-</v>
      </c>
      <c r="AD295" s="259" t="str">
        <f>IF($C295=AD$1,'1- Combustivel'!$D297,"-")</f>
        <v>-</v>
      </c>
      <c r="AE295" s="170" t="str">
        <f>IF(AG295="-","-",IF($C295=AD$1,'1- Combustivel'!$E297,"-"))</f>
        <v>-</v>
      </c>
      <c r="AF295" s="170" t="str">
        <f>IF(AD295="-","-",'1- Combustivel'!$F297)</f>
        <v>-</v>
      </c>
      <c r="AG295" s="259" t="str">
        <f t="shared" si="70"/>
        <v>-</v>
      </c>
      <c r="AH295" s="259" t="str">
        <f>IF(AF295="-","-",'1- Combustivel'!$G297)</f>
        <v>-</v>
      </c>
      <c r="AI295" s="259" t="str">
        <f>IF($C295=AI$1,'1- Combustivel'!$D297,"-")</f>
        <v>-</v>
      </c>
      <c r="AJ295" s="170" t="str">
        <f>IF(AL295="-","-",IF($C295=AI$1,'1- Combustivel'!$E297,"-"))</f>
        <v>-</v>
      </c>
      <c r="AK295" s="170" t="str">
        <f>IF(AI295="-","-",'1- Combustivel'!$F297)</f>
        <v>-</v>
      </c>
      <c r="AL295" s="259" t="str">
        <f t="shared" si="71"/>
        <v>-</v>
      </c>
      <c r="AM295" s="259" t="str">
        <f>IF(AK295="-","-",'1- Combustivel'!$G297)</f>
        <v>-</v>
      </c>
      <c r="AN295" s="259" t="str">
        <f>IF($C295=AN$1,'1- Combustivel'!$D297,"-")</f>
        <v>-</v>
      </c>
      <c r="AO295" s="170" t="str">
        <f>IF(AQ295="-","-",IF($C295=AN$1,'1- Combustivel'!$E297,"-"))</f>
        <v>-</v>
      </c>
      <c r="AP295" s="170" t="str">
        <f>IF(AN295="-","-",'1- Combustivel'!$F297)</f>
        <v>-</v>
      </c>
      <c r="AQ295" s="259" t="str">
        <f t="shared" si="72"/>
        <v>-</v>
      </c>
      <c r="AR295" s="259" t="str">
        <f>IF(AP295="-","-",'1- Combustivel'!$G297)</f>
        <v>-</v>
      </c>
      <c r="AS295" s="259" t="str">
        <f>IF($C295=AS$1,'1- Combustivel'!$D297,"-")</f>
        <v>-</v>
      </c>
      <c r="AT295" s="170" t="str">
        <f>IF(AV295="-","-",IF($C295=AS$1,'1- Combustivel'!$E297,"-"))</f>
        <v>-</v>
      </c>
      <c r="AU295" s="170" t="str">
        <f>IF(AS295="-","-",'1- Combustivel'!$F297)</f>
        <v>-</v>
      </c>
      <c r="AV295" s="259" t="str">
        <f t="shared" si="73"/>
        <v>-</v>
      </c>
      <c r="AW295" s="259" t="str">
        <f>IF(AU295="-","-",'1- Combustivel'!$G297)</f>
        <v>-</v>
      </c>
      <c r="AX295" s="259" t="str">
        <f>IF($C295=AX$1,'1- Combustivel'!$D297,"-")</f>
        <v>-</v>
      </c>
      <c r="AY295" s="170" t="str">
        <f>IF(BA295="-","-",IF($C295=AX$1,'1- Combustivel'!$E297,"-"))</f>
        <v>-</v>
      </c>
      <c r="AZ295" s="170" t="str">
        <f>IF(AX295="-","-",'1- Combustivel'!$F297)</f>
        <v>-</v>
      </c>
      <c r="BA295" s="259" t="str">
        <f t="shared" si="74"/>
        <v>-</v>
      </c>
      <c r="BB295" s="259" t="str">
        <f>IF(AZ295="-","-",'1- Combustivel'!$G297)</f>
        <v>-</v>
      </c>
      <c r="BC295" s="259" t="str">
        <f>IF($C295=BC$1,'1- Combustivel'!$D297,"-")</f>
        <v>-</v>
      </c>
      <c r="BD295" s="170" t="str">
        <f>IF(BF295="-","-",IF($C295=BC$1,'1- Combustivel'!$E297,"-"))</f>
        <v>-</v>
      </c>
      <c r="BE295" s="170" t="str">
        <f>IF(BC295="-","-",'1- Combustivel'!$F297)</f>
        <v>-</v>
      </c>
      <c r="BF295" s="259" t="str">
        <f t="shared" si="75"/>
        <v>-</v>
      </c>
      <c r="BG295" s="259" t="str">
        <f>IF(BE295="-","-",'1- Combustivel'!$G297)</f>
        <v>-</v>
      </c>
      <c r="BH295" s="259" t="str">
        <f>IF($C295=BH$1,'1- Combustivel'!$D297,"-")</f>
        <v>-</v>
      </c>
      <c r="BI295" s="170" t="str">
        <f>IF(BK295="-","-",IF($C295=BH$1,'1- Combustivel'!$E297,"-"))</f>
        <v>-</v>
      </c>
      <c r="BJ295" s="170" t="str">
        <f>IF(BH295="-","-",'1- Combustivel'!$F297)</f>
        <v>-</v>
      </c>
      <c r="BK295" s="259" t="str">
        <f t="shared" si="76"/>
        <v>-</v>
      </c>
      <c r="BL295" s="259" t="str">
        <f>IF(BJ295="-","-",'1- Combustivel'!$G297)</f>
        <v>-</v>
      </c>
      <c r="BM295" s="259" t="str">
        <f>IF(YEAR('1- Combustivel'!B297)=$BM$1,$BM$1,"-")</f>
        <v>-</v>
      </c>
      <c r="BN295" s="259" t="str">
        <f>IF(BM295="-","-",MONTH('1- Combustivel'!B297))</f>
        <v>-</v>
      </c>
      <c r="BO295" s="259" t="str">
        <f>IF(BM295="-","-",DAY('1- Combustivel'!B297))</f>
        <v>-</v>
      </c>
      <c r="BP295" s="259" t="str">
        <f>IF($BN295=BQ$1,'1- Combustivel'!$D297,"-")</f>
        <v>-</v>
      </c>
      <c r="BQ295" s="170" t="str">
        <f>IF($BN295=BQ$1,'1- Combustivel'!$E297,"-")</f>
        <v>-</v>
      </c>
      <c r="BR295" s="170" t="str">
        <f>IF(BQ295="-","-",'1- Combustivel'!$F297)</f>
        <v>-</v>
      </c>
      <c r="BS295" s="259" t="str">
        <f t="shared" si="77"/>
        <v>-</v>
      </c>
      <c r="BT295" s="259" t="str">
        <f>IF(BR295="-","-",'1- Combustivel'!$G297)</f>
        <v>-</v>
      </c>
    </row>
    <row r="296" spans="1:72" x14ac:dyDescent="0.25">
      <c r="A296" s="166">
        <v>294</v>
      </c>
      <c r="B296" s="166" t="str">
        <f>IF(YEAR('1- Combustivel'!B298)=$B$1,$B$1,"-")</f>
        <v>-</v>
      </c>
      <c r="C296" s="166" t="str">
        <f>IF(B296="-","-",MONTH('1- Combustivel'!B298))</f>
        <v>-</v>
      </c>
      <c r="D296" s="218" t="str">
        <f>IF(B296="-","-",DAY('1- Combustivel'!B298))</f>
        <v>-</v>
      </c>
      <c r="E296" s="259" t="str">
        <f>IF($C296=F$1,'1- Combustivel'!$D298,"-")</f>
        <v>-</v>
      </c>
      <c r="F296" s="170" t="str">
        <f>IF($C296=F$1,'1- Combustivel'!$E298,"-")</f>
        <v>-</v>
      </c>
      <c r="G296" s="170" t="str">
        <f>IF(F296="-","-",'1- Combustivel'!$F298)</f>
        <v>-</v>
      </c>
      <c r="H296" s="259" t="str">
        <f t="shared" si="65"/>
        <v>-</v>
      </c>
      <c r="I296" s="259" t="str">
        <f>IF(G296="-","-",'1- Combustivel'!$G298)</f>
        <v>-</v>
      </c>
      <c r="J296" s="259" t="str">
        <f>IF($C296=J$1,'1- Combustivel'!$D298,"-")</f>
        <v>-</v>
      </c>
      <c r="K296" s="170" t="str">
        <f>IF(M296="-","-",IF($C296=J$1,'1- Combustivel'!$E298,"-"))</f>
        <v>-</v>
      </c>
      <c r="L296" s="170" t="str">
        <f>IF(J296="-","-",'1- Combustivel'!$F298)</f>
        <v>-</v>
      </c>
      <c r="M296" s="259" t="str">
        <f t="shared" si="66"/>
        <v>-</v>
      </c>
      <c r="N296" s="259" t="str">
        <f>IF(L296="-","-",'1- Combustivel'!$G298)</f>
        <v>-</v>
      </c>
      <c r="O296" s="259" t="str">
        <f>IF($C296=O$1,'1- Combustivel'!$D298,"-")</f>
        <v>-</v>
      </c>
      <c r="P296" s="170" t="str">
        <f>IF(R296="-","-",IF($C296=O$1,'1- Combustivel'!$E298,"-"))</f>
        <v>-</v>
      </c>
      <c r="Q296" s="170" t="str">
        <f>IF(O296="-","-",'1- Combustivel'!$F298)</f>
        <v>-</v>
      </c>
      <c r="R296" s="259" t="str">
        <f t="shared" si="67"/>
        <v>-</v>
      </c>
      <c r="S296" s="259" t="str">
        <f>IF(Q296="-","-",'1- Combustivel'!$G298)</f>
        <v>-</v>
      </c>
      <c r="T296" s="259" t="str">
        <f>IF($C296=T$1,'1- Combustivel'!$D298,"-")</f>
        <v>-</v>
      </c>
      <c r="U296" s="170" t="str">
        <f>IF(W296="-","-",IF($C296=T$1,'1- Combustivel'!$E298,"-"))</f>
        <v>-</v>
      </c>
      <c r="V296" s="170" t="str">
        <f>IF(T296="-","-",'1- Combustivel'!$F298)</f>
        <v>-</v>
      </c>
      <c r="W296" s="259" t="str">
        <f t="shared" si="68"/>
        <v>-</v>
      </c>
      <c r="X296" s="259" t="str">
        <f>IF(V296="-","-",'1- Combustivel'!$G298)</f>
        <v>-</v>
      </c>
      <c r="Y296" s="259" t="str">
        <f>IF($C296=Y$1,'1- Combustivel'!$D298,"-")</f>
        <v>-</v>
      </c>
      <c r="Z296" s="170" t="str">
        <f>IF(AB296="-","-",IF($C296=Y$1,'1- Combustivel'!$E298,"-"))</f>
        <v>-</v>
      </c>
      <c r="AA296" s="170" t="str">
        <f>IF(Y296="-","-",'1- Combustivel'!$F298)</f>
        <v>-</v>
      </c>
      <c r="AB296" s="259" t="str">
        <f t="shared" si="69"/>
        <v>-</v>
      </c>
      <c r="AC296" s="259" t="str">
        <f>IF(AA296="-","-",'1- Combustivel'!$G298)</f>
        <v>-</v>
      </c>
      <c r="AD296" s="259" t="str">
        <f>IF($C296=AD$1,'1- Combustivel'!$D298,"-")</f>
        <v>-</v>
      </c>
      <c r="AE296" s="170" t="str">
        <f>IF(AG296="-","-",IF($C296=AD$1,'1- Combustivel'!$E298,"-"))</f>
        <v>-</v>
      </c>
      <c r="AF296" s="170" t="str">
        <f>IF(AD296="-","-",'1- Combustivel'!$F298)</f>
        <v>-</v>
      </c>
      <c r="AG296" s="259" t="str">
        <f t="shared" si="70"/>
        <v>-</v>
      </c>
      <c r="AH296" s="259" t="str">
        <f>IF(AF296="-","-",'1- Combustivel'!$G298)</f>
        <v>-</v>
      </c>
      <c r="AI296" s="259" t="str">
        <f>IF($C296=AI$1,'1- Combustivel'!$D298,"-")</f>
        <v>-</v>
      </c>
      <c r="AJ296" s="170" t="str">
        <f>IF(AL296="-","-",IF($C296=AI$1,'1- Combustivel'!$E298,"-"))</f>
        <v>-</v>
      </c>
      <c r="AK296" s="170" t="str">
        <f>IF(AI296="-","-",'1- Combustivel'!$F298)</f>
        <v>-</v>
      </c>
      <c r="AL296" s="259" t="str">
        <f t="shared" si="71"/>
        <v>-</v>
      </c>
      <c r="AM296" s="259" t="str">
        <f>IF(AK296="-","-",'1- Combustivel'!$G298)</f>
        <v>-</v>
      </c>
      <c r="AN296" s="259" t="str">
        <f>IF($C296=AN$1,'1- Combustivel'!$D298,"-")</f>
        <v>-</v>
      </c>
      <c r="AO296" s="170" t="str">
        <f>IF(AQ296="-","-",IF($C296=AN$1,'1- Combustivel'!$E298,"-"))</f>
        <v>-</v>
      </c>
      <c r="AP296" s="170" t="str">
        <f>IF(AN296="-","-",'1- Combustivel'!$F298)</f>
        <v>-</v>
      </c>
      <c r="AQ296" s="259" t="str">
        <f t="shared" si="72"/>
        <v>-</v>
      </c>
      <c r="AR296" s="259" t="str">
        <f>IF(AP296="-","-",'1- Combustivel'!$G298)</f>
        <v>-</v>
      </c>
      <c r="AS296" s="259" t="str">
        <f>IF($C296=AS$1,'1- Combustivel'!$D298,"-")</f>
        <v>-</v>
      </c>
      <c r="AT296" s="170" t="str">
        <f>IF(AV296="-","-",IF($C296=AS$1,'1- Combustivel'!$E298,"-"))</f>
        <v>-</v>
      </c>
      <c r="AU296" s="170" t="str">
        <f>IF(AS296="-","-",'1- Combustivel'!$F298)</f>
        <v>-</v>
      </c>
      <c r="AV296" s="259" t="str">
        <f t="shared" si="73"/>
        <v>-</v>
      </c>
      <c r="AW296" s="259" t="str">
        <f>IF(AU296="-","-",'1- Combustivel'!$G298)</f>
        <v>-</v>
      </c>
      <c r="AX296" s="259" t="str">
        <f>IF($C296=AX$1,'1- Combustivel'!$D298,"-")</f>
        <v>-</v>
      </c>
      <c r="AY296" s="170" t="str">
        <f>IF(BA296="-","-",IF($C296=AX$1,'1- Combustivel'!$E298,"-"))</f>
        <v>-</v>
      </c>
      <c r="AZ296" s="170" t="str">
        <f>IF(AX296="-","-",'1- Combustivel'!$F298)</f>
        <v>-</v>
      </c>
      <c r="BA296" s="259" t="str">
        <f t="shared" si="74"/>
        <v>-</v>
      </c>
      <c r="BB296" s="259" t="str">
        <f>IF(AZ296="-","-",'1- Combustivel'!$G298)</f>
        <v>-</v>
      </c>
      <c r="BC296" s="259" t="str">
        <f>IF($C296=BC$1,'1- Combustivel'!$D298,"-")</f>
        <v>-</v>
      </c>
      <c r="BD296" s="170" t="str">
        <f>IF(BF296="-","-",IF($C296=BC$1,'1- Combustivel'!$E298,"-"))</f>
        <v>-</v>
      </c>
      <c r="BE296" s="170" t="str">
        <f>IF(BC296="-","-",'1- Combustivel'!$F298)</f>
        <v>-</v>
      </c>
      <c r="BF296" s="259" t="str">
        <f t="shared" si="75"/>
        <v>-</v>
      </c>
      <c r="BG296" s="259" t="str">
        <f>IF(BE296="-","-",'1- Combustivel'!$G298)</f>
        <v>-</v>
      </c>
      <c r="BH296" s="259" t="str">
        <f>IF($C296=BH$1,'1- Combustivel'!$D298,"-")</f>
        <v>-</v>
      </c>
      <c r="BI296" s="170" t="str">
        <f>IF(BK296="-","-",IF($C296=BH$1,'1- Combustivel'!$E298,"-"))</f>
        <v>-</v>
      </c>
      <c r="BJ296" s="170" t="str">
        <f>IF(BH296="-","-",'1- Combustivel'!$F298)</f>
        <v>-</v>
      </c>
      <c r="BK296" s="259" t="str">
        <f t="shared" si="76"/>
        <v>-</v>
      </c>
      <c r="BL296" s="259" t="str">
        <f>IF(BJ296="-","-",'1- Combustivel'!$G298)</f>
        <v>-</v>
      </c>
      <c r="BM296" s="259" t="str">
        <f>IF(YEAR('1- Combustivel'!B298)=$BM$1,$BM$1,"-")</f>
        <v>-</v>
      </c>
      <c r="BN296" s="259" t="str">
        <f>IF(BM296="-","-",MONTH('1- Combustivel'!B298))</f>
        <v>-</v>
      </c>
      <c r="BO296" s="259" t="str">
        <f>IF(BM296="-","-",DAY('1- Combustivel'!B298))</f>
        <v>-</v>
      </c>
      <c r="BP296" s="259" t="str">
        <f>IF($BN296=BQ$1,'1- Combustivel'!$D298,"-")</f>
        <v>-</v>
      </c>
      <c r="BQ296" s="170" t="str">
        <f>IF($BN296=BQ$1,'1- Combustivel'!$E298,"-")</f>
        <v>-</v>
      </c>
      <c r="BR296" s="170" t="str">
        <f>IF(BQ296="-","-",'1- Combustivel'!$F298)</f>
        <v>-</v>
      </c>
      <c r="BS296" s="259" t="str">
        <f t="shared" si="77"/>
        <v>-</v>
      </c>
      <c r="BT296" s="259" t="str">
        <f>IF(BR296="-","-",'1- Combustivel'!$G298)</f>
        <v>-</v>
      </c>
    </row>
    <row r="297" spans="1:72" x14ac:dyDescent="0.25">
      <c r="A297" s="166">
        <v>295</v>
      </c>
      <c r="B297" s="166" t="str">
        <f>IF(YEAR('1- Combustivel'!B299)=$B$1,$B$1,"-")</f>
        <v>-</v>
      </c>
      <c r="C297" s="166" t="str">
        <f>IF(B297="-","-",MONTH('1- Combustivel'!B299))</f>
        <v>-</v>
      </c>
      <c r="D297" s="218" t="str">
        <f>IF(B297="-","-",DAY('1- Combustivel'!B299))</f>
        <v>-</v>
      </c>
      <c r="E297" s="259" t="str">
        <f>IF($C297=F$1,'1- Combustivel'!$D299,"-")</f>
        <v>-</v>
      </c>
      <c r="F297" s="170" t="str">
        <f>IF($C297=F$1,'1- Combustivel'!$E299,"-")</f>
        <v>-</v>
      </c>
      <c r="G297" s="170" t="str">
        <f>IF(F297="-","-",'1- Combustivel'!$F299)</f>
        <v>-</v>
      </c>
      <c r="H297" s="259" t="str">
        <f t="shared" si="65"/>
        <v>-</v>
      </c>
      <c r="I297" s="259" t="str">
        <f>IF(G297="-","-",'1- Combustivel'!$G299)</f>
        <v>-</v>
      </c>
      <c r="J297" s="259" t="str">
        <f>IF($C297=J$1,'1- Combustivel'!$D299,"-")</f>
        <v>-</v>
      </c>
      <c r="K297" s="170" t="str">
        <f>IF(M297="-","-",IF($C297=J$1,'1- Combustivel'!$E299,"-"))</f>
        <v>-</v>
      </c>
      <c r="L297" s="170" t="str">
        <f>IF(J297="-","-",'1- Combustivel'!$F299)</f>
        <v>-</v>
      </c>
      <c r="M297" s="259" t="str">
        <f t="shared" si="66"/>
        <v>-</v>
      </c>
      <c r="N297" s="259" t="str">
        <f>IF(L297="-","-",'1- Combustivel'!$G299)</f>
        <v>-</v>
      </c>
      <c r="O297" s="259" t="str">
        <f>IF($C297=O$1,'1- Combustivel'!$D299,"-")</f>
        <v>-</v>
      </c>
      <c r="P297" s="170" t="str">
        <f>IF(R297="-","-",IF($C297=O$1,'1- Combustivel'!$E299,"-"))</f>
        <v>-</v>
      </c>
      <c r="Q297" s="170" t="str">
        <f>IF(O297="-","-",'1- Combustivel'!$F299)</f>
        <v>-</v>
      </c>
      <c r="R297" s="259" t="str">
        <f t="shared" si="67"/>
        <v>-</v>
      </c>
      <c r="S297" s="259" t="str">
        <f>IF(Q297="-","-",'1- Combustivel'!$G299)</f>
        <v>-</v>
      </c>
      <c r="T297" s="259" t="str">
        <f>IF($C297=T$1,'1- Combustivel'!$D299,"-")</f>
        <v>-</v>
      </c>
      <c r="U297" s="170" t="str">
        <f>IF(W297="-","-",IF($C297=T$1,'1- Combustivel'!$E299,"-"))</f>
        <v>-</v>
      </c>
      <c r="V297" s="170" t="str">
        <f>IF(T297="-","-",'1- Combustivel'!$F299)</f>
        <v>-</v>
      </c>
      <c r="W297" s="259" t="str">
        <f t="shared" si="68"/>
        <v>-</v>
      </c>
      <c r="X297" s="259" t="str">
        <f>IF(V297="-","-",'1- Combustivel'!$G299)</f>
        <v>-</v>
      </c>
      <c r="Y297" s="259" t="str">
        <f>IF($C297=Y$1,'1- Combustivel'!$D299,"-")</f>
        <v>-</v>
      </c>
      <c r="Z297" s="170" t="str">
        <f>IF(AB297="-","-",IF($C297=Y$1,'1- Combustivel'!$E299,"-"))</f>
        <v>-</v>
      </c>
      <c r="AA297" s="170" t="str">
        <f>IF(Y297="-","-",'1- Combustivel'!$F299)</f>
        <v>-</v>
      </c>
      <c r="AB297" s="259" t="str">
        <f t="shared" si="69"/>
        <v>-</v>
      </c>
      <c r="AC297" s="259" t="str">
        <f>IF(AA297="-","-",'1- Combustivel'!$G299)</f>
        <v>-</v>
      </c>
      <c r="AD297" s="259" t="str">
        <f>IF($C297=AD$1,'1- Combustivel'!$D299,"-")</f>
        <v>-</v>
      </c>
      <c r="AE297" s="170" t="str">
        <f>IF(AG297="-","-",IF($C297=AD$1,'1- Combustivel'!$E299,"-"))</f>
        <v>-</v>
      </c>
      <c r="AF297" s="170" t="str">
        <f>IF(AD297="-","-",'1- Combustivel'!$F299)</f>
        <v>-</v>
      </c>
      <c r="AG297" s="259" t="str">
        <f t="shared" si="70"/>
        <v>-</v>
      </c>
      <c r="AH297" s="259" t="str">
        <f>IF(AF297="-","-",'1- Combustivel'!$G299)</f>
        <v>-</v>
      </c>
      <c r="AI297" s="259" t="str">
        <f>IF($C297=AI$1,'1- Combustivel'!$D299,"-")</f>
        <v>-</v>
      </c>
      <c r="AJ297" s="170" t="str">
        <f>IF(AL297="-","-",IF($C297=AI$1,'1- Combustivel'!$E299,"-"))</f>
        <v>-</v>
      </c>
      <c r="AK297" s="170" t="str">
        <f>IF(AI297="-","-",'1- Combustivel'!$F299)</f>
        <v>-</v>
      </c>
      <c r="AL297" s="259" t="str">
        <f t="shared" si="71"/>
        <v>-</v>
      </c>
      <c r="AM297" s="259" t="str">
        <f>IF(AK297="-","-",'1- Combustivel'!$G299)</f>
        <v>-</v>
      </c>
      <c r="AN297" s="259" t="str">
        <f>IF($C297=AN$1,'1- Combustivel'!$D299,"-")</f>
        <v>-</v>
      </c>
      <c r="AO297" s="170" t="str">
        <f>IF(AQ297="-","-",IF($C297=AN$1,'1- Combustivel'!$E299,"-"))</f>
        <v>-</v>
      </c>
      <c r="AP297" s="170" t="str">
        <f>IF(AN297="-","-",'1- Combustivel'!$F299)</f>
        <v>-</v>
      </c>
      <c r="AQ297" s="259" t="str">
        <f t="shared" si="72"/>
        <v>-</v>
      </c>
      <c r="AR297" s="259" t="str">
        <f>IF(AP297="-","-",'1- Combustivel'!$G299)</f>
        <v>-</v>
      </c>
      <c r="AS297" s="259" t="str">
        <f>IF($C297=AS$1,'1- Combustivel'!$D299,"-")</f>
        <v>-</v>
      </c>
      <c r="AT297" s="170" t="str">
        <f>IF(AV297="-","-",IF($C297=AS$1,'1- Combustivel'!$E299,"-"))</f>
        <v>-</v>
      </c>
      <c r="AU297" s="170" t="str">
        <f>IF(AS297="-","-",'1- Combustivel'!$F299)</f>
        <v>-</v>
      </c>
      <c r="AV297" s="259" t="str">
        <f t="shared" si="73"/>
        <v>-</v>
      </c>
      <c r="AW297" s="259" t="str">
        <f>IF(AU297="-","-",'1- Combustivel'!$G299)</f>
        <v>-</v>
      </c>
      <c r="AX297" s="259" t="str">
        <f>IF($C297=AX$1,'1- Combustivel'!$D299,"-")</f>
        <v>-</v>
      </c>
      <c r="AY297" s="170" t="str">
        <f>IF(BA297="-","-",IF($C297=AX$1,'1- Combustivel'!$E299,"-"))</f>
        <v>-</v>
      </c>
      <c r="AZ297" s="170" t="str">
        <f>IF(AX297="-","-",'1- Combustivel'!$F299)</f>
        <v>-</v>
      </c>
      <c r="BA297" s="259" t="str">
        <f t="shared" si="74"/>
        <v>-</v>
      </c>
      <c r="BB297" s="259" t="str">
        <f>IF(AZ297="-","-",'1- Combustivel'!$G299)</f>
        <v>-</v>
      </c>
      <c r="BC297" s="259" t="str">
        <f>IF($C297=BC$1,'1- Combustivel'!$D299,"-")</f>
        <v>-</v>
      </c>
      <c r="BD297" s="170" t="str">
        <f>IF(BF297="-","-",IF($C297=BC$1,'1- Combustivel'!$E299,"-"))</f>
        <v>-</v>
      </c>
      <c r="BE297" s="170" t="str">
        <f>IF(BC297="-","-",'1- Combustivel'!$F299)</f>
        <v>-</v>
      </c>
      <c r="BF297" s="259" t="str">
        <f t="shared" si="75"/>
        <v>-</v>
      </c>
      <c r="BG297" s="259" t="str">
        <f>IF(BE297="-","-",'1- Combustivel'!$G299)</f>
        <v>-</v>
      </c>
      <c r="BH297" s="259" t="str">
        <f>IF($C297=BH$1,'1- Combustivel'!$D299,"-")</f>
        <v>-</v>
      </c>
      <c r="BI297" s="170" t="str">
        <f>IF(BK297="-","-",IF($C297=BH$1,'1- Combustivel'!$E299,"-"))</f>
        <v>-</v>
      </c>
      <c r="BJ297" s="170" t="str">
        <f>IF(BH297="-","-",'1- Combustivel'!$F299)</f>
        <v>-</v>
      </c>
      <c r="BK297" s="259" t="str">
        <f t="shared" si="76"/>
        <v>-</v>
      </c>
      <c r="BL297" s="259" t="str">
        <f>IF(BJ297="-","-",'1- Combustivel'!$G299)</f>
        <v>-</v>
      </c>
      <c r="BM297" s="259" t="str">
        <f>IF(YEAR('1- Combustivel'!B299)=$BM$1,$BM$1,"-")</f>
        <v>-</v>
      </c>
      <c r="BN297" s="259" t="str">
        <f>IF(BM297="-","-",MONTH('1- Combustivel'!B299))</f>
        <v>-</v>
      </c>
      <c r="BO297" s="259" t="str">
        <f>IF(BM297="-","-",DAY('1- Combustivel'!B299))</f>
        <v>-</v>
      </c>
      <c r="BP297" s="259" t="str">
        <f>IF($BN297=BQ$1,'1- Combustivel'!$D299,"-")</f>
        <v>-</v>
      </c>
      <c r="BQ297" s="170" t="str">
        <f>IF($BN297=BQ$1,'1- Combustivel'!$E299,"-")</f>
        <v>-</v>
      </c>
      <c r="BR297" s="170" t="str">
        <f>IF(BQ297="-","-",'1- Combustivel'!$F299)</f>
        <v>-</v>
      </c>
      <c r="BS297" s="259" t="str">
        <f t="shared" si="77"/>
        <v>-</v>
      </c>
      <c r="BT297" s="259" t="str">
        <f>IF(BR297="-","-",'1- Combustivel'!$G299)</f>
        <v>-</v>
      </c>
    </row>
    <row r="298" spans="1:72" x14ac:dyDescent="0.25">
      <c r="A298" s="166">
        <v>296</v>
      </c>
      <c r="B298" s="166" t="str">
        <f>IF(YEAR('1- Combustivel'!B300)=$B$1,$B$1,"-")</f>
        <v>-</v>
      </c>
      <c r="C298" s="166" t="str">
        <f>IF(B298="-","-",MONTH('1- Combustivel'!B300))</f>
        <v>-</v>
      </c>
      <c r="D298" s="218" t="str">
        <f>IF(B298="-","-",DAY('1- Combustivel'!B300))</f>
        <v>-</v>
      </c>
      <c r="E298" s="259" t="str">
        <f>IF($C298=F$1,'1- Combustivel'!$D300,"-")</f>
        <v>-</v>
      </c>
      <c r="F298" s="170" t="str">
        <f>IF($C298=F$1,'1- Combustivel'!$E300,"-")</f>
        <v>-</v>
      </c>
      <c r="G298" s="170" t="str">
        <f>IF(F298="-","-",'1- Combustivel'!$F300)</f>
        <v>-</v>
      </c>
      <c r="H298" s="259" t="str">
        <f t="shared" si="65"/>
        <v>-</v>
      </c>
      <c r="I298" s="259" t="str">
        <f>IF(G298="-","-",'1- Combustivel'!$G300)</f>
        <v>-</v>
      </c>
      <c r="J298" s="259" t="str">
        <f>IF($C298=J$1,'1- Combustivel'!$D300,"-")</f>
        <v>-</v>
      </c>
      <c r="K298" s="170" t="str">
        <f>IF(M298="-","-",IF($C298=J$1,'1- Combustivel'!$E300,"-"))</f>
        <v>-</v>
      </c>
      <c r="L298" s="170" t="str">
        <f>IF(J298="-","-",'1- Combustivel'!$F300)</f>
        <v>-</v>
      </c>
      <c r="M298" s="259" t="str">
        <f t="shared" si="66"/>
        <v>-</v>
      </c>
      <c r="N298" s="259" t="str">
        <f>IF(L298="-","-",'1- Combustivel'!$G300)</f>
        <v>-</v>
      </c>
      <c r="O298" s="259" t="str">
        <f>IF($C298=O$1,'1- Combustivel'!$D300,"-")</f>
        <v>-</v>
      </c>
      <c r="P298" s="170" t="str">
        <f>IF(R298="-","-",IF($C298=O$1,'1- Combustivel'!$E300,"-"))</f>
        <v>-</v>
      </c>
      <c r="Q298" s="170" t="str">
        <f>IF(O298="-","-",'1- Combustivel'!$F300)</f>
        <v>-</v>
      </c>
      <c r="R298" s="259" t="str">
        <f t="shared" si="67"/>
        <v>-</v>
      </c>
      <c r="S298" s="259" t="str">
        <f>IF(Q298="-","-",'1- Combustivel'!$G300)</f>
        <v>-</v>
      </c>
      <c r="T298" s="259" t="str">
        <f>IF($C298=T$1,'1- Combustivel'!$D300,"-")</f>
        <v>-</v>
      </c>
      <c r="U298" s="170" t="str">
        <f>IF(W298="-","-",IF($C298=T$1,'1- Combustivel'!$E300,"-"))</f>
        <v>-</v>
      </c>
      <c r="V298" s="170" t="str">
        <f>IF(T298="-","-",'1- Combustivel'!$F300)</f>
        <v>-</v>
      </c>
      <c r="W298" s="259" t="str">
        <f t="shared" si="68"/>
        <v>-</v>
      </c>
      <c r="X298" s="259" t="str">
        <f>IF(V298="-","-",'1- Combustivel'!$G300)</f>
        <v>-</v>
      </c>
      <c r="Y298" s="259" t="str">
        <f>IF($C298=Y$1,'1- Combustivel'!$D300,"-")</f>
        <v>-</v>
      </c>
      <c r="Z298" s="170" t="str">
        <f>IF(AB298="-","-",IF($C298=Y$1,'1- Combustivel'!$E300,"-"))</f>
        <v>-</v>
      </c>
      <c r="AA298" s="170" t="str">
        <f>IF(Y298="-","-",'1- Combustivel'!$F300)</f>
        <v>-</v>
      </c>
      <c r="AB298" s="259" t="str">
        <f t="shared" si="69"/>
        <v>-</v>
      </c>
      <c r="AC298" s="259" t="str">
        <f>IF(AA298="-","-",'1- Combustivel'!$G300)</f>
        <v>-</v>
      </c>
      <c r="AD298" s="259" t="str">
        <f>IF($C298=AD$1,'1- Combustivel'!$D300,"-")</f>
        <v>-</v>
      </c>
      <c r="AE298" s="170" t="str">
        <f>IF(AG298="-","-",IF($C298=AD$1,'1- Combustivel'!$E300,"-"))</f>
        <v>-</v>
      </c>
      <c r="AF298" s="170" t="str">
        <f>IF(AD298="-","-",'1- Combustivel'!$F300)</f>
        <v>-</v>
      </c>
      <c r="AG298" s="259" t="str">
        <f t="shared" si="70"/>
        <v>-</v>
      </c>
      <c r="AH298" s="259" t="str">
        <f>IF(AF298="-","-",'1- Combustivel'!$G300)</f>
        <v>-</v>
      </c>
      <c r="AI298" s="259" t="str">
        <f>IF($C298=AI$1,'1- Combustivel'!$D300,"-")</f>
        <v>-</v>
      </c>
      <c r="AJ298" s="170" t="str">
        <f>IF(AL298="-","-",IF($C298=AI$1,'1- Combustivel'!$E300,"-"))</f>
        <v>-</v>
      </c>
      <c r="AK298" s="170" t="str">
        <f>IF(AI298="-","-",'1- Combustivel'!$F300)</f>
        <v>-</v>
      </c>
      <c r="AL298" s="259" t="str">
        <f t="shared" si="71"/>
        <v>-</v>
      </c>
      <c r="AM298" s="259" t="str">
        <f>IF(AK298="-","-",'1- Combustivel'!$G300)</f>
        <v>-</v>
      </c>
      <c r="AN298" s="259" t="str">
        <f>IF($C298=AN$1,'1- Combustivel'!$D300,"-")</f>
        <v>-</v>
      </c>
      <c r="AO298" s="170" t="str">
        <f>IF(AQ298="-","-",IF($C298=AN$1,'1- Combustivel'!$E300,"-"))</f>
        <v>-</v>
      </c>
      <c r="AP298" s="170" t="str">
        <f>IF(AN298="-","-",'1- Combustivel'!$F300)</f>
        <v>-</v>
      </c>
      <c r="AQ298" s="259" t="str">
        <f t="shared" si="72"/>
        <v>-</v>
      </c>
      <c r="AR298" s="259" t="str">
        <f>IF(AP298="-","-",'1- Combustivel'!$G300)</f>
        <v>-</v>
      </c>
      <c r="AS298" s="259" t="str">
        <f>IF($C298=AS$1,'1- Combustivel'!$D300,"-")</f>
        <v>-</v>
      </c>
      <c r="AT298" s="170" t="str">
        <f>IF(AV298="-","-",IF($C298=AS$1,'1- Combustivel'!$E300,"-"))</f>
        <v>-</v>
      </c>
      <c r="AU298" s="170" t="str">
        <f>IF(AS298="-","-",'1- Combustivel'!$F300)</f>
        <v>-</v>
      </c>
      <c r="AV298" s="259" t="str">
        <f t="shared" si="73"/>
        <v>-</v>
      </c>
      <c r="AW298" s="259" t="str">
        <f>IF(AU298="-","-",'1- Combustivel'!$G300)</f>
        <v>-</v>
      </c>
      <c r="AX298" s="259" t="str">
        <f>IF($C298=AX$1,'1- Combustivel'!$D300,"-")</f>
        <v>-</v>
      </c>
      <c r="AY298" s="170" t="str">
        <f>IF(BA298="-","-",IF($C298=AX$1,'1- Combustivel'!$E300,"-"))</f>
        <v>-</v>
      </c>
      <c r="AZ298" s="170" t="str">
        <f>IF(AX298="-","-",'1- Combustivel'!$F300)</f>
        <v>-</v>
      </c>
      <c r="BA298" s="259" t="str">
        <f t="shared" si="74"/>
        <v>-</v>
      </c>
      <c r="BB298" s="259" t="str">
        <f>IF(AZ298="-","-",'1- Combustivel'!$G300)</f>
        <v>-</v>
      </c>
      <c r="BC298" s="259" t="str">
        <f>IF($C298=BC$1,'1- Combustivel'!$D300,"-")</f>
        <v>-</v>
      </c>
      <c r="BD298" s="170" t="str">
        <f>IF(BF298="-","-",IF($C298=BC$1,'1- Combustivel'!$E300,"-"))</f>
        <v>-</v>
      </c>
      <c r="BE298" s="170" t="str">
        <f>IF(BC298="-","-",'1- Combustivel'!$F300)</f>
        <v>-</v>
      </c>
      <c r="BF298" s="259" t="str">
        <f t="shared" si="75"/>
        <v>-</v>
      </c>
      <c r="BG298" s="259" t="str">
        <f>IF(BE298="-","-",'1- Combustivel'!$G300)</f>
        <v>-</v>
      </c>
      <c r="BH298" s="259" t="str">
        <f>IF($C298=BH$1,'1- Combustivel'!$D300,"-")</f>
        <v>-</v>
      </c>
      <c r="BI298" s="170" t="str">
        <f>IF(BK298="-","-",IF($C298=BH$1,'1- Combustivel'!$E300,"-"))</f>
        <v>-</v>
      </c>
      <c r="BJ298" s="170" t="str">
        <f>IF(BH298="-","-",'1- Combustivel'!$F300)</f>
        <v>-</v>
      </c>
      <c r="BK298" s="259" t="str">
        <f t="shared" si="76"/>
        <v>-</v>
      </c>
      <c r="BL298" s="259" t="str">
        <f>IF(BJ298="-","-",'1- Combustivel'!$G300)</f>
        <v>-</v>
      </c>
      <c r="BM298" s="259" t="str">
        <f>IF(YEAR('1- Combustivel'!B300)=$BM$1,$BM$1,"-")</f>
        <v>-</v>
      </c>
      <c r="BN298" s="259" t="str">
        <f>IF(BM298="-","-",MONTH('1- Combustivel'!B300))</f>
        <v>-</v>
      </c>
      <c r="BO298" s="259" t="str">
        <f>IF(BM298="-","-",DAY('1- Combustivel'!B300))</f>
        <v>-</v>
      </c>
      <c r="BP298" s="259" t="str">
        <f>IF($BN298=BQ$1,'1- Combustivel'!$D300,"-")</f>
        <v>-</v>
      </c>
      <c r="BQ298" s="170" t="str">
        <f>IF($BN298=BQ$1,'1- Combustivel'!$E300,"-")</f>
        <v>-</v>
      </c>
      <c r="BR298" s="170" t="str">
        <f>IF(BQ298="-","-",'1- Combustivel'!$F300)</f>
        <v>-</v>
      </c>
      <c r="BS298" s="259" t="str">
        <f t="shared" si="77"/>
        <v>-</v>
      </c>
      <c r="BT298" s="259" t="str">
        <f>IF(BR298="-","-",'1- Combustivel'!$G300)</f>
        <v>-</v>
      </c>
    </row>
    <row r="299" spans="1:72" x14ac:dyDescent="0.25">
      <c r="A299" s="166">
        <v>297</v>
      </c>
      <c r="B299" s="166" t="str">
        <f>IF(YEAR('1- Combustivel'!B301)=$B$1,$B$1,"-")</f>
        <v>-</v>
      </c>
      <c r="C299" s="166" t="str">
        <f>IF(B299="-","-",MONTH('1- Combustivel'!B301))</f>
        <v>-</v>
      </c>
      <c r="D299" s="218" t="str">
        <f>IF(B299="-","-",DAY('1- Combustivel'!B301))</f>
        <v>-</v>
      </c>
      <c r="E299" s="259" t="str">
        <f>IF($C299=F$1,'1- Combustivel'!$D301,"-")</f>
        <v>-</v>
      </c>
      <c r="F299" s="170" t="str">
        <f>IF($C299=F$1,'1- Combustivel'!$E301,"-")</f>
        <v>-</v>
      </c>
      <c r="G299" s="170" t="str">
        <f>IF(F299="-","-",'1- Combustivel'!$F301)</f>
        <v>-</v>
      </c>
      <c r="H299" s="259" t="str">
        <f t="shared" si="65"/>
        <v>-</v>
      </c>
      <c r="I299" s="259" t="str">
        <f>IF(G299="-","-",'1- Combustivel'!$G301)</f>
        <v>-</v>
      </c>
      <c r="J299" s="259" t="str">
        <f>IF($C299=J$1,'1- Combustivel'!$D301,"-")</f>
        <v>-</v>
      </c>
      <c r="K299" s="170" t="str">
        <f>IF(M299="-","-",IF($C299=J$1,'1- Combustivel'!$E301,"-"))</f>
        <v>-</v>
      </c>
      <c r="L299" s="170" t="str">
        <f>IF(J299="-","-",'1- Combustivel'!$F301)</f>
        <v>-</v>
      </c>
      <c r="M299" s="259" t="str">
        <f t="shared" si="66"/>
        <v>-</v>
      </c>
      <c r="N299" s="259" t="str">
        <f>IF(L299="-","-",'1- Combustivel'!$G301)</f>
        <v>-</v>
      </c>
      <c r="O299" s="259" t="str">
        <f>IF($C299=O$1,'1- Combustivel'!$D301,"-")</f>
        <v>-</v>
      </c>
      <c r="P299" s="170" t="str">
        <f>IF(R299="-","-",IF($C299=O$1,'1- Combustivel'!$E301,"-"))</f>
        <v>-</v>
      </c>
      <c r="Q299" s="170" t="str">
        <f>IF(O299="-","-",'1- Combustivel'!$F301)</f>
        <v>-</v>
      </c>
      <c r="R299" s="259" t="str">
        <f t="shared" si="67"/>
        <v>-</v>
      </c>
      <c r="S299" s="259" t="str">
        <f>IF(Q299="-","-",'1- Combustivel'!$G301)</f>
        <v>-</v>
      </c>
      <c r="T299" s="259" t="str">
        <f>IF($C299=T$1,'1- Combustivel'!$D301,"-")</f>
        <v>-</v>
      </c>
      <c r="U299" s="170" t="str">
        <f>IF(W299="-","-",IF($C299=T$1,'1- Combustivel'!$E301,"-"))</f>
        <v>-</v>
      </c>
      <c r="V299" s="170" t="str">
        <f>IF(T299="-","-",'1- Combustivel'!$F301)</f>
        <v>-</v>
      </c>
      <c r="W299" s="259" t="str">
        <f t="shared" si="68"/>
        <v>-</v>
      </c>
      <c r="X299" s="259" t="str">
        <f>IF(V299="-","-",'1- Combustivel'!$G301)</f>
        <v>-</v>
      </c>
      <c r="Y299" s="259" t="str">
        <f>IF($C299=Y$1,'1- Combustivel'!$D301,"-")</f>
        <v>-</v>
      </c>
      <c r="Z299" s="170" t="str">
        <f>IF(AB299="-","-",IF($C299=Y$1,'1- Combustivel'!$E301,"-"))</f>
        <v>-</v>
      </c>
      <c r="AA299" s="170" t="str">
        <f>IF(Y299="-","-",'1- Combustivel'!$F301)</f>
        <v>-</v>
      </c>
      <c r="AB299" s="259" t="str">
        <f t="shared" si="69"/>
        <v>-</v>
      </c>
      <c r="AC299" s="259" t="str">
        <f>IF(AA299="-","-",'1- Combustivel'!$G301)</f>
        <v>-</v>
      </c>
      <c r="AD299" s="259" t="str">
        <f>IF($C299=AD$1,'1- Combustivel'!$D301,"-")</f>
        <v>-</v>
      </c>
      <c r="AE299" s="170" t="str">
        <f>IF(AG299="-","-",IF($C299=AD$1,'1- Combustivel'!$E301,"-"))</f>
        <v>-</v>
      </c>
      <c r="AF299" s="170" t="str">
        <f>IF(AD299="-","-",'1- Combustivel'!$F301)</f>
        <v>-</v>
      </c>
      <c r="AG299" s="259" t="str">
        <f t="shared" si="70"/>
        <v>-</v>
      </c>
      <c r="AH299" s="259" t="str">
        <f>IF(AF299="-","-",'1- Combustivel'!$G301)</f>
        <v>-</v>
      </c>
      <c r="AI299" s="259" t="str">
        <f>IF($C299=AI$1,'1- Combustivel'!$D301,"-")</f>
        <v>-</v>
      </c>
      <c r="AJ299" s="170" t="str">
        <f>IF(AL299="-","-",IF($C299=AI$1,'1- Combustivel'!$E301,"-"))</f>
        <v>-</v>
      </c>
      <c r="AK299" s="170" t="str">
        <f>IF(AI299="-","-",'1- Combustivel'!$F301)</f>
        <v>-</v>
      </c>
      <c r="AL299" s="259" t="str">
        <f t="shared" si="71"/>
        <v>-</v>
      </c>
      <c r="AM299" s="259" t="str">
        <f>IF(AK299="-","-",'1- Combustivel'!$G301)</f>
        <v>-</v>
      </c>
      <c r="AN299" s="259" t="str">
        <f>IF($C299=AN$1,'1- Combustivel'!$D301,"-")</f>
        <v>-</v>
      </c>
      <c r="AO299" s="170" t="str">
        <f>IF(AQ299="-","-",IF($C299=AN$1,'1- Combustivel'!$E301,"-"))</f>
        <v>-</v>
      </c>
      <c r="AP299" s="170" t="str">
        <f>IF(AN299="-","-",'1- Combustivel'!$F301)</f>
        <v>-</v>
      </c>
      <c r="AQ299" s="259" t="str">
        <f t="shared" si="72"/>
        <v>-</v>
      </c>
      <c r="AR299" s="259" t="str">
        <f>IF(AP299="-","-",'1- Combustivel'!$G301)</f>
        <v>-</v>
      </c>
      <c r="AS299" s="259" t="str">
        <f>IF($C299=AS$1,'1- Combustivel'!$D301,"-")</f>
        <v>-</v>
      </c>
      <c r="AT299" s="170" t="str">
        <f>IF(AV299="-","-",IF($C299=AS$1,'1- Combustivel'!$E301,"-"))</f>
        <v>-</v>
      </c>
      <c r="AU299" s="170" t="str">
        <f>IF(AS299="-","-",'1- Combustivel'!$F301)</f>
        <v>-</v>
      </c>
      <c r="AV299" s="259" t="str">
        <f t="shared" si="73"/>
        <v>-</v>
      </c>
      <c r="AW299" s="259" t="str">
        <f>IF(AU299="-","-",'1- Combustivel'!$G301)</f>
        <v>-</v>
      </c>
      <c r="AX299" s="259" t="str">
        <f>IF($C299=AX$1,'1- Combustivel'!$D301,"-")</f>
        <v>-</v>
      </c>
      <c r="AY299" s="170" t="str">
        <f>IF(BA299="-","-",IF($C299=AX$1,'1- Combustivel'!$E301,"-"))</f>
        <v>-</v>
      </c>
      <c r="AZ299" s="170" t="str">
        <f>IF(AX299="-","-",'1- Combustivel'!$F301)</f>
        <v>-</v>
      </c>
      <c r="BA299" s="259" t="str">
        <f t="shared" si="74"/>
        <v>-</v>
      </c>
      <c r="BB299" s="259" t="str">
        <f>IF(AZ299="-","-",'1- Combustivel'!$G301)</f>
        <v>-</v>
      </c>
      <c r="BC299" s="259" t="str">
        <f>IF($C299=BC$1,'1- Combustivel'!$D301,"-")</f>
        <v>-</v>
      </c>
      <c r="BD299" s="170" t="str">
        <f>IF(BF299="-","-",IF($C299=BC$1,'1- Combustivel'!$E301,"-"))</f>
        <v>-</v>
      </c>
      <c r="BE299" s="170" t="str">
        <f>IF(BC299="-","-",'1- Combustivel'!$F301)</f>
        <v>-</v>
      </c>
      <c r="BF299" s="259" t="str">
        <f t="shared" si="75"/>
        <v>-</v>
      </c>
      <c r="BG299" s="259" t="str">
        <f>IF(BE299="-","-",'1- Combustivel'!$G301)</f>
        <v>-</v>
      </c>
      <c r="BH299" s="259" t="str">
        <f>IF($C299=BH$1,'1- Combustivel'!$D301,"-")</f>
        <v>-</v>
      </c>
      <c r="BI299" s="170" t="str">
        <f>IF(BK299="-","-",IF($C299=BH$1,'1- Combustivel'!$E301,"-"))</f>
        <v>-</v>
      </c>
      <c r="BJ299" s="170" t="str">
        <f>IF(BH299="-","-",'1- Combustivel'!$F301)</f>
        <v>-</v>
      </c>
      <c r="BK299" s="259" t="str">
        <f t="shared" si="76"/>
        <v>-</v>
      </c>
      <c r="BL299" s="259" t="str">
        <f>IF(BJ299="-","-",'1- Combustivel'!$G301)</f>
        <v>-</v>
      </c>
      <c r="BM299" s="259" t="str">
        <f>IF(YEAR('1- Combustivel'!B301)=$BM$1,$BM$1,"-")</f>
        <v>-</v>
      </c>
      <c r="BN299" s="259" t="str">
        <f>IF(BM299="-","-",MONTH('1- Combustivel'!B301))</f>
        <v>-</v>
      </c>
      <c r="BO299" s="259" t="str">
        <f>IF(BM299="-","-",DAY('1- Combustivel'!B301))</f>
        <v>-</v>
      </c>
      <c r="BP299" s="259" t="str">
        <f>IF($BN299=BQ$1,'1- Combustivel'!$D301,"-")</f>
        <v>-</v>
      </c>
      <c r="BQ299" s="170" t="str">
        <f>IF($BN299=BQ$1,'1- Combustivel'!$E301,"-")</f>
        <v>-</v>
      </c>
      <c r="BR299" s="170" t="str">
        <f>IF(BQ299="-","-",'1- Combustivel'!$F301)</f>
        <v>-</v>
      </c>
      <c r="BS299" s="259" t="str">
        <f t="shared" si="77"/>
        <v>-</v>
      </c>
      <c r="BT299" s="259" t="str">
        <f>IF(BR299="-","-",'1- Combustivel'!$G301)</f>
        <v>-</v>
      </c>
    </row>
    <row r="300" spans="1:72" x14ac:dyDescent="0.25">
      <c r="A300" s="166">
        <v>298</v>
      </c>
      <c r="B300" s="166" t="str">
        <f>IF(YEAR('1- Combustivel'!B302)=$B$1,$B$1,"-")</f>
        <v>-</v>
      </c>
      <c r="C300" s="166" t="str">
        <f>IF(B300="-","-",MONTH('1- Combustivel'!B302))</f>
        <v>-</v>
      </c>
      <c r="D300" s="218" t="str">
        <f>IF(B300="-","-",DAY('1- Combustivel'!B302))</f>
        <v>-</v>
      </c>
      <c r="E300" s="259" t="str">
        <f>IF($C300=F$1,'1- Combustivel'!$D302,"-")</f>
        <v>-</v>
      </c>
      <c r="F300" s="170" t="str">
        <f>IF($C300=F$1,'1- Combustivel'!$E302,"-")</f>
        <v>-</v>
      </c>
      <c r="G300" s="170" t="str">
        <f>IF(F300="-","-",'1- Combustivel'!$F302)</f>
        <v>-</v>
      </c>
      <c r="H300" s="259" t="str">
        <f t="shared" si="65"/>
        <v>-</v>
      </c>
      <c r="I300" s="259" t="str">
        <f>IF(G300="-","-",'1- Combustivel'!$G302)</f>
        <v>-</v>
      </c>
      <c r="J300" s="259" t="str">
        <f>IF($C300=J$1,'1- Combustivel'!$D302,"-")</f>
        <v>-</v>
      </c>
      <c r="K300" s="170" t="str">
        <f>IF(M300="-","-",IF($C300=J$1,'1- Combustivel'!$E302,"-"))</f>
        <v>-</v>
      </c>
      <c r="L300" s="170" t="str">
        <f>IF(J300="-","-",'1- Combustivel'!$F302)</f>
        <v>-</v>
      </c>
      <c r="M300" s="259" t="str">
        <f t="shared" si="66"/>
        <v>-</v>
      </c>
      <c r="N300" s="259" t="str">
        <f>IF(L300="-","-",'1- Combustivel'!$G302)</f>
        <v>-</v>
      </c>
      <c r="O300" s="259" t="str">
        <f>IF($C300=O$1,'1- Combustivel'!$D302,"-")</f>
        <v>-</v>
      </c>
      <c r="P300" s="170" t="str">
        <f>IF(R300="-","-",IF($C300=O$1,'1- Combustivel'!$E302,"-"))</f>
        <v>-</v>
      </c>
      <c r="Q300" s="170" t="str">
        <f>IF(O300="-","-",'1- Combustivel'!$F302)</f>
        <v>-</v>
      </c>
      <c r="R300" s="259" t="str">
        <f t="shared" si="67"/>
        <v>-</v>
      </c>
      <c r="S300" s="259" t="str">
        <f>IF(Q300="-","-",'1- Combustivel'!$G302)</f>
        <v>-</v>
      </c>
      <c r="T300" s="259" t="str">
        <f>IF($C300=T$1,'1- Combustivel'!$D302,"-")</f>
        <v>-</v>
      </c>
      <c r="U300" s="170" t="str">
        <f>IF(W300="-","-",IF($C300=T$1,'1- Combustivel'!$E302,"-"))</f>
        <v>-</v>
      </c>
      <c r="V300" s="170" t="str">
        <f>IF(T300="-","-",'1- Combustivel'!$F302)</f>
        <v>-</v>
      </c>
      <c r="W300" s="259" t="str">
        <f t="shared" si="68"/>
        <v>-</v>
      </c>
      <c r="X300" s="259" t="str">
        <f>IF(V300="-","-",'1- Combustivel'!$G302)</f>
        <v>-</v>
      </c>
      <c r="Y300" s="259" t="str">
        <f>IF($C300=Y$1,'1- Combustivel'!$D302,"-")</f>
        <v>-</v>
      </c>
      <c r="Z300" s="170" t="str">
        <f>IF(AB300="-","-",IF($C300=Y$1,'1- Combustivel'!$E302,"-"))</f>
        <v>-</v>
      </c>
      <c r="AA300" s="170" t="str">
        <f>IF(Y300="-","-",'1- Combustivel'!$F302)</f>
        <v>-</v>
      </c>
      <c r="AB300" s="259" t="str">
        <f t="shared" si="69"/>
        <v>-</v>
      </c>
      <c r="AC300" s="259" t="str">
        <f>IF(AA300="-","-",'1- Combustivel'!$G302)</f>
        <v>-</v>
      </c>
      <c r="AD300" s="259" t="str">
        <f>IF($C300=AD$1,'1- Combustivel'!$D302,"-")</f>
        <v>-</v>
      </c>
      <c r="AE300" s="170" t="str">
        <f>IF(AG300="-","-",IF($C300=AD$1,'1- Combustivel'!$E302,"-"))</f>
        <v>-</v>
      </c>
      <c r="AF300" s="170" t="str">
        <f>IF(AD300="-","-",'1- Combustivel'!$F302)</f>
        <v>-</v>
      </c>
      <c r="AG300" s="259" t="str">
        <f t="shared" si="70"/>
        <v>-</v>
      </c>
      <c r="AH300" s="259" t="str">
        <f>IF(AF300="-","-",'1- Combustivel'!$G302)</f>
        <v>-</v>
      </c>
      <c r="AI300" s="259" t="str">
        <f>IF($C300=AI$1,'1- Combustivel'!$D302,"-")</f>
        <v>-</v>
      </c>
      <c r="AJ300" s="170" t="str">
        <f>IF(AL300="-","-",IF($C300=AI$1,'1- Combustivel'!$E302,"-"))</f>
        <v>-</v>
      </c>
      <c r="AK300" s="170" t="str">
        <f>IF(AI300="-","-",'1- Combustivel'!$F302)</f>
        <v>-</v>
      </c>
      <c r="AL300" s="259" t="str">
        <f t="shared" si="71"/>
        <v>-</v>
      </c>
      <c r="AM300" s="259" t="str">
        <f>IF(AK300="-","-",'1- Combustivel'!$G302)</f>
        <v>-</v>
      </c>
      <c r="AN300" s="259" t="str">
        <f>IF($C300=AN$1,'1- Combustivel'!$D302,"-")</f>
        <v>-</v>
      </c>
      <c r="AO300" s="170" t="str">
        <f>IF(AQ300="-","-",IF($C300=AN$1,'1- Combustivel'!$E302,"-"))</f>
        <v>-</v>
      </c>
      <c r="AP300" s="170" t="str">
        <f>IF(AN300="-","-",'1- Combustivel'!$F302)</f>
        <v>-</v>
      </c>
      <c r="AQ300" s="259" t="str">
        <f t="shared" si="72"/>
        <v>-</v>
      </c>
      <c r="AR300" s="259" t="str">
        <f>IF(AP300="-","-",'1- Combustivel'!$G302)</f>
        <v>-</v>
      </c>
      <c r="AS300" s="259" t="str">
        <f>IF($C300=AS$1,'1- Combustivel'!$D302,"-")</f>
        <v>-</v>
      </c>
      <c r="AT300" s="170" t="str">
        <f>IF(AV300="-","-",IF($C300=AS$1,'1- Combustivel'!$E302,"-"))</f>
        <v>-</v>
      </c>
      <c r="AU300" s="170" t="str">
        <f>IF(AS300="-","-",'1- Combustivel'!$F302)</f>
        <v>-</v>
      </c>
      <c r="AV300" s="259" t="str">
        <f t="shared" si="73"/>
        <v>-</v>
      </c>
      <c r="AW300" s="259" t="str">
        <f>IF(AU300="-","-",'1- Combustivel'!$G302)</f>
        <v>-</v>
      </c>
      <c r="AX300" s="259" t="str">
        <f>IF($C300=AX$1,'1- Combustivel'!$D302,"-")</f>
        <v>-</v>
      </c>
      <c r="AY300" s="170" t="str">
        <f>IF(BA300="-","-",IF($C300=AX$1,'1- Combustivel'!$E302,"-"))</f>
        <v>-</v>
      </c>
      <c r="AZ300" s="170" t="str">
        <f>IF(AX300="-","-",'1- Combustivel'!$F302)</f>
        <v>-</v>
      </c>
      <c r="BA300" s="259" t="str">
        <f t="shared" si="74"/>
        <v>-</v>
      </c>
      <c r="BB300" s="259" t="str">
        <f>IF(AZ300="-","-",'1- Combustivel'!$G302)</f>
        <v>-</v>
      </c>
      <c r="BC300" s="259" t="str">
        <f>IF($C300=BC$1,'1- Combustivel'!$D302,"-")</f>
        <v>-</v>
      </c>
      <c r="BD300" s="170" t="str">
        <f>IF(BF300="-","-",IF($C300=BC$1,'1- Combustivel'!$E302,"-"))</f>
        <v>-</v>
      </c>
      <c r="BE300" s="170" t="str">
        <f>IF(BC300="-","-",'1- Combustivel'!$F302)</f>
        <v>-</v>
      </c>
      <c r="BF300" s="259" t="str">
        <f t="shared" si="75"/>
        <v>-</v>
      </c>
      <c r="BG300" s="259" t="str">
        <f>IF(BE300="-","-",'1- Combustivel'!$G302)</f>
        <v>-</v>
      </c>
      <c r="BH300" s="259" t="str">
        <f>IF($C300=BH$1,'1- Combustivel'!$D302,"-")</f>
        <v>-</v>
      </c>
      <c r="BI300" s="170" t="str">
        <f>IF(BK300="-","-",IF($C300=BH$1,'1- Combustivel'!$E302,"-"))</f>
        <v>-</v>
      </c>
      <c r="BJ300" s="170" t="str">
        <f>IF(BH300="-","-",'1- Combustivel'!$F302)</f>
        <v>-</v>
      </c>
      <c r="BK300" s="259" t="str">
        <f t="shared" si="76"/>
        <v>-</v>
      </c>
      <c r="BL300" s="259" t="str">
        <f>IF(BJ300="-","-",'1- Combustivel'!$G302)</f>
        <v>-</v>
      </c>
      <c r="BM300" s="259" t="str">
        <f>IF(YEAR('1- Combustivel'!B302)=$BM$1,$BM$1,"-")</f>
        <v>-</v>
      </c>
      <c r="BN300" s="259" t="str">
        <f>IF(BM300="-","-",MONTH('1- Combustivel'!B302))</f>
        <v>-</v>
      </c>
      <c r="BO300" s="259" t="str">
        <f>IF(BM300="-","-",DAY('1- Combustivel'!B302))</f>
        <v>-</v>
      </c>
      <c r="BP300" s="259" t="str">
        <f>IF($BN300=BQ$1,'1- Combustivel'!$D302,"-")</f>
        <v>-</v>
      </c>
      <c r="BQ300" s="170" t="str">
        <f>IF($BN300=BQ$1,'1- Combustivel'!$E302,"-")</f>
        <v>-</v>
      </c>
      <c r="BR300" s="170" t="str">
        <f>IF(BQ300="-","-",'1- Combustivel'!$F302)</f>
        <v>-</v>
      </c>
      <c r="BS300" s="259" t="str">
        <f t="shared" si="77"/>
        <v>-</v>
      </c>
      <c r="BT300" s="259" t="str">
        <f>IF(BR300="-","-",'1- Combustivel'!$G302)</f>
        <v>-</v>
      </c>
    </row>
  </sheetData>
  <sheetProtection password="E0DE" sheet="1" objects="1" scenarios="1" selectLockedCells="1"/>
  <mergeCells count="13">
    <mergeCell ref="BQ1:BT1"/>
    <mergeCell ref="F1:I1"/>
    <mergeCell ref="J1:N1"/>
    <mergeCell ref="O1:S1"/>
    <mergeCell ref="T1:X1"/>
    <mergeCell ref="Y1:AC1"/>
    <mergeCell ref="BC1:BG1"/>
    <mergeCell ref="BH1:BL1"/>
    <mergeCell ref="AD1:AH1"/>
    <mergeCell ref="AI1:AM1"/>
    <mergeCell ref="AN1:AR1"/>
    <mergeCell ref="AS1:AW1"/>
    <mergeCell ref="AX1:BB1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N300"/>
  <sheetViews>
    <sheetView workbookViewId="0">
      <selection activeCell="K13" sqref="K13"/>
    </sheetView>
  </sheetViews>
  <sheetFormatPr defaultRowHeight="15" x14ac:dyDescent="0.25"/>
  <cols>
    <col min="1" max="1" width="4" style="119" bestFit="1" customWidth="1"/>
    <col min="2" max="2" width="9" style="119" bestFit="1" customWidth="1"/>
    <col min="3" max="3" width="4.85546875" style="119" bestFit="1" customWidth="1"/>
    <col min="4" max="4" width="9.140625" style="119"/>
    <col min="5" max="5" width="14.42578125" style="119" bestFit="1" customWidth="1"/>
    <col min="6" max="6" width="10" style="119" bestFit="1" customWidth="1"/>
    <col min="7" max="7" width="10.5703125" style="119" bestFit="1" customWidth="1"/>
    <col min="8" max="8" width="14.42578125" style="119" bestFit="1" customWidth="1"/>
    <col min="9" max="9" width="29.7109375" style="119" bestFit="1" customWidth="1"/>
    <col min="10" max="10" width="11" style="119" bestFit="1" customWidth="1"/>
    <col min="11" max="11" width="14.42578125" style="119" bestFit="1" customWidth="1"/>
    <col min="12" max="12" width="27.140625" style="119" bestFit="1" customWidth="1"/>
    <col min="13" max="13" width="10.5703125" style="119" bestFit="1" customWidth="1"/>
    <col min="14" max="14" width="14.42578125" style="119" bestFit="1" customWidth="1"/>
    <col min="15" max="15" width="10" style="119" customWidth="1"/>
    <col min="16" max="16" width="9.140625" style="119"/>
    <col min="17" max="17" width="14.42578125" style="119" bestFit="1" customWidth="1"/>
    <col min="18" max="18" width="10.5703125" style="119" customWidth="1"/>
    <col min="19" max="19" width="9.5703125" style="119" bestFit="1" customWidth="1"/>
    <col min="20" max="20" width="14.42578125" style="119" bestFit="1" customWidth="1"/>
    <col min="21" max="21" width="11.140625" style="119" customWidth="1"/>
    <col min="22" max="22" width="9.140625" style="119"/>
    <col min="23" max="23" width="14.42578125" style="119" bestFit="1" customWidth="1"/>
    <col min="24" max="24" width="10" style="119" customWidth="1"/>
    <col min="25" max="25" width="6.42578125" style="119" bestFit="1" customWidth="1"/>
    <col min="26" max="26" width="14.42578125" style="119" bestFit="1" customWidth="1"/>
    <col min="27" max="27" width="10.5703125" style="119" customWidth="1"/>
    <col min="28" max="28" width="9.140625" style="119"/>
    <col min="29" max="29" width="14.42578125" style="119" bestFit="1" customWidth="1"/>
    <col min="30" max="30" width="9.85546875" style="119" customWidth="1"/>
    <col min="31" max="31" width="9.140625" style="119"/>
    <col min="32" max="32" width="14.42578125" style="119" bestFit="1" customWidth="1"/>
    <col min="33" max="33" width="10.85546875" style="119" customWidth="1"/>
    <col min="34" max="34" width="9.140625" style="119"/>
    <col min="35" max="35" width="14.42578125" style="119" bestFit="1" customWidth="1"/>
    <col min="36" max="36" width="10.5703125" style="119" customWidth="1"/>
    <col min="37" max="37" width="9.140625" style="119"/>
    <col min="38" max="38" width="14.42578125" style="119" bestFit="1" customWidth="1"/>
    <col min="39" max="39" width="10.85546875" style="119" customWidth="1"/>
    <col min="40" max="16384" width="9.140625" style="119"/>
  </cols>
  <sheetData>
    <row r="1" spans="1:40" x14ac:dyDescent="0.25">
      <c r="B1" s="119">
        <f>'Análise geral'!D9</f>
        <v>2014</v>
      </c>
      <c r="F1" s="353">
        <v>1</v>
      </c>
      <c r="G1" s="353"/>
      <c r="I1" s="353">
        <v>2</v>
      </c>
      <c r="J1" s="353"/>
      <c r="L1" s="353">
        <v>3</v>
      </c>
      <c r="M1" s="353"/>
      <c r="O1" s="353">
        <v>4</v>
      </c>
      <c r="P1" s="353"/>
      <c r="R1" s="353">
        <v>5</v>
      </c>
      <c r="S1" s="353"/>
      <c r="U1" s="353">
        <v>6</v>
      </c>
      <c r="V1" s="353"/>
      <c r="X1" s="353">
        <v>7</v>
      </c>
      <c r="Y1" s="353"/>
      <c r="AA1" s="353">
        <v>8</v>
      </c>
      <c r="AB1" s="353"/>
      <c r="AD1" s="353">
        <v>9</v>
      </c>
      <c r="AE1" s="353"/>
      <c r="AG1" s="353">
        <v>10</v>
      </c>
      <c r="AH1" s="353"/>
      <c r="AJ1" s="353">
        <v>11</v>
      </c>
      <c r="AK1" s="353"/>
      <c r="AM1" s="353">
        <v>12</v>
      </c>
      <c r="AN1" s="353"/>
    </row>
    <row r="2" spans="1:40" ht="45" x14ac:dyDescent="0.25">
      <c r="B2" s="1" t="str">
        <f>CONCATENATE("Ano ",B1)</f>
        <v>Ano 2014</v>
      </c>
      <c r="C2" s="1" t="s">
        <v>25</v>
      </c>
      <c r="D2" s="1"/>
      <c r="E2" s="1" t="str">
        <f>'2- Manutenção'!D4</f>
        <v>Tipo de serviço</v>
      </c>
      <c r="F2" s="1" t="str">
        <f>'2- Manutenção'!E4</f>
        <v>Produto (opcional)</v>
      </c>
      <c r="G2" s="121" t="str">
        <f>'2- Manutenção'!F4</f>
        <v>Custo total R$</v>
      </c>
      <c r="H2" s="1" t="str">
        <f t="shared" ref="H2:AN2" si="0">E2</f>
        <v>Tipo de serviço</v>
      </c>
      <c r="I2" s="2" t="str">
        <f t="shared" si="0"/>
        <v>Produto (opcional)</v>
      </c>
      <c r="J2" s="122" t="str">
        <f t="shared" si="0"/>
        <v>Custo total R$</v>
      </c>
      <c r="K2" s="1" t="str">
        <f t="shared" si="0"/>
        <v>Tipo de serviço</v>
      </c>
      <c r="L2" s="2" t="str">
        <f t="shared" si="0"/>
        <v>Produto (opcional)</v>
      </c>
      <c r="M2" s="122" t="str">
        <f t="shared" si="0"/>
        <v>Custo total R$</v>
      </c>
      <c r="N2" s="1" t="str">
        <f t="shared" si="0"/>
        <v>Tipo de serviço</v>
      </c>
      <c r="O2" s="2" t="str">
        <f t="shared" si="0"/>
        <v>Produto (opcional)</v>
      </c>
      <c r="P2" s="122" t="str">
        <f t="shared" si="0"/>
        <v>Custo total R$</v>
      </c>
      <c r="Q2" s="1" t="str">
        <f t="shared" si="0"/>
        <v>Tipo de serviço</v>
      </c>
      <c r="R2" s="2" t="str">
        <f t="shared" si="0"/>
        <v>Produto (opcional)</v>
      </c>
      <c r="S2" s="122" t="str">
        <f t="shared" si="0"/>
        <v>Custo total R$</v>
      </c>
      <c r="T2" s="1" t="str">
        <f t="shared" si="0"/>
        <v>Tipo de serviço</v>
      </c>
      <c r="U2" s="2" t="str">
        <f t="shared" si="0"/>
        <v>Produto (opcional)</v>
      </c>
      <c r="V2" s="122" t="str">
        <f t="shared" si="0"/>
        <v>Custo total R$</v>
      </c>
      <c r="W2" s="1" t="str">
        <f t="shared" si="0"/>
        <v>Tipo de serviço</v>
      </c>
      <c r="X2" s="2" t="str">
        <f t="shared" si="0"/>
        <v>Produto (opcional)</v>
      </c>
      <c r="Y2" s="122" t="str">
        <f t="shared" si="0"/>
        <v>Custo total R$</v>
      </c>
      <c r="Z2" s="1" t="str">
        <f t="shared" si="0"/>
        <v>Tipo de serviço</v>
      </c>
      <c r="AA2" s="2" t="str">
        <f t="shared" si="0"/>
        <v>Produto (opcional)</v>
      </c>
      <c r="AB2" s="122" t="str">
        <f t="shared" si="0"/>
        <v>Custo total R$</v>
      </c>
      <c r="AC2" s="1" t="str">
        <f t="shared" si="0"/>
        <v>Tipo de serviço</v>
      </c>
      <c r="AD2" s="2" t="str">
        <f t="shared" si="0"/>
        <v>Produto (opcional)</v>
      </c>
      <c r="AE2" s="122" t="str">
        <f t="shared" si="0"/>
        <v>Custo total R$</v>
      </c>
      <c r="AF2" s="1" t="str">
        <f t="shared" si="0"/>
        <v>Tipo de serviço</v>
      </c>
      <c r="AG2" s="2" t="str">
        <f t="shared" si="0"/>
        <v>Produto (opcional)</v>
      </c>
      <c r="AH2" s="122" t="str">
        <f t="shared" si="0"/>
        <v>Custo total R$</v>
      </c>
      <c r="AI2" s="1" t="str">
        <f t="shared" si="0"/>
        <v>Tipo de serviço</v>
      </c>
      <c r="AJ2" s="2" t="str">
        <f t="shared" si="0"/>
        <v>Produto (opcional)</v>
      </c>
      <c r="AK2" s="122" t="str">
        <f t="shared" si="0"/>
        <v>Custo total R$</v>
      </c>
      <c r="AL2" s="1" t="str">
        <f t="shared" si="0"/>
        <v>Tipo de serviço</v>
      </c>
      <c r="AM2" s="2" t="str">
        <f t="shared" si="0"/>
        <v>Produto (opcional)</v>
      </c>
      <c r="AN2" s="122" t="str">
        <f t="shared" si="0"/>
        <v>Custo total R$</v>
      </c>
    </row>
    <row r="3" spans="1:40" x14ac:dyDescent="0.25">
      <c r="A3" s="119">
        <v>1</v>
      </c>
      <c r="B3" s="119" t="str">
        <f>IF(YEAR('2- Manutenção'!B5)=$B$1,$B$1,"-")</f>
        <v>-</v>
      </c>
      <c r="C3" s="119" t="str">
        <f>IF(B3="-","-",MONTH('2- Manutenção'!B5))</f>
        <v>-</v>
      </c>
      <c r="E3" s="119" t="str">
        <f>IF($C3=F$1,'2- Manutenção'!$D5,"-")</f>
        <v>-</v>
      </c>
      <c r="F3" s="108" t="str">
        <f>IF($C3=F$1,'2- Manutenção'!$E5,"-")</f>
        <v>-</v>
      </c>
      <c r="G3" s="108" t="str">
        <f>IF(F3="-","-",'2- Manutenção'!$F5)</f>
        <v>-</v>
      </c>
      <c r="H3" s="119" t="str">
        <f>IF($C3=I$1,'2- Manutenção'!$D5,"-")</f>
        <v>-</v>
      </c>
      <c r="I3" s="108" t="str">
        <f>IF($C3=I$1,'2- Manutenção'!$E5,"-")</f>
        <v>-</v>
      </c>
      <c r="J3" s="108" t="str">
        <f>IF(I3="-","-",'2- Manutenção'!$F5)</f>
        <v>-</v>
      </c>
      <c r="K3" s="109" t="str">
        <f>IF($C3=L$1,'2- Manutenção'!$D5,"-")</f>
        <v>-</v>
      </c>
      <c r="L3" s="108" t="str">
        <f>IF($C3=L$1,'2- Manutenção'!$E5,"-")</f>
        <v>-</v>
      </c>
      <c r="M3" s="108" t="str">
        <f>IF(L3="-","-",'2- Manutenção'!$F5)</f>
        <v>-</v>
      </c>
      <c r="N3" s="119" t="str">
        <f>IF($C3=O$1,'2- Manutenção'!$D5,"-")</f>
        <v>-</v>
      </c>
      <c r="O3" s="108" t="str">
        <f>IF($C3=O$1,'2- Manutenção'!$E5,"-")</f>
        <v>-</v>
      </c>
      <c r="P3" s="108" t="str">
        <f>IF(O3="-","-",'2- Manutenção'!$F5)</f>
        <v>-</v>
      </c>
      <c r="Q3" s="119" t="str">
        <f>IF($C3=R$1,'2- Manutenção'!$D5,"-")</f>
        <v>-</v>
      </c>
      <c r="R3" s="108" t="str">
        <f>IF($C3=R$1,'2- Manutenção'!$E5,"-")</f>
        <v>-</v>
      </c>
      <c r="S3" s="108" t="str">
        <f>IF(R3="-","-",'2- Manutenção'!$F5)</f>
        <v>-</v>
      </c>
      <c r="T3" s="119" t="str">
        <f>IF($C3=U$1,'2- Manutenção'!$D5,"-")</f>
        <v>-</v>
      </c>
      <c r="U3" s="108" t="str">
        <f>IF($C3=U$1,'2- Manutenção'!$E5,"-")</f>
        <v>-</v>
      </c>
      <c r="V3" s="108" t="str">
        <f>IF(U3="-","-",'2- Manutenção'!$F5)</f>
        <v>-</v>
      </c>
      <c r="W3" s="119" t="str">
        <f>IF($C3=X$1,'2- Manutenção'!$D5,"-")</f>
        <v>-</v>
      </c>
      <c r="X3" s="108" t="str">
        <f>IF($C3=X$1,'2- Manutenção'!$E5,"-")</f>
        <v>-</v>
      </c>
      <c r="Y3" s="108" t="str">
        <f>IF(X3="-","-",'2- Manutenção'!$F5)</f>
        <v>-</v>
      </c>
      <c r="Z3" s="119" t="str">
        <f>IF($C3=AA$1,'2- Manutenção'!$D5,"-")</f>
        <v>-</v>
      </c>
      <c r="AA3" s="108" t="str">
        <f>IF($C3=AA$1,'2- Manutenção'!$E5,"-")</f>
        <v>-</v>
      </c>
      <c r="AB3" s="108" t="str">
        <f>IF(AA3="-","-",'2- Manutenção'!$F5)</f>
        <v>-</v>
      </c>
      <c r="AC3" s="119" t="str">
        <f>IF($C3=AD$1,'2- Manutenção'!$D5,"-")</f>
        <v>-</v>
      </c>
      <c r="AD3" s="108" t="str">
        <f>IF($C3=AD$1,'2- Manutenção'!$E5,"-")</f>
        <v>-</v>
      </c>
      <c r="AE3" s="108" t="str">
        <f>IF(AD3="-","-",'2- Manutenção'!$F5)</f>
        <v>-</v>
      </c>
      <c r="AF3" s="119" t="str">
        <f>IF($C3=AG$1,'2- Manutenção'!$D5,"-")</f>
        <v>-</v>
      </c>
      <c r="AG3" s="108" t="str">
        <f>IF($C3=AG$1,'2- Manutenção'!$E5,"-")</f>
        <v>-</v>
      </c>
      <c r="AH3" s="108" t="str">
        <f>IF(AG3="-","-",'2- Manutenção'!$F5)</f>
        <v>-</v>
      </c>
      <c r="AI3" s="119" t="str">
        <f>IF($C3=AJ$1,'2- Manutenção'!$D5,"-")</f>
        <v>-</v>
      </c>
      <c r="AJ3" s="108" t="str">
        <f>IF($C3=AJ$1,'2- Manutenção'!$E5,"-")</f>
        <v>-</v>
      </c>
      <c r="AK3" s="108" t="str">
        <f>IF(AJ3="-","-",'2- Manutenção'!$F5)</f>
        <v>-</v>
      </c>
      <c r="AL3" s="119" t="str">
        <f>IF($C3=AM$1,'2- Manutenção'!$D5,"-")</f>
        <v>-</v>
      </c>
      <c r="AM3" s="108" t="str">
        <f>IF($C3=AM$1,'2- Manutenção'!$E5,"-")</f>
        <v>-</v>
      </c>
      <c r="AN3" s="108" t="str">
        <f>IF(AM3="-","-",'2- Manutenção'!$F5)</f>
        <v>-</v>
      </c>
    </row>
    <row r="4" spans="1:40" x14ac:dyDescent="0.25">
      <c r="A4" s="119">
        <v>2</v>
      </c>
      <c r="B4" s="119" t="str">
        <f>IF(YEAR('2- Manutenção'!B6)=$B$1,$B$1,"-")</f>
        <v>-</v>
      </c>
      <c r="C4" s="119" t="str">
        <f>IF(B4="-","-",MONTH('2- Manutenção'!B6))</f>
        <v>-</v>
      </c>
      <c r="E4" s="119" t="str">
        <f>IF($C4=F$1,'2- Manutenção'!$D6,"-")</f>
        <v>-</v>
      </c>
      <c r="F4" s="108" t="str">
        <f>IF($C4=F$1,'2- Manutenção'!$E6,"-")</f>
        <v>-</v>
      </c>
      <c r="G4" s="108" t="str">
        <f>IF(F4="-","-",'2- Manutenção'!$F6)</f>
        <v>-</v>
      </c>
      <c r="H4" s="119" t="str">
        <f>IF($C4=I$1,'2- Manutenção'!$D6,"-")</f>
        <v>-</v>
      </c>
      <c r="I4" s="108" t="str">
        <f>IF($C4=I$1,'2- Manutenção'!$E6,"-")</f>
        <v>-</v>
      </c>
      <c r="J4" s="108" t="str">
        <f>IF(I4="-","-",'2- Manutenção'!$F6)</f>
        <v>-</v>
      </c>
      <c r="K4" s="119" t="str">
        <f>IF($C4=L$1,'2- Manutenção'!$D6,"-")</f>
        <v>-</v>
      </c>
      <c r="L4" s="108" t="str">
        <f>IF($C4=L$1,'2- Manutenção'!$E6,"-")</f>
        <v>-</v>
      </c>
      <c r="M4" s="108" t="str">
        <f>IF(L4="-","-",'2- Manutenção'!$F6)</f>
        <v>-</v>
      </c>
      <c r="N4" s="119" t="str">
        <f>IF($C4=O$1,'2- Manutenção'!$D6,"-")</f>
        <v>-</v>
      </c>
      <c r="O4" s="108" t="str">
        <f>IF($C4=O$1,'2- Manutenção'!$E6,"-")</f>
        <v>-</v>
      </c>
      <c r="P4" s="108" t="str">
        <f>IF(O4="-","-",'2- Manutenção'!$F6)</f>
        <v>-</v>
      </c>
      <c r="Q4" s="119" t="str">
        <f>IF($C4=R$1,'2- Manutenção'!$D6,"-")</f>
        <v>-</v>
      </c>
      <c r="R4" s="108" t="str">
        <f>IF($C4=R$1,'2- Manutenção'!$E6,"-")</f>
        <v>-</v>
      </c>
      <c r="S4" s="108" t="str">
        <f>IF(R4="-","-",'2- Manutenção'!$F6)</f>
        <v>-</v>
      </c>
      <c r="T4" s="119" t="str">
        <f>IF($C4=U$1,'2- Manutenção'!$D6,"-")</f>
        <v>-</v>
      </c>
      <c r="U4" s="108" t="str">
        <f>IF($C4=U$1,'2- Manutenção'!$E6,"-")</f>
        <v>-</v>
      </c>
      <c r="V4" s="108" t="str">
        <f>IF(U4="-","-",'2- Manutenção'!$F6)</f>
        <v>-</v>
      </c>
      <c r="W4" s="119" t="str">
        <f>IF($C4=X$1,'2- Manutenção'!$D6,"-")</f>
        <v>-</v>
      </c>
      <c r="X4" s="108" t="str">
        <f>IF($C4=X$1,'2- Manutenção'!$E6,"-")</f>
        <v>-</v>
      </c>
      <c r="Y4" s="108" t="str">
        <f>IF(X4="-","-",'2- Manutenção'!$F6)</f>
        <v>-</v>
      </c>
      <c r="Z4" s="119" t="str">
        <f>IF($C4=AA$1,'2- Manutenção'!$D6,"-")</f>
        <v>-</v>
      </c>
      <c r="AA4" s="108" t="str">
        <f>IF($C4=AA$1,'2- Manutenção'!$E6,"-")</f>
        <v>-</v>
      </c>
      <c r="AB4" s="108" t="str">
        <f>IF(AA4="-","-",'2- Manutenção'!$F6)</f>
        <v>-</v>
      </c>
      <c r="AC4" s="119" t="str">
        <f>IF($C4=AD$1,'2- Manutenção'!$D6,"-")</f>
        <v>-</v>
      </c>
      <c r="AD4" s="108" t="str">
        <f>IF($C4=AD$1,'2- Manutenção'!$E6,"-")</f>
        <v>-</v>
      </c>
      <c r="AE4" s="108" t="str">
        <f>IF(AD4="-","-",'2- Manutenção'!$F6)</f>
        <v>-</v>
      </c>
      <c r="AF4" s="119" t="str">
        <f>IF($C4=AG$1,'2- Manutenção'!$D6,"-")</f>
        <v>-</v>
      </c>
      <c r="AG4" s="108" t="str">
        <f>IF($C4=AG$1,'2- Manutenção'!$E6,"-")</f>
        <v>-</v>
      </c>
      <c r="AH4" s="108" t="str">
        <f>IF(AG4="-","-",'2- Manutenção'!$F6)</f>
        <v>-</v>
      </c>
      <c r="AI4" s="119" t="str">
        <f>IF($C4=AJ$1,'2- Manutenção'!$D6,"-")</f>
        <v>-</v>
      </c>
      <c r="AJ4" s="108" t="str">
        <f>IF($C4=AJ$1,'2- Manutenção'!$E6,"-")</f>
        <v>-</v>
      </c>
      <c r="AK4" s="108" t="str">
        <f>IF(AJ4="-","-",'2- Manutenção'!$F6)</f>
        <v>-</v>
      </c>
      <c r="AL4" s="119" t="str">
        <f>IF($C4=AM$1,'2- Manutenção'!$D6,"-")</f>
        <v>-</v>
      </c>
      <c r="AM4" s="108" t="str">
        <f>IF($C4=AM$1,'2- Manutenção'!$E6,"-")</f>
        <v>-</v>
      </c>
      <c r="AN4" s="108" t="str">
        <f>IF(AM4="-","-",'2- Manutenção'!$F6)</f>
        <v>-</v>
      </c>
    </row>
    <row r="5" spans="1:40" x14ac:dyDescent="0.25">
      <c r="A5" s="119">
        <v>3</v>
      </c>
      <c r="B5" s="119" t="str">
        <f>IF(YEAR('2- Manutenção'!B7)=$B$1,$B$1,"-")</f>
        <v>-</v>
      </c>
      <c r="C5" s="119" t="str">
        <f>IF(B5="-","-",MONTH('2- Manutenção'!B7))</f>
        <v>-</v>
      </c>
      <c r="E5" s="119" t="str">
        <f>IF($C5=F$1,'2- Manutenção'!$D7,"-")</f>
        <v>-</v>
      </c>
      <c r="F5" s="108" t="str">
        <f>IF($C5=F$1,'2- Manutenção'!$E7,"-")</f>
        <v>-</v>
      </c>
      <c r="G5" s="108" t="str">
        <f>IF(F5="-","-",'2- Manutenção'!$F7)</f>
        <v>-</v>
      </c>
      <c r="H5" s="119" t="str">
        <f>IF($C5=I$1,'2- Manutenção'!$D7,"-")</f>
        <v>-</v>
      </c>
      <c r="I5" s="108" t="str">
        <f>IF($C5=I$1,'2- Manutenção'!$E7,"-")</f>
        <v>-</v>
      </c>
      <c r="J5" s="108" t="str">
        <f>IF(I5="-","-",'2- Manutenção'!$F7)</f>
        <v>-</v>
      </c>
      <c r="K5" s="119" t="str">
        <f>IF($C5=L$1,'2- Manutenção'!$D7,"-")</f>
        <v>-</v>
      </c>
      <c r="L5" s="108" t="str">
        <f>IF($C5=L$1,'2- Manutenção'!$E7,"-")</f>
        <v>-</v>
      </c>
      <c r="M5" s="108" t="str">
        <f>IF(L5="-","-",'2- Manutenção'!$F7)</f>
        <v>-</v>
      </c>
      <c r="N5" s="119" t="str">
        <f>IF($C5=O$1,'2- Manutenção'!$D7,"-")</f>
        <v>-</v>
      </c>
      <c r="O5" s="108" t="str">
        <f>IF($C5=O$1,'2- Manutenção'!$E7,"-")</f>
        <v>-</v>
      </c>
      <c r="P5" s="108" t="str">
        <f>IF(O5="-","-",'2- Manutenção'!$F7)</f>
        <v>-</v>
      </c>
      <c r="Q5" s="119" t="str">
        <f>IF($C5=R$1,'2- Manutenção'!$D7,"-")</f>
        <v>-</v>
      </c>
      <c r="R5" s="108" t="str">
        <f>IF($C5=R$1,'2- Manutenção'!$E7,"-")</f>
        <v>-</v>
      </c>
      <c r="S5" s="108" t="str">
        <f>IF(R5="-","-",'2- Manutenção'!$F7)</f>
        <v>-</v>
      </c>
      <c r="T5" s="119" t="str">
        <f>IF($C5=U$1,'2- Manutenção'!$D7,"-")</f>
        <v>-</v>
      </c>
      <c r="U5" s="108" t="str">
        <f>IF($C5=U$1,'2- Manutenção'!$E7,"-")</f>
        <v>-</v>
      </c>
      <c r="V5" s="108" t="str">
        <f>IF(U5="-","-",'2- Manutenção'!$F7)</f>
        <v>-</v>
      </c>
      <c r="W5" s="119" t="str">
        <f>IF($C5=X$1,'2- Manutenção'!$D7,"-")</f>
        <v>-</v>
      </c>
      <c r="X5" s="108" t="str">
        <f>IF($C5=X$1,'2- Manutenção'!$E7,"-")</f>
        <v>-</v>
      </c>
      <c r="Y5" s="108" t="str">
        <f>IF(X5="-","-",'2- Manutenção'!$F7)</f>
        <v>-</v>
      </c>
      <c r="Z5" s="119" t="str">
        <f>IF($C5=AA$1,'2- Manutenção'!$D7,"-")</f>
        <v>-</v>
      </c>
      <c r="AA5" s="108" t="str">
        <f>IF($C5=AA$1,'2- Manutenção'!$E7,"-")</f>
        <v>-</v>
      </c>
      <c r="AB5" s="108" t="str">
        <f>IF(AA5="-","-",'2- Manutenção'!$F7)</f>
        <v>-</v>
      </c>
      <c r="AC5" s="119" t="str">
        <f>IF($C5=AD$1,'2- Manutenção'!$D7,"-")</f>
        <v>-</v>
      </c>
      <c r="AD5" s="108" t="str">
        <f>IF($C5=AD$1,'2- Manutenção'!$E7,"-")</f>
        <v>-</v>
      </c>
      <c r="AE5" s="108" t="str">
        <f>IF(AD5="-","-",'2- Manutenção'!$F7)</f>
        <v>-</v>
      </c>
      <c r="AF5" s="119" t="str">
        <f>IF($C5=AG$1,'2- Manutenção'!$D7,"-")</f>
        <v>-</v>
      </c>
      <c r="AG5" s="108" t="str">
        <f>IF($C5=AG$1,'2- Manutenção'!$E7,"-")</f>
        <v>-</v>
      </c>
      <c r="AH5" s="108" t="str">
        <f>IF(AG5="-","-",'2- Manutenção'!$F7)</f>
        <v>-</v>
      </c>
      <c r="AI5" s="119" t="str">
        <f>IF($C5=AJ$1,'2- Manutenção'!$D7,"-")</f>
        <v>-</v>
      </c>
      <c r="AJ5" s="108" t="str">
        <f>IF($C5=AJ$1,'2- Manutenção'!$E7,"-")</f>
        <v>-</v>
      </c>
      <c r="AK5" s="108" t="str">
        <f>IF(AJ5="-","-",'2- Manutenção'!$F7)</f>
        <v>-</v>
      </c>
      <c r="AL5" s="119" t="str">
        <f>IF($C5=AM$1,'2- Manutenção'!$D7,"-")</f>
        <v>-</v>
      </c>
      <c r="AM5" s="108" t="str">
        <f>IF($C5=AM$1,'2- Manutenção'!$E7,"-")</f>
        <v>-</v>
      </c>
      <c r="AN5" s="108" t="str">
        <f>IF(AM5="-","-",'2- Manutenção'!$F7)</f>
        <v>-</v>
      </c>
    </row>
    <row r="6" spans="1:40" x14ac:dyDescent="0.25">
      <c r="A6" s="119">
        <v>4</v>
      </c>
      <c r="B6" s="119" t="str">
        <f>IF(YEAR('2- Manutenção'!B8)=$B$1,$B$1,"-")</f>
        <v>-</v>
      </c>
      <c r="C6" s="119" t="str">
        <f>IF(B6="-","-",MONTH('2- Manutenção'!B8))</f>
        <v>-</v>
      </c>
      <c r="E6" s="119" t="str">
        <f>IF($C6=F$1,'2- Manutenção'!$D8,"-")</f>
        <v>-</v>
      </c>
      <c r="F6" s="108" t="str">
        <f>IF($C6=F$1,'2- Manutenção'!$E8,"-")</f>
        <v>-</v>
      </c>
      <c r="G6" s="108" t="str">
        <f>IF(F6="-","-",'2- Manutenção'!$F8)</f>
        <v>-</v>
      </c>
      <c r="H6" s="119" t="str">
        <f>IF($C6=I$1,'2- Manutenção'!$D8,"-")</f>
        <v>-</v>
      </c>
      <c r="I6" s="108" t="str">
        <f>IF($C6=I$1,'2- Manutenção'!$E8,"-")</f>
        <v>-</v>
      </c>
      <c r="J6" s="108" t="str">
        <f>IF(I6="-","-",'2- Manutenção'!$F8)</f>
        <v>-</v>
      </c>
      <c r="K6" s="119" t="str">
        <f>IF($C6=L$1,'2- Manutenção'!$D8,"-")</f>
        <v>-</v>
      </c>
      <c r="L6" s="108" t="str">
        <f>IF($C6=L$1,'2- Manutenção'!$E8,"-")</f>
        <v>-</v>
      </c>
      <c r="M6" s="108" t="str">
        <f>IF(L6="-","-",'2- Manutenção'!$F8)</f>
        <v>-</v>
      </c>
      <c r="N6" s="119" t="str">
        <f>IF($C6=O$1,'2- Manutenção'!$D8,"-")</f>
        <v>-</v>
      </c>
      <c r="O6" s="108" t="str">
        <f>IF($C6=O$1,'2- Manutenção'!$E8,"-")</f>
        <v>-</v>
      </c>
      <c r="P6" s="108" t="str">
        <f>IF(O6="-","-",'2- Manutenção'!$F8)</f>
        <v>-</v>
      </c>
      <c r="Q6" s="119" t="str">
        <f>IF($C6=R$1,'2- Manutenção'!$D8,"-")</f>
        <v>-</v>
      </c>
      <c r="R6" s="108" t="str">
        <f>IF($C6=R$1,'2- Manutenção'!$E8,"-")</f>
        <v>-</v>
      </c>
      <c r="S6" s="108" t="str">
        <f>IF(R6="-","-",'2- Manutenção'!$F8)</f>
        <v>-</v>
      </c>
      <c r="T6" s="119" t="str">
        <f>IF($C6=U$1,'2- Manutenção'!$D8,"-")</f>
        <v>-</v>
      </c>
      <c r="U6" s="108" t="str">
        <f>IF($C6=U$1,'2- Manutenção'!$E8,"-")</f>
        <v>-</v>
      </c>
      <c r="V6" s="108" t="str">
        <f>IF(U6="-","-",'2- Manutenção'!$F8)</f>
        <v>-</v>
      </c>
      <c r="W6" s="119" t="str">
        <f>IF($C6=X$1,'2- Manutenção'!$D8,"-")</f>
        <v>-</v>
      </c>
      <c r="X6" s="108" t="str">
        <f>IF($C6=X$1,'2- Manutenção'!$E8,"-")</f>
        <v>-</v>
      </c>
      <c r="Y6" s="108" t="str">
        <f>IF(X6="-","-",'2- Manutenção'!$F8)</f>
        <v>-</v>
      </c>
      <c r="Z6" s="119" t="str">
        <f>IF($C6=AA$1,'2- Manutenção'!$D8,"-")</f>
        <v>-</v>
      </c>
      <c r="AA6" s="108" t="str">
        <f>IF($C6=AA$1,'2- Manutenção'!$E8,"-")</f>
        <v>-</v>
      </c>
      <c r="AB6" s="108" t="str">
        <f>IF(AA6="-","-",'2- Manutenção'!$F8)</f>
        <v>-</v>
      </c>
      <c r="AC6" s="119" t="str">
        <f>IF($C6=AD$1,'2- Manutenção'!$D8,"-")</f>
        <v>-</v>
      </c>
      <c r="AD6" s="108" t="str">
        <f>IF($C6=AD$1,'2- Manutenção'!$E8,"-")</f>
        <v>-</v>
      </c>
      <c r="AE6" s="108" t="str">
        <f>IF(AD6="-","-",'2- Manutenção'!$F8)</f>
        <v>-</v>
      </c>
      <c r="AF6" s="119" t="str">
        <f>IF($C6=AG$1,'2- Manutenção'!$D8,"-")</f>
        <v>-</v>
      </c>
      <c r="AG6" s="108" t="str">
        <f>IF($C6=AG$1,'2- Manutenção'!$E8,"-")</f>
        <v>-</v>
      </c>
      <c r="AH6" s="108" t="str">
        <f>IF(AG6="-","-",'2- Manutenção'!$F8)</f>
        <v>-</v>
      </c>
      <c r="AI6" s="119" t="str">
        <f>IF($C6=AJ$1,'2- Manutenção'!$D8,"-")</f>
        <v>-</v>
      </c>
      <c r="AJ6" s="108" t="str">
        <f>IF($C6=AJ$1,'2- Manutenção'!$E8,"-")</f>
        <v>-</v>
      </c>
      <c r="AK6" s="108" t="str">
        <f>IF(AJ6="-","-",'2- Manutenção'!$F8)</f>
        <v>-</v>
      </c>
      <c r="AL6" s="119" t="str">
        <f>IF($C6=AM$1,'2- Manutenção'!$D8,"-")</f>
        <v>-</v>
      </c>
      <c r="AM6" s="108" t="str">
        <f>IF($C6=AM$1,'2- Manutenção'!$E8,"-")</f>
        <v>-</v>
      </c>
      <c r="AN6" s="108" t="str">
        <f>IF(AM6="-","-",'2- Manutenção'!$F8)</f>
        <v>-</v>
      </c>
    </row>
    <row r="7" spans="1:40" x14ac:dyDescent="0.25">
      <c r="A7" s="119">
        <v>5</v>
      </c>
      <c r="B7" s="119" t="str">
        <f>IF(YEAR('2- Manutenção'!B9)=$B$1,$B$1,"-")</f>
        <v>-</v>
      </c>
      <c r="C7" s="119" t="str">
        <f>IF(B7="-","-",MONTH('2- Manutenção'!B9))</f>
        <v>-</v>
      </c>
      <c r="E7" s="119" t="str">
        <f>IF($C7=F$1,'2- Manutenção'!$D9,"-")</f>
        <v>-</v>
      </c>
      <c r="F7" s="108" t="str">
        <f>IF($C7=F$1,'2- Manutenção'!$E9,"-")</f>
        <v>-</v>
      </c>
      <c r="G7" s="108" t="str">
        <f>IF(F7="-","-",'2- Manutenção'!$F9)</f>
        <v>-</v>
      </c>
      <c r="H7" s="119" t="str">
        <f>IF($C7=I$1,'2- Manutenção'!$D9,"-")</f>
        <v>-</v>
      </c>
      <c r="I7" s="108" t="str">
        <f>IF($C7=I$1,'2- Manutenção'!$E9,"-")</f>
        <v>-</v>
      </c>
      <c r="J7" s="108" t="str">
        <f>IF(I7="-","-",'2- Manutenção'!$F9)</f>
        <v>-</v>
      </c>
      <c r="K7" s="119" t="str">
        <f>IF($C7=L$1,'2- Manutenção'!$D9,"-")</f>
        <v>-</v>
      </c>
      <c r="L7" s="108" t="str">
        <f>IF($C7=L$1,'2- Manutenção'!$E9,"-")</f>
        <v>-</v>
      </c>
      <c r="M7" s="108" t="str">
        <f>IF(L7="-","-",'2- Manutenção'!$F9)</f>
        <v>-</v>
      </c>
      <c r="N7" s="119" t="str">
        <f>IF($C7=O$1,'2- Manutenção'!$D9,"-")</f>
        <v>-</v>
      </c>
      <c r="O7" s="108" t="str">
        <f>IF($C7=O$1,'2- Manutenção'!$E9,"-")</f>
        <v>-</v>
      </c>
      <c r="P7" s="108" t="str">
        <f>IF(O7="-","-",'2- Manutenção'!$F9)</f>
        <v>-</v>
      </c>
      <c r="Q7" s="119" t="str">
        <f>IF($C7=R$1,'2- Manutenção'!$D9,"-")</f>
        <v>-</v>
      </c>
      <c r="R7" s="108" t="str">
        <f>IF($C7=R$1,'2- Manutenção'!$E9,"-")</f>
        <v>-</v>
      </c>
      <c r="S7" s="108" t="str">
        <f>IF(R7="-","-",'2- Manutenção'!$F9)</f>
        <v>-</v>
      </c>
      <c r="T7" s="119" t="str">
        <f>IF($C7=U$1,'2- Manutenção'!$D9,"-")</f>
        <v>-</v>
      </c>
      <c r="U7" s="108" t="str">
        <f>IF($C7=U$1,'2- Manutenção'!$E9,"-")</f>
        <v>-</v>
      </c>
      <c r="V7" s="108" t="str">
        <f>IF(U7="-","-",'2- Manutenção'!$F9)</f>
        <v>-</v>
      </c>
      <c r="W7" s="119" t="str">
        <f>IF($C7=X$1,'2- Manutenção'!$D9,"-")</f>
        <v>-</v>
      </c>
      <c r="X7" s="108" t="str">
        <f>IF($C7=X$1,'2- Manutenção'!$E9,"-")</f>
        <v>-</v>
      </c>
      <c r="Y7" s="108" t="str">
        <f>IF(X7="-","-",'2- Manutenção'!$F9)</f>
        <v>-</v>
      </c>
      <c r="Z7" s="119" t="str">
        <f>IF($C7=AA$1,'2- Manutenção'!$D9,"-")</f>
        <v>-</v>
      </c>
      <c r="AA7" s="108" t="str">
        <f>IF($C7=AA$1,'2- Manutenção'!$E9,"-")</f>
        <v>-</v>
      </c>
      <c r="AB7" s="108" t="str">
        <f>IF(AA7="-","-",'2- Manutenção'!$F9)</f>
        <v>-</v>
      </c>
      <c r="AC7" s="119" t="str">
        <f>IF($C7=AD$1,'2- Manutenção'!$D9,"-")</f>
        <v>-</v>
      </c>
      <c r="AD7" s="108" t="str">
        <f>IF($C7=AD$1,'2- Manutenção'!$E9,"-")</f>
        <v>-</v>
      </c>
      <c r="AE7" s="108" t="str">
        <f>IF(AD7="-","-",'2- Manutenção'!$F9)</f>
        <v>-</v>
      </c>
      <c r="AF7" s="119" t="str">
        <f>IF($C7=AG$1,'2- Manutenção'!$D9,"-")</f>
        <v>-</v>
      </c>
      <c r="AG7" s="108" t="str">
        <f>IF($C7=AG$1,'2- Manutenção'!$E9,"-")</f>
        <v>-</v>
      </c>
      <c r="AH7" s="108" t="str">
        <f>IF(AG7="-","-",'2- Manutenção'!$F9)</f>
        <v>-</v>
      </c>
      <c r="AI7" s="119" t="str">
        <f>IF($C7=AJ$1,'2- Manutenção'!$D9,"-")</f>
        <v>-</v>
      </c>
      <c r="AJ7" s="108" t="str">
        <f>IF($C7=AJ$1,'2- Manutenção'!$E9,"-")</f>
        <v>-</v>
      </c>
      <c r="AK7" s="108" t="str">
        <f>IF(AJ7="-","-",'2- Manutenção'!$F9)</f>
        <v>-</v>
      </c>
      <c r="AL7" s="119" t="str">
        <f>IF($C7=AM$1,'2- Manutenção'!$D9,"-")</f>
        <v>-</v>
      </c>
      <c r="AM7" s="108" t="str">
        <f>IF($C7=AM$1,'2- Manutenção'!$E9,"-")</f>
        <v>-</v>
      </c>
      <c r="AN7" s="108" t="str">
        <f>IF(AM7="-","-",'2- Manutenção'!$F9)</f>
        <v>-</v>
      </c>
    </row>
    <row r="8" spans="1:40" x14ac:dyDescent="0.25">
      <c r="A8" s="119">
        <v>6</v>
      </c>
      <c r="B8" s="119" t="str">
        <f>IF(YEAR('2- Manutenção'!B10)=$B$1,$B$1,"-")</f>
        <v>-</v>
      </c>
      <c r="C8" s="119" t="str">
        <f>IF(B8="-","-",MONTH('2- Manutenção'!B10))</f>
        <v>-</v>
      </c>
      <c r="E8" s="119" t="str">
        <f>IF($C8=F$1,'2- Manutenção'!$D10,"-")</f>
        <v>-</v>
      </c>
      <c r="F8" s="108" t="str">
        <f>IF($C8=F$1,'2- Manutenção'!$E10,"-")</f>
        <v>-</v>
      </c>
      <c r="G8" s="108" t="str">
        <f>IF(F8="-","-",'2- Manutenção'!$F10)</f>
        <v>-</v>
      </c>
      <c r="H8" s="119" t="str">
        <f>IF($C8=I$1,'2- Manutenção'!$D10,"-")</f>
        <v>-</v>
      </c>
      <c r="I8" s="108" t="str">
        <f>IF($C8=I$1,'2- Manutenção'!$E10,"-")</f>
        <v>-</v>
      </c>
      <c r="J8" s="108" t="str">
        <f>IF(I8="-","-",'2- Manutenção'!$F10)</f>
        <v>-</v>
      </c>
      <c r="K8" s="119" t="str">
        <f>IF($C8=L$1,'2- Manutenção'!$D10,"-")</f>
        <v>-</v>
      </c>
      <c r="L8" s="108" t="str">
        <f>IF($C8=L$1,'2- Manutenção'!$E10,"-")</f>
        <v>-</v>
      </c>
      <c r="M8" s="108" t="str">
        <f>IF(L8="-","-",'2- Manutenção'!$F10)</f>
        <v>-</v>
      </c>
      <c r="N8" s="119" t="str">
        <f>IF($C8=O$1,'2- Manutenção'!$D10,"-")</f>
        <v>-</v>
      </c>
      <c r="O8" s="108" t="str">
        <f>IF($C8=O$1,'2- Manutenção'!$E10,"-")</f>
        <v>-</v>
      </c>
      <c r="P8" s="108" t="str">
        <f>IF(O8="-","-",'2- Manutenção'!$F10)</f>
        <v>-</v>
      </c>
      <c r="Q8" s="119" t="str">
        <f>IF($C8=R$1,'2- Manutenção'!$D10,"-")</f>
        <v>-</v>
      </c>
      <c r="R8" s="108" t="str">
        <f>IF($C8=R$1,'2- Manutenção'!$E10,"-")</f>
        <v>-</v>
      </c>
      <c r="S8" s="108" t="str">
        <f>IF(R8="-","-",'2- Manutenção'!$F10)</f>
        <v>-</v>
      </c>
      <c r="T8" s="119" t="str">
        <f>IF($C8=U$1,'2- Manutenção'!$D10,"-")</f>
        <v>-</v>
      </c>
      <c r="U8" s="108" t="str">
        <f>IF($C8=U$1,'2- Manutenção'!$E10,"-")</f>
        <v>-</v>
      </c>
      <c r="V8" s="108" t="str">
        <f>IF(U8="-","-",'2- Manutenção'!$F10)</f>
        <v>-</v>
      </c>
      <c r="W8" s="119" t="str">
        <f>IF($C8=X$1,'2- Manutenção'!$D10,"-")</f>
        <v>-</v>
      </c>
      <c r="X8" s="108" t="str">
        <f>IF($C8=X$1,'2- Manutenção'!$E10,"-")</f>
        <v>-</v>
      </c>
      <c r="Y8" s="108" t="str">
        <f>IF(X8="-","-",'2- Manutenção'!$F10)</f>
        <v>-</v>
      </c>
      <c r="Z8" s="119" t="str">
        <f>IF($C8=AA$1,'2- Manutenção'!$D10,"-")</f>
        <v>-</v>
      </c>
      <c r="AA8" s="108" t="str">
        <f>IF($C8=AA$1,'2- Manutenção'!$E10,"-")</f>
        <v>-</v>
      </c>
      <c r="AB8" s="108" t="str">
        <f>IF(AA8="-","-",'2- Manutenção'!$F10)</f>
        <v>-</v>
      </c>
      <c r="AC8" s="119" t="str">
        <f>IF($C8=AD$1,'2- Manutenção'!$D10,"-")</f>
        <v>-</v>
      </c>
      <c r="AD8" s="108" t="str">
        <f>IF($C8=AD$1,'2- Manutenção'!$E10,"-")</f>
        <v>-</v>
      </c>
      <c r="AE8" s="108" t="str">
        <f>IF(AD8="-","-",'2- Manutenção'!$F10)</f>
        <v>-</v>
      </c>
      <c r="AF8" s="119" t="str">
        <f>IF($C8=AG$1,'2- Manutenção'!$D10,"-")</f>
        <v>-</v>
      </c>
      <c r="AG8" s="108" t="str">
        <f>IF($C8=AG$1,'2- Manutenção'!$E10,"-")</f>
        <v>-</v>
      </c>
      <c r="AH8" s="108" t="str">
        <f>IF(AG8="-","-",'2- Manutenção'!$F10)</f>
        <v>-</v>
      </c>
      <c r="AI8" s="119" t="str">
        <f>IF($C8=AJ$1,'2- Manutenção'!$D10,"-")</f>
        <v>-</v>
      </c>
      <c r="AJ8" s="108" t="str">
        <f>IF($C8=AJ$1,'2- Manutenção'!$E10,"-")</f>
        <v>-</v>
      </c>
      <c r="AK8" s="108" t="str">
        <f>IF(AJ8="-","-",'2- Manutenção'!$F10)</f>
        <v>-</v>
      </c>
      <c r="AL8" s="119" t="str">
        <f>IF($C8=AM$1,'2- Manutenção'!$D10,"-")</f>
        <v>-</v>
      </c>
      <c r="AM8" s="108" t="str">
        <f>IF($C8=AM$1,'2- Manutenção'!$E10,"-")</f>
        <v>-</v>
      </c>
      <c r="AN8" s="108" t="str">
        <f>IF(AM8="-","-",'2- Manutenção'!$F10)</f>
        <v>-</v>
      </c>
    </row>
    <row r="9" spans="1:40" x14ac:dyDescent="0.25">
      <c r="A9" s="119">
        <v>7</v>
      </c>
      <c r="B9" s="119" t="str">
        <f>IF(YEAR('2- Manutenção'!B11)=$B$1,$B$1,"-")</f>
        <v>-</v>
      </c>
      <c r="C9" s="119" t="str">
        <f>IF(B9="-","-",MONTH('2- Manutenção'!B11))</f>
        <v>-</v>
      </c>
      <c r="E9" s="119" t="str">
        <f>IF($C9=F$1,'2- Manutenção'!$D11,"-")</f>
        <v>-</v>
      </c>
      <c r="F9" s="108" t="str">
        <f>IF($C9=F$1,'2- Manutenção'!$E11,"-")</f>
        <v>-</v>
      </c>
      <c r="G9" s="108" t="str">
        <f>IF(F9="-","-",'2- Manutenção'!$F11)</f>
        <v>-</v>
      </c>
      <c r="H9" s="119" t="str">
        <f>IF($C9=I$1,'2- Manutenção'!$D11,"-")</f>
        <v>-</v>
      </c>
      <c r="I9" s="108" t="str">
        <f>IF($C9=I$1,'2- Manutenção'!$E11,"-")</f>
        <v>-</v>
      </c>
      <c r="J9" s="108" t="str">
        <f>IF(I9="-","-",'2- Manutenção'!$F11)</f>
        <v>-</v>
      </c>
      <c r="K9" s="119" t="str">
        <f>IF($C9=L$1,'2- Manutenção'!$D11,"-")</f>
        <v>-</v>
      </c>
      <c r="L9" s="108" t="str">
        <f>IF($C9=L$1,'2- Manutenção'!$E11,"-")</f>
        <v>-</v>
      </c>
      <c r="M9" s="108" t="str">
        <f>IF(L9="-","-",'2- Manutenção'!$F11)</f>
        <v>-</v>
      </c>
      <c r="N9" s="119" t="str">
        <f>IF($C9=O$1,'2- Manutenção'!$D11,"-")</f>
        <v>-</v>
      </c>
      <c r="O9" s="108" t="str">
        <f>IF($C9=O$1,'2- Manutenção'!$E11,"-")</f>
        <v>-</v>
      </c>
      <c r="P9" s="108" t="str">
        <f>IF(O9="-","-",'2- Manutenção'!$F11)</f>
        <v>-</v>
      </c>
      <c r="Q9" s="119" t="str">
        <f>IF($C9=R$1,'2- Manutenção'!$D11,"-")</f>
        <v>-</v>
      </c>
      <c r="R9" s="108" t="str">
        <f>IF($C9=R$1,'2- Manutenção'!$E11,"-")</f>
        <v>-</v>
      </c>
      <c r="S9" s="108" t="str">
        <f>IF(R9="-","-",'2- Manutenção'!$F11)</f>
        <v>-</v>
      </c>
      <c r="T9" s="119" t="str">
        <f>IF($C9=U$1,'2- Manutenção'!$D11,"-")</f>
        <v>-</v>
      </c>
      <c r="U9" s="108" t="str">
        <f>IF($C9=U$1,'2- Manutenção'!$E11,"-")</f>
        <v>-</v>
      </c>
      <c r="V9" s="108" t="str">
        <f>IF(U9="-","-",'2- Manutenção'!$F11)</f>
        <v>-</v>
      </c>
      <c r="W9" s="119" t="str">
        <f>IF($C9=X$1,'2- Manutenção'!$D11,"-")</f>
        <v>-</v>
      </c>
      <c r="X9" s="108" t="str">
        <f>IF($C9=X$1,'2- Manutenção'!$E11,"-")</f>
        <v>-</v>
      </c>
      <c r="Y9" s="108" t="str">
        <f>IF(X9="-","-",'2- Manutenção'!$F11)</f>
        <v>-</v>
      </c>
      <c r="Z9" s="119" t="str">
        <f>IF($C9=AA$1,'2- Manutenção'!$D11,"-")</f>
        <v>-</v>
      </c>
      <c r="AA9" s="108" t="str">
        <f>IF($C9=AA$1,'2- Manutenção'!$E11,"-")</f>
        <v>-</v>
      </c>
      <c r="AB9" s="108" t="str">
        <f>IF(AA9="-","-",'2- Manutenção'!$F11)</f>
        <v>-</v>
      </c>
      <c r="AC9" s="119" t="str">
        <f>IF($C9=AD$1,'2- Manutenção'!$D11,"-")</f>
        <v>-</v>
      </c>
      <c r="AD9" s="108" t="str">
        <f>IF($C9=AD$1,'2- Manutenção'!$E11,"-")</f>
        <v>-</v>
      </c>
      <c r="AE9" s="108" t="str">
        <f>IF(AD9="-","-",'2- Manutenção'!$F11)</f>
        <v>-</v>
      </c>
      <c r="AF9" s="119" t="str">
        <f>IF($C9=AG$1,'2- Manutenção'!$D11,"-")</f>
        <v>-</v>
      </c>
      <c r="AG9" s="108" t="str">
        <f>IF($C9=AG$1,'2- Manutenção'!$E11,"-")</f>
        <v>-</v>
      </c>
      <c r="AH9" s="108" t="str">
        <f>IF(AG9="-","-",'2- Manutenção'!$F11)</f>
        <v>-</v>
      </c>
      <c r="AI9" s="119" t="str">
        <f>IF($C9=AJ$1,'2- Manutenção'!$D11,"-")</f>
        <v>-</v>
      </c>
      <c r="AJ9" s="108" t="str">
        <f>IF($C9=AJ$1,'2- Manutenção'!$E11,"-")</f>
        <v>-</v>
      </c>
      <c r="AK9" s="108" t="str">
        <f>IF(AJ9="-","-",'2- Manutenção'!$F11)</f>
        <v>-</v>
      </c>
      <c r="AL9" s="119" t="str">
        <f>IF($C9=AM$1,'2- Manutenção'!$D11,"-")</f>
        <v>-</v>
      </c>
      <c r="AM9" s="108" t="str">
        <f>IF($C9=AM$1,'2- Manutenção'!$E11,"-")</f>
        <v>-</v>
      </c>
      <c r="AN9" s="108" t="str">
        <f>IF(AM9="-","-",'2- Manutenção'!$F11)</f>
        <v>-</v>
      </c>
    </row>
    <row r="10" spans="1:40" x14ac:dyDescent="0.25">
      <c r="A10" s="119">
        <v>8</v>
      </c>
      <c r="B10" s="119" t="str">
        <f>IF(YEAR('2- Manutenção'!B12)=$B$1,$B$1,"-")</f>
        <v>-</v>
      </c>
      <c r="C10" s="119" t="str">
        <f>IF(B10="-","-",MONTH('2- Manutenção'!B12))</f>
        <v>-</v>
      </c>
      <c r="E10" s="119" t="str">
        <f>IF($C10=F$1,'2- Manutenção'!$D12,"-")</f>
        <v>-</v>
      </c>
      <c r="F10" s="108" t="str">
        <f>IF($C10=F$1,'2- Manutenção'!$E12,"-")</f>
        <v>-</v>
      </c>
      <c r="G10" s="108" t="str">
        <f>IF(F10="-","-",'2- Manutenção'!$F12)</f>
        <v>-</v>
      </c>
      <c r="H10" s="119" t="str">
        <f>IF($C10=I$1,'2- Manutenção'!$D12,"-")</f>
        <v>-</v>
      </c>
      <c r="I10" s="108" t="str">
        <f>IF($C10=I$1,'2- Manutenção'!$E12,"-")</f>
        <v>-</v>
      </c>
      <c r="J10" s="108" t="str">
        <f>IF(I10="-","-",'2- Manutenção'!$F12)</f>
        <v>-</v>
      </c>
      <c r="K10" s="119" t="str">
        <f>IF($C10=L$1,'2- Manutenção'!$D12,"-")</f>
        <v>-</v>
      </c>
      <c r="L10" s="108" t="str">
        <f>IF($C10=L$1,'2- Manutenção'!$E12,"-")</f>
        <v>-</v>
      </c>
      <c r="M10" s="108" t="str">
        <f>IF(L10="-","-",'2- Manutenção'!$F12)</f>
        <v>-</v>
      </c>
      <c r="N10" s="119" t="str">
        <f>IF($C10=O$1,'2- Manutenção'!$D12,"-")</f>
        <v>-</v>
      </c>
      <c r="O10" s="108" t="str">
        <f>IF($C10=O$1,'2- Manutenção'!$E12,"-")</f>
        <v>-</v>
      </c>
      <c r="P10" s="108" t="str">
        <f>IF(O10="-","-",'2- Manutenção'!$F12)</f>
        <v>-</v>
      </c>
      <c r="Q10" s="119" t="str">
        <f>IF($C10=R$1,'2- Manutenção'!$D12,"-")</f>
        <v>-</v>
      </c>
      <c r="R10" s="108" t="str">
        <f>IF($C10=R$1,'2- Manutenção'!$E12,"-")</f>
        <v>-</v>
      </c>
      <c r="S10" s="108" t="str">
        <f>IF(R10="-","-",'2- Manutenção'!$F12)</f>
        <v>-</v>
      </c>
      <c r="T10" s="119" t="str">
        <f>IF($C10=U$1,'2- Manutenção'!$D12,"-")</f>
        <v>-</v>
      </c>
      <c r="U10" s="108" t="str">
        <f>IF($C10=U$1,'2- Manutenção'!$E12,"-")</f>
        <v>-</v>
      </c>
      <c r="V10" s="108" t="str">
        <f>IF(U10="-","-",'2- Manutenção'!$F12)</f>
        <v>-</v>
      </c>
      <c r="W10" s="119" t="str">
        <f>IF($C10=X$1,'2- Manutenção'!$D12,"-")</f>
        <v>-</v>
      </c>
      <c r="X10" s="108" t="str">
        <f>IF($C10=X$1,'2- Manutenção'!$E12,"-")</f>
        <v>-</v>
      </c>
      <c r="Y10" s="108" t="str">
        <f>IF(X10="-","-",'2- Manutenção'!$F12)</f>
        <v>-</v>
      </c>
      <c r="Z10" s="119" t="str">
        <f>IF($C10=AA$1,'2- Manutenção'!$D12,"-")</f>
        <v>-</v>
      </c>
      <c r="AA10" s="108" t="str">
        <f>IF($C10=AA$1,'2- Manutenção'!$E12,"-")</f>
        <v>-</v>
      </c>
      <c r="AB10" s="108" t="str">
        <f>IF(AA10="-","-",'2- Manutenção'!$F12)</f>
        <v>-</v>
      </c>
      <c r="AC10" s="119" t="str">
        <f>IF($C10=AD$1,'2- Manutenção'!$D12,"-")</f>
        <v>-</v>
      </c>
      <c r="AD10" s="108" t="str">
        <f>IF($C10=AD$1,'2- Manutenção'!$E12,"-")</f>
        <v>-</v>
      </c>
      <c r="AE10" s="108" t="str">
        <f>IF(AD10="-","-",'2- Manutenção'!$F12)</f>
        <v>-</v>
      </c>
      <c r="AF10" s="119" t="str">
        <f>IF($C10=AG$1,'2- Manutenção'!$D12,"-")</f>
        <v>-</v>
      </c>
      <c r="AG10" s="108" t="str">
        <f>IF($C10=AG$1,'2- Manutenção'!$E12,"-")</f>
        <v>-</v>
      </c>
      <c r="AH10" s="108" t="str">
        <f>IF(AG10="-","-",'2- Manutenção'!$F12)</f>
        <v>-</v>
      </c>
      <c r="AI10" s="119" t="str">
        <f>IF($C10=AJ$1,'2- Manutenção'!$D12,"-")</f>
        <v>-</v>
      </c>
      <c r="AJ10" s="108" t="str">
        <f>IF($C10=AJ$1,'2- Manutenção'!$E12,"-")</f>
        <v>-</v>
      </c>
      <c r="AK10" s="108" t="str">
        <f>IF(AJ10="-","-",'2- Manutenção'!$F12)</f>
        <v>-</v>
      </c>
      <c r="AL10" s="119" t="str">
        <f>IF($C10=AM$1,'2- Manutenção'!$D12,"-")</f>
        <v>-</v>
      </c>
      <c r="AM10" s="108" t="str">
        <f>IF($C10=AM$1,'2- Manutenção'!$E12,"-")</f>
        <v>-</v>
      </c>
      <c r="AN10" s="108" t="str">
        <f>IF(AM10="-","-",'2- Manutenção'!$F12)</f>
        <v>-</v>
      </c>
    </row>
    <row r="11" spans="1:40" x14ac:dyDescent="0.25">
      <c r="A11" s="119">
        <v>9</v>
      </c>
      <c r="B11" s="119" t="str">
        <f>IF(YEAR('2- Manutenção'!B13)=$B$1,$B$1,"-")</f>
        <v>-</v>
      </c>
      <c r="C11" s="119" t="str">
        <f>IF(B11="-","-",MONTH('2- Manutenção'!B13))</f>
        <v>-</v>
      </c>
      <c r="E11" s="119" t="str">
        <f>IF($C11=F$1,'2- Manutenção'!$D13,"-")</f>
        <v>-</v>
      </c>
      <c r="F11" s="108" t="str">
        <f>IF($C11=F$1,'2- Manutenção'!$E13,"-")</f>
        <v>-</v>
      </c>
      <c r="G11" s="108" t="str">
        <f>IF(F11="-","-",'2- Manutenção'!$F13)</f>
        <v>-</v>
      </c>
      <c r="H11" s="119" t="str">
        <f>IF($C11=I$1,'2- Manutenção'!$D13,"-")</f>
        <v>-</v>
      </c>
      <c r="I11" s="108" t="str">
        <f>IF($C11=I$1,'2- Manutenção'!$E13,"-")</f>
        <v>-</v>
      </c>
      <c r="J11" s="108" t="str">
        <f>IF(I11="-","-",'2- Manutenção'!$F13)</f>
        <v>-</v>
      </c>
      <c r="K11" s="119" t="str">
        <f>IF($C11=L$1,'2- Manutenção'!$D13,"-")</f>
        <v>-</v>
      </c>
      <c r="L11" s="108" t="str">
        <f>IF($C11=L$1,'2- Manutenção'!$E13,"-")</f>
        <v>-</v>
      </c>
      <c r="M11" s="108" t="str">
        <f>IF(L11="-","-",'2- Manutenção'!$F13)</f>
        <v>-</v>
      </c>
      <c r="N11" s="119" t="str">
        <f>IF($C11=O$1,'2- Manutenção'!$D13,"-")</f>
        <v>-</v>
      </c>
      <c r="O11" s="108" t="str">
        <f>IF($C11=O$1,'2- Manutenção'!$E13,"-")</f>
        <v>-</v>
      </c>
      <c r="P11" s="108" t="str">
        <f>IF(O11="-","-",'2- Manutenção'!$F13)</f>
        <v>-</v>
      </c>
      <c r="Q11" s="119" t="str">
        <f>IF($C11=R$1,'2- Manutenção'!$D13,"-")</f>
        <v>-</v>
      </c>
      <c r="R11" s="108" t="str">
        <f>IF($C11=R$1,'2- Manutenção'!$E13,"-")</f>
        <v>-</v>
      </c>
      <c r="S11" s="108" t="str">
        <f>IF(R11="-","-",'2- Manutenção'!$F13)</f>
        <v>-</v>
      </c>
      <c r="T11" s="119" t="str">
        <f>IF($C11=U$1,'2- Manutenção'!$D13,"-")</f>
        <v>-</v>
      </c>
      <c r="U11" s="108" t="str">
        <f>IF($C11=U$1,'2- Manutenção'!$E13,"-")</f>
        <v>-</v>
      </c>
      <c r="V11" s="108" t="str">
        <f>IF(U11="-","-",'2- Manutenção'!$F13)</f>
        <v>-</v>
      </c>
      <c r="W11" s="119" t="str">
        <f>IF($C11=X$1,'2- Manutenção'!$D13,"-")</f>
        <v>-</v>
      </c>
      <c r="X11" s="108" t="str">
        <f>IF($C11=X$1,'2- Manutenção'!$E13,"-")</f>
        <v>-</v>
      </c>
      <c r="Y11" s="108" t="str">
        <f>IF(X11="-","-",'2- Manutenção'!$F13)</f>
        <v>-</v>
      </c>
      <c r="Z11" s="119" t="str">
        <f>IF($C11=AA$1,'2- Manutenção'!$D13,"-")</f>
        <v>-</v>
      </c>
      <c r="AA11" s="108" t="str">
        <f>IF($C11=AA$1,'2- Manutenção'!$E13,"-")</f>
        <v>-</v>
      </c>
      <c r="AB11" s="108" t="str">
        <f>IF(AA11="-","-",'2- Manutenção'!$F13)</f>
        <v>-</v>
      </c>
      <c r="AC11" s="119" t="str">
        <f>IF($C11=AD$1,'2- Manutenção'!$D13,"-")</f>
        <v>-</v>
      </c>
      <c r="AD11" s="108" t="str">
        <f>IF($C11=AD$1,'2- Manutenção'!$E13,"-")</f>
        <v>-</v>
      </c>
      <c r="AE11" s="108" t="str">
        <f>IF(AD11="-","-",'2- Manutenção'!$F13)</f>
        <v>-</v>
      </c>
      <c r="AF11" s="119" t="str">
        <f>IF($C11=AG$1,'2- Manutenção'!$D13,"-")</f>
        <v>-</v>
      </c>
      <c r="AG11" s="108" t="str">
        <f>IF($C11=AG$1,'2- Manutenção'!$E13,"-")</f>
        <v>-</v>
      </c>
      <c r="AH11" s="108" t="str">
        <f>IF(AG11="-","-",'2- Manutenção'!$F13)</f>
        <v>-</v>
      </c>
      <c r="AI11" s="119" t="str">
        <f>IF($C11=AJ$1,'2- Manutenção'!$D13,"-")</f>
        <v>-</v>
      </c>
      <c r="AJ11" s="108" t="str">
        <f>IF($C11=AJ$1,'2- Manutenção'!$E13,"-")</f>
        <v>-</v>
      </c>
      <c r="AK11" s="108" t="str">
        <f>IF(AJ11="-","-",'2- Manutenção'!$F13)</f>
        <v>-</v>
      </c>
      <c r="AL11" s="119" t="str">
        <f>IF($C11=AM$1,'2- Manutenção'!$D13,"-")</f>
        <v>-</v>
      </c>
      <c r="AM11" s="108" t="str">
        <f>IF($C11=AM$1,'2- Manutenção'!$E13,"-")</f>
        <v>-</v>
      </c>
      <c r="AN11" s="108" t="str">
        <f>IF(AM11="-","-",'2- Manutenção'!$F13)</f>
        <v>-</v>
      </c>
    </row>
    <row r="12" spans="1:40" x14ac:dyDescent="0.25">
      <c r="A12" s="119">
        <v>10</v>
      </c>
      <c r="B12" s="119" t="str">
        <f>IF(YEAR('2- Manutenção'!B14)=$B$1,$B$1,"-")</f>
        <v>-</v>
      </c>
      <c r="C12" s="119" t="str">
        <f>IF(B12="-","-",MONTH('2- Manutenção'!B14))</f>
        <v>-</v>
      </c>
      <c r="E12" s="119" t="str">
        <f>IF($C12=F$1,'2- Manutenção'!$D14,"-")</f>
        <v>-</v>
      </c>
      <c r="F12" s="108" t="str">
        <f>IF($C12=F$1,'2- Manutenção'!$E14,"-")</f>
        <v>-</v>
      </c>
      <c r="G12" s="108" t="str">
        <f>IF(F12="-","-",'2- Manutenção'!$F14)</f>
        <v>-</v>
      </c>
      <c r="H12" s="119" t="str">
        <f>IF($C12=I$1,'2- Manutenção'!$D14,"-")</f>
        <v>-</v>
      </c>
      <c r="I12" s="108" t="str">
        <f>IF($C12=I$1,'2- Manutenção'!$E14,"-")</f>
        <v>-</v>
      </c>
      <c r="J12" s="108" t="str">
        <f>IF(I12="-","-",'2- Manutenção'!$F14)</f>
        <v>-</v>
      </c>
      <c r="K12" s="119" t="str">
        <f>IF($C12=L$1,'2- Manutenção'!$D14,"-")</f>
        <v>-</v>
      </c>
      <c r="L12" s="108" t="str">
        <f>IF($C12=L$1,'2- Manutenção'!$E14,"-")</f>
        <v>-</v>
      </c>
      <c r="M12" s="108" t="str">
        <f>IF(L12="-","-",'2- Manutenção'!$F14)</f>
        <v>-</v>
      </c>
      <c r="N12" s="119" t="str">
        <f>IF($C12=O$1,'2- Manutenção'!$D14,"-")</f>
        <v>-</v>
      </c>
      <c r="O12" s="108" t="str">
        <f>IF($C12=O$1,'2- Manutenção'!$E14,"-")</f>
        <v>-</v>
      </c>
      <c r="P12" s="108" t="str">
        <f>IF(O12="-","-",'2- Manutenção'!$F14)</f>
        <v>-</v>
      </c>
      <c r="Q12" s="119" t="str">
        <f>IF($C12=R$1,'2- Manutenção'!$D14,"-")</f>
        <v>-</v>
      </c>
      <c r="R12" s="108" t="str">
        <f>IF($C12=R$1,'2- Manutenção'!$E14,"-")</f>
        <v>-</v>
      </c>
      <c r="S12" s="108" t="str">
        <f>IF(R12="-","-",'2- Manutenção'!$F14)</f>
        <v>-</v>
      </c>
      <c r="T12" s="119" t="str">
        <f>IF($C12=U$1,'2- Manutenção'!$D14,"-")</f>
        <v>-</v>
      </c>
      <c r="U12" s="108" t="str">
        <f>IF($C12=U$1,'2- Manutenção'!$E14,"-")</f>
        <v>-</v>
      </c>
      <c r="V12" s="108" t="str">
        <f>IF(U12="-","-",'2- Manutenção'!$F14)</f>
        <v>-</v>
      </c>
      <c r="W12" s="119" t="str">
        <f>IF($C12=X$1,'2- Manutenção'!$D14,"-")</f>
        <v>-</v>
      </c>
      <c r="X12" s="108" t="str">
        <f>IF($C12=X$1,'2- Manutenção'!$E14,"-")</f>
        <v>-</v>
      </c>
      <c r="Y12" s="108" t="str">
        <f>IF(X12="-","-",'2- Manutenção'!$F14)</f>
        <v>-</v>
      </c>
      <c r="Z12" s="119" t="str">
        <f>IF($C12=AA$1,'2- Manutenção'!$D14,"-")</f>
        <v>-</v>
      </c>
      <c r="AA12" s="108" t="str">
        <f>IF($C12=AA$1,'2- Manutenção'!$E14,"-")</f>
        <v>-</v>
      </c>
      <c r="AB12" s="108" t="str">
        <f>IF(AA12="-","-",'2- Manutenção'!$F14)</f>
        <v>-</v>
      </c>
      <c r="AC12" s="119" t="str">
        <f>IF($C12=AD$1,'2- Manutenção'!$D14,"-")</f>
        <v>-</v>
      </c>
      <c r="AD12" s="108" t="str">
        <f>IF($C12=AD$1,'2- Manutenção'!$E14,"-")</f>
        <v>-</v>
      </c>
      <c r="AE12" s="108" t="str">
        <f>IF(AD12="-","-",'2- Manutenção'!$F14)</f>
        <v>-</v>
      </c>
      <c r="AF12" s="119" t="str">
        <f>IF($C12=AG$1,'2- Manutenção'!$D14,"-")</f>
        <v>-</v>
      </c>
      <c r="AG12" s="108" t="str">
        <f>IF($C12=AG$1,'2- Manutenção'!$E14,"-")</f>
        <v>-</v>
      </c>
      <c r="AH12" s="108" t="str">
        <f>IF(AG12="-","-",'2- Manutenção'!$F14)</f>
        <v>-</v>
      </c>
      <c r="AI12" s="119" t="str">
        <f>IF($C12=AJ$1,'2- Manutenção'!$D14,"-")</f>
        <v>-</v>
      </c>
      <c r="AJ12" s="108" t="str">
        <f>IF($C12=AJ$1,'2- Manutenção'!$E14,"-")</f>
        <v>-</v>
      </c>
      <c r="AK12" s="108" t="str">
        <f>IF(AJ12="-","-",'2- Manutenção'!$F14)</f>
        <v>-</v>
      </c>
      <c r="AL12" s="119" t="str">
        <f>IF($C12=AM$1,'2- Manutenção'!$D14,"-")</f>
        <v>-</v>
      </c>
      <c r="AM12" s="108" t="str">
        <f>IF($C12=AM$1,'2- Manutenção'!$E14,"-")</f>
        <v>-</v>
      </c>
      <c r="AN12" s="108" t="str">
        <f>IF(AM12="-","-",'2- Manutenção'!$F14)</f>
        <v>-</v>
      </c>
    </row>
    <row r="13" spans="1:40" x14ac:dyDescent="0.25">
      <c r="A13" s="119">
        <v>11</v>
      </c>
      <c r="B13" s="119" t="str">
        <f>IF(YEAR('2- Manutenção'!B15)=$B$1,$B$1,"-")</f>
        <v>-</v>
      </c>
      <c r="C13" s="119" t="str">
        <f>IF(B13="-","-",MONTH('2- Manutenção'!B15))</f>
        <v>-</v>
      </c>
      <c r="E13" s="119" t="str">
        <f>IF($C13=F$1,'2- Manutenção'!$D15,"-")</f>
        <v>-</v>
      </c>
      <c r="F13" s="108" t="str">
        <f>IF($C13=F$1,'2- Manutenção'!$E15,"-")</f>
        <v>-</v>
      </c>
      <c r="G13" s="108" t="str">
        <f>IF(F13="-","-",'2- Manutenção'!$F15)</f>
        <v>-</v>
      </c>
      <c r="H13" s="119" t="str">
        <f>IF($C13=I$1,'2- Manutenção'!$D15,"-")</f>
        <v>-</v>
      </c>
      <c r="I13" s="108" t="str">
        <f>IF($C13=I$1,'2- Manutenção'!$E15,"-")</f>
        <v>-</v>
      </c>
      <c r="J13" s="108" t="str">
        <f>IF(I13="-","-",'2- Manutenção'!$F15)</f>
        <v>-</v>
      </c>
      <c r="K13" s="119" t="str">
        <f>IF($C13=L$1,'2- Manutenção'!$D15,"-")</f>
        <v>-</v>
      </c>
      <c r="L13" s="108" t="str">
        <f>IF($C13=L$1,'2- Manutenção'!$E15,"-")</f>
        <v>-</v>
      </c>
      <c r="M13" s="108" t="str">
        <f>IF(L13="-","-",'2- Manutenção'!$F15)</f>
        <v>-</v>
      </c>
      <c r="N13" s="119" t="str">
        <f>IF($C13=O$1,'2- Manutenção'!$D15,"-")</f>
        <v>-</v>
      </c>
      <c r="O13" s="108" t="str">
        <f>IF($C13=O$1,'2- Manutenção'!$E15,"-")</f>
        <v>-</v>
      </c>
      <c r="P13" s="108" t="str">
        <f>IF(O13="-","-",'2- Manutenção'!$F15)</f>
        <v>-</v>
      </c>
      <c r="Q13" s="119" t="str">
        <f>IF($C13=R$1,'2- Manutenção'!$D15,"-")</f>
        <v>-</v>
      </c>
      <c r="R13" s="108" t="str">
        <f>IF($C13=R$1,'2- Manutenção'!$E15,"-")</f>
        <v>-</v>
      </c>
      <c r="S13" s="108" t="str">
        <f>IF(R13="-","-",'2- Manutenção'!$F15)</f>
        <v>-</v>
      </c>
      <c r="T13" s="119" t="str">
        <f>IF($C13=U$1,'2- Manutenção'!$D15,"-")</f>
        <v>-</v>
      </c>
      <c r="U13" s="108" t="str">
        <f>IF($C13=U$1,'2- Manutenção'!$E15,"-")</f>
        <v>-</v>
      </c>
      <c r="V13" s="108" t="str">
        <f>IF(U13="-","-",'2- Manutenção'!$F15)</f>
        <v>-</v>
      </c>
      <c r="W13" s="119" t="str">
        <f>IF($C13=X$1,'2- Manutenção'!$D15,"-")</f>
        <v>-</v>
      </c>
      <c r="X13" s="108" t="str">
        <f>IF($C13=X$1,'2- Manutenção'!$E15,"-")</f>
        <v>-</v>
      </c>
      <c r="Y13" s="108" t="str">
        <f>IF(X13="-","-",'2- Manutenção'!$F15)</f>
        <v>-</v>
      </c>
      <c r="Z13" s="119" t="str">
        <f>IF($C13=AA$1,'2- Manutenção'!$D15,"-")</f>
        <v>-</v>
      </c>
      <c r="AA13" s="108" t="str">
        <f>IF($C13=AA$1,'2- Manutenção'!$E15,"-")</f>
        <v>-</v>
      </c>
      <c r="AB13" s="108" t="str">
        <f>IF(AA13="-","-",'2- Manutenção'!$F15)</f>
        <v>-</v>
      </c>
      <c r="AC13" s="119" t="str">
        <f>IF($C13=AD$1,'2- Manutenção'!$D15,"-")</f>
        <v>-</v>
      </c>
      <c r="AD13" s="108" t="str">
        <f>IF($C13=AD$1,'2- Manutenção'!$E15,"-")</f>
        <v>-</v>
      </c>
      <c r="AE13" s="108" t="str">
        <f>IF(AD13="-","-",'2- Manutenção'!$F15)</f>
        <v>-</v>
      </c>
      <c r="AF13" s="119" t="str">
        <f>IF($C13=AG$1,'2- Manutenção'!$D15,"-")</f>
        <v>-</v>
      </c>
      <c r="AG13" s="108" t="str">
        <f>IF($C13=AG$1,'2- Manutenção'!$E15,"-")</f>
        <v>-</v>
      </c>
      <c r="AH13" s="108" t="str">
        <f>IF(AG13="-","-",'2- Manutenção'!$F15)</f>
        <v>-</v>
      </c>
      <c r="AI13" s="119" t="str">
        <f>IF($C13=AJ$1,'2- Manutenção'!$D15,"-")</f>
        <v>-</v>
      </c>
      <c r="AJ13" s="108" t="str">
        <f>IF($C13=AJ$1,'2- Manutenção'!$E15,"-")</f>
        <v>-</v>
      </c>
      <c r="AK13" s="108" t="str">
        <f>IF(AJ13="-","-",'2- Manutenção'!$F15)</f>
        <v>-</v>
      </c>
      <c r="AL13" s="119" t="str">
        <f>IF($C13=AM$1,'2- Manutenção'!$D15,"-")</f>
        <v>-</v>
      </c>
      <c r="AM13" s="108" t="str">
        <f>IF($C13=AM$1,'2- Manutenção'!$E15,"-")</f>
        <v>-</v>
      </c>
      <c r="AN13" s="108" t="str">
        <f>IF(AM13="-","-",'2- Manutenção'!$F15)</f>
        <v>-</v>
      </c>
    </row>
    <row r="14" spans="1:40" x14ac:dyDescent="0.25">
      <c r="A14" s="119">
        <v>12</v>
      </c>
      <c r="B14" s="119" t="str">
        <f>IF(YEAR('2- Manutenção'!B16)=$B$1,$B$1,"-")</f>
        <v>-</v>
      </c>
      <c r="C14" s="119" t="str">
        <f>IF(B14="-","-",MONTH('2- Manutenção'!B16))</f>
        <v>-</v>
      </c>
      <c r="E14" s="119" t="str">
        <f>IF($C14=F$1,'2- Manutenção'!$D16,"-")</f>
        <v>-</v>
      </c>
      <c r="F14" s="108" t="str">
        <f>IF($C14=F$1,'2- Manutenção'!$E16,"-")</f>
        <v>-</v>
      </c>
      <c r="G14" s="108" t="str">
        <f>IF(F14="-","-",'2- Manutenção'!$F16)</f>
        <v>-</v>
      </c>
      <c r="H14" s="119" t="str">
        <f>IF($C14=I$1,'2- Manutenção'!$D16,"-")</f>
        <v>-</v>
      </c>
      <c r="I14" s="108" t="str">
        <f>IF($C14=I$1,'2- Manutenção'!$E16,"-")</f>
        <v>-</v>
      </c>
      <c r="J14" s="108" t="str">
        <f>IF(I14="-","-",'2- Manutenção'!$F16)</f>
        <v>-</v>
      </c>
      <c r="K14" s="119" t="str">
        <f>IF($C14=L$1,'2- Manutenção'!$D16,"-")</f>
        <v>-</v>
      </c>
      <c r="L14" s="108" t="str">
        <f>IF($C14=L$1,'2- Manutenção'!$E16,"-")</f>
        <v>-</v>
      </c>
      <c r="M14" s="108" t="str">
        <f>IF(L14="-","-",'2- Manutenção'!$F16)</f>
        <v>-</v>
      </c>
      <c r="N14" s="119" t="str">
        <f>IF($C14=O$1,'2- Manutenção'!$D16,"-")</f>
        <v>-</v>
      </c>
      <c r="O14" s="108" t="str">
        <f>IF($C14=O$1,'2- Manutenção'!$E16,"-")</f>
        <v>-</v>
      </c>
      <c r="P14" s="108" t="str">
        <f>IF(O14="-","-",'2- Manutenção'!$F16)</f>
        <v>-</v>
      </c>
      <c r="Q14" s="119" t="str">
        <f>IF($C14=R$1,'2- Manutenção'!$D16,"-")</f>
        <v>-</v>
      </c>
      <c r="R14" s="108" t="str">
        <f>IF($C14=R$1,'2- Manutenção'!$E16,"-")</f>
        <v>-</v>
      </c>
      <c r="S14" s="108" t="str">
        <f>IF(R14="-","-",'2- Manutenção'!$F16)</f>
        <v>-</v>
      </c>
      <c r="T14" s="119" t="str">
        <f>IF($C14=U$1,'2- Manutenção'!$D16,"-")</f>
        <v>-</v>
      </c>
      <c r="U14" s="108" t="str">
        <f>IF($C14=U$1,'2- Manutenção'!$E16,"-")</f>
        <v>-</v>
      </c>
      <c r="V14" s="108" t="str">
        <f>IF(U14="-","-",'2- Manutenção'!$F16)</f>
        <v>-</v>
      </c>
      <c r="W14" s="119" t="str">
        <f>IF($C14=X$1,'2- Manutenção'!$D16,"-")</f>
        <v>-</v>
      </c>
      <c r="X14" s="108" t="str">
        <f>IF($C14=X$1,'2- Manutenção'!$E16,"-")</f>
        <v>-</v>
      </c>
      <c r="Y14" s="108" t="str">
        <f>IF(X14="-","-",'2- Manutenção'!$F16)</f>
        <v>-</v>
      </c>
      <c r="Z14" s="119" t="str">
        <f>IF($C14=AA$1,'2- Manutenção'!$D16,"-")</f>
        <v>-</v>
      </c>
      <c r="AA14" s="108" t="str">
        <f>IF($C14=AA$1,'2- Manutenção'!$E16,"-")</f>
        <v>-</v>
      </c>
      <c r="AB14" s="108" t="str">
        <f>IF(AA14="-","-",'2- Manutenção'!$F16)</f>
        <v>-</v>
      </c>
      <c r="AC14" s="119" t="str">
        <f>IF($C14=AD$1,'2- Manutenção'!$D16,"-")</f>
        <v>-</v>
      </c>
      <c r="AD14" s="108" t="str">
        <f>IF($C14=AD$1,'2- Manutenção'!$E16,"-")</f>
        <v>-</v>
      </c>
      <c r="AE14" s="108" t="str">
        <f>IF(AD14="-","-",'2- Manutenção'!$F16)</f>
        <v>-</v>
      </c>
      <c r="AF14" s="119" t="str">
        <f>IF($C14=AG$1,'2- Manutenção'!$D16,"-")</f>
        <v>-</v>
      </c>
      <c r="AG14" s="108" t="str">
        <f>IF($C14=AG$1,'2- Manutenção'!$E16,"-")</f>
        <v>-</v>
      </c>
      <c r="AH14" s="108" t="str">
        <f>IF(AG14="-","-",'2- Manutenção'!$F16)</f>
        <v>-</v>
      </c>
      <c r="AI14" s="119" t="str">
        <f>IF($C14=AJ$1,'2- Manutenção'!$D16,"-")</f>
        <v>-</v>
      </c>
      <c r="AJ14" s="108" t="str">
        <f>IF($C14=AJ$1,'2- Manutenção'!$E16,"-")</f>
        <v>-</v>
      </c>
      <c r="AK14" s="108" t="str">
        <f>IF(AJ14="-","-",'2- Manutenção'!$F16)</f>
        <v>-</v>
      </c>
      <c r="AL14" s="119" t="str">
        <f>IF($C14=AM$1,'2- Manutenção'!$D16,"-")</f>
        <v>-</v>
      </c>
      <c r="AM14" s="108" t="str">
        <f>IF($C14=AM$1,'2- Manutenção'!$E16,"-")</f>
        <v>-</v>
      </c>
      <c r="AN14" s="108" t="str">
        <f>IF(AM14="-","-",'2- Manutenção'!$F16)</f>
        <v>-</v>
      </c>
    </row>
    <row r="15" spans="1:40" x14ac:dyDescent="0.25">
      <c r="A15" s="119">
        <v>13</v>
      </c>
      <c r="B15" s="119" t="str">
        <f>IF(YEAR('2- Manutenção'!B17)=$B$1,$B$1,"-")</f>
        <v>-</v>
      </c>
      <c r="C15" s="119" t="str">
        <f>IF(B15="-","-",MONTH('2- Manutenção'!B17))</f>
        <v>-</v>
      </c>
      <c r="E15" s="119" t="str">
        <f>IF($C15=F$1,'2- Manutenção'!$D17,"-")</f>
        <v>-</v>
      </c>
      <c r="F15" s="108" t="str">
        <f>IF($C15=F$1,'2- Manutenção'!$E17,"-")</f>
        <v>-</v>
      </c>
      <c r="G15" s="108" t="str">
        <f>IF(F15="-","-",'2- Manutenção'!$F17)</f>
        <v>-</v>
      </c>
      <c r="H15" s="119" t="str">
        <f>IF($C15=I$1,'2- Manutenção'!$D17,"-")</f>
        <v>-</v>
      </c>
      <c r="I15" s="108" t="str">
        <f>IF($C15=I$1,'2- Manutenção'!$E17,"-")</f>
        <v>-</v>
      </c>
      <c r="J15" s="108" t="str">
        <f>IF(I15="-","-",'2- Manutenção'!$F17)</f>
        <v>-</v>
      </c>
      <c r="K15" s="119" t="str">
        <f>IF($C15=L$1,'2- Manutenção'!$D17,"-")</f>
        <v>-</v>
      </c>
      <c r="L15" s="108" t="str">
        <f>IF($C15=L$1,'2- Manutenção'!$E17,"-")</f>
        <v>-</v>
      </c>
      <c r="M15" s="108" t="str">
        <f>IF(L15="-","-",'2- Manutenção'!$F17)</f>
        <v>-</v>
      </c>
      <c r="N15" s="119" t="str">
        <f>IF($C15=O$1,'2- Manutenção'!$D17,"-")</f>
        <v>-</v>
      </c>
      <c r="O15" s="108" t="str">
        <f>IF($C15=O$1,'2- Manutenção'!$E17,"-")</f>
        <v>-</v>
      </c>
      <c r="P15" s="108" t="str">
        <f>IF(O15="-","-",'2- Manutenção'!$F17)</f>
        <v>-</v>
      </c>
      <c r="Q15" s="119" t="str">
        <f>IF($C15=R$1,'2- Manutenção'!$D17,"-")</f>
        <v>-</v>
      </c>
      <c r="R15" s="108" t="str">
        <f>IF($C15=R$1,'2- Manutenção'!$E17,"-")</f>
        <v>-</v>
      </c>
      <c r="S15" s="108" t="str">
        <f>IF(R15="-","-",'2- Manutenção'!$F17)</f>
        <v>-</v>
      </c>
      <c r="T15" s="119" t="str">
        <f>IF($C15=U$1,'2- Manutenção'!$D17,"-")</f>
        <v>-</v>
      </c>
      <c r="U15" s="108" t="str">
        <f>IF($C15=U$1,'2- Manutenção'!$E17,"-")</f>
        <v>-</v>
      </c>
      <c r="V15" s="108" t="str">
        <f>IF(U15="-","-",'2- Manutenção'!$F17)</f>
        <v>-</v>
      </c>
      <c r="W15" s="119" t="str">
        <f>IF($C15=X$1,'2- Manutenção'!$D17,"-")</f>
        <v>-</v>
      </c>
      <c r="X15" s="108" t="str">
        <f>IF($C15=X$1,'2- Manutenção'!$E17,"-")</f>
        <v>-</v>
      </c>
      <c r="Y15" s="108" t="str">
        <f>IF(X15="-","-",'2- Manutenção'!$F17)</f>
        <v>-</v>
      </c>
      <c r="Z15" s="119" t="str">
        <f>IF($C15=AA$1,'2- Manutenção'!$D17,"-")</f>
        <v>-</v>
      </c>
      <c r="AA15" s="108" t="str">
        <f>IF($C15=AA$1,'2- Manutenção'!$E17,"-")</f>
        <v>-</v>
      </c>
      <c r="AB15" s="108" t="str">
        <f>IF(AA15="-","-",'2- Manutenção'!$F17)</f>
        <v>-</v>
      </c>
      <c r="AC15" s="119" t="str">
        <f>IF($C15=AD$1,'2- Manutenção'!$D17,"-")</f>
        <v>-</v>
      </c>
      <c r="AD15" s="108" t="str">
        <f>IF($C15=AD$1,'2- Manutenção'!$E17,"-")</f>
        <v>-</v>
      </c>
      <c r="AE15" s="108" t="str">
        <f>IF(AD15="-","-",'2- Manutenção'!$F17)</f>
        <v>-</v>
      </c>
      <c r="AF15" s="119" t="str">
        <f>IF($C15=AG$1,'2- Manutenção'!$D17,"-")</f>
        <v>-</v>
      </c>
      <c r="AG15" s="108" t="str">
        <f>IF($C15=AG$1,'2- Manutenção'!$E17,"-")</f>
        <v>-</v>
      </c>
      <c r="AH15" s="108" t="str">
        <f>IF(AG15="-","-",'2- Manutenção'!$F17)</f>
        <v>-</v>
      </c>
      <c r="AI15" s="119" t="str">
        <f>IF($C15=AJ$1,'2- Manutenção'!$D17,"-")</f>
        <v>-</v>
      </c>
      <c r="AJ15" s="108" t="str">
        <f>IF($C15=AJ$1,'2- Manutenção'!$E17,"-")</f>
        <v>-</v>
      </c>
      <c r="AK15" s="108" t="str">
        <f>IF(AJ15="-","-",'2- Manutenção'!$F17)</f>
        <v>-</v>
      </c>
      <c r="AL15" s="119" t="str">
        <f>IF($C15=AM$1,'2- Manutenção'!$D17,"-")</f>
        <v>-</v>
      </c>
      <c r="AM15" s="108" t="str">
        <f>IF($C15=AM$1,'2- Manutenção'!$E17,"-")</f>
        <v>-</v>
      </c>
      <c r="AN15" s="108" t="str">
        <f>IF(AM15="-","-",'2- Manutenção'!$F17)</f>
        <v>-</v>
      </c>
    </row>
    <row r="16" spans="1:40" x14ac:dyDescent="0.25">
      <c r="A16" s="119">
        <v>14</v>
      </c>
      <c r="B16" s="119" t="str">
        <f>IF(YEAR('2- Manutenção'!B18)=$B$1,$B$1,"-")</f>
        <v>-</v>
      </c>
      <c r="C16" s="119" t="str">
        <f>IF(B16="-","-",MONTH('2- Manutenção'!B18))</f>
        <v>-</v>
      </c>
      <c r="E16" s="119" t="str">
        <f>IF($C16=F$1,'2- Manutenção'!$D18,"-")</f>
        <v>-</v>
      </c>
      <c r="F16" s="108" t="str">
        <f>IF($C16=F$1,'2- Manutenção'!$E18,"-")</f>
        <v>-</v>
      </c>
      <c r="G16" s="108" t="str">
        <f>IF(F16="-","-",'2- Manutenção'!$F18)</f>
        <v>-</v>
      </c>
      <c r="H16" s="119" t="str">
        <f>IF($C16=I$1,'2- Manutenção'!$D18,"-")</f>
        <v>-</v>
      </c>
      <c r="I16" s="108" t="str">
        <f>IF($C16=I$1,'2- Manutenção'!$E18,"-")</f>
        <v>-</v>
      </c>
      <c r="J16" s="108" t="str">
        <f>IF(I16="-","-",'2- Manutenção'!$F18)</f>
        <v>-</v>
      </c>
      <c r="K16" s="119" t="str">
        <f>IF($C16=L$1,'2- Manutenção'!$D18,"-")</f>
        <v>-</v>
      </c>
      <c r="L16" s="108" t="str">
        <f>IF($C16=L$1,'2- Manutenção'!$E18,"-")</f>
        <v>-</v>
      </c>
      <c r="M16" s="108" t="str">
        <f>IF(L16="-","-",'2- Manutenção'!$F18)</f>
        <v>-</v>
      </c>
      <c r="N16" s="119" t="str">
        <f>IF($C16=O$1,'2- Manutenção'!$D18,"-")</f>
        <v>-</v>
      </c>
      <c r="O16" s="108" t="str">
        <f>IF($C16=O$1,'2- Manutenção'!$E18,"-")</f>
        <v>-</v>
      </c>
      <c r="P16" s="108" t="str">
        <f>IF(O16="-","-",'2- Manutenção'!$F18)</f>
        <v>-</v>
      </c>
      <c r="Q16" s="119" t="str">
        <f>IF($C16=R$1,'2- Manutenção'!$D18,"-")</f>
        <v>-</v>
      </c>
      <c r="R16" s="108" t="str">
        <f>IF($C16=R$1,'2- Manutenção'!$E18,"-")</f>
        <v>-</v>
      </c>
      <c r="S16" s="108" t="str">
        <f>IF(R16="-","-",'2- Manutenção'!$F18)</f>
        <v>-</v>
      </c>
      <c r="T16" s="119" t="str">
        <f>IF($C16=U$1,'2- Manutenção'!$D18,"-")</f>
        <v>-</v>
      </c>
      <c r="U16" s="108" t="str">
        <f>IF($C16=U$1,'2- Manutenção'!$E18,"-")</f>
        <v>-</v>
      </c>
      <c r="V16" s="108" t="str">
        <f>IF(U16="-","-",'2- Manutenção'!$F18)</f>
        <v>-</v>
      </c>
      <c r="W16" s="119" t="str">
        <f>IF($C16=X$1,'2- Manutenção'!$D18,"-")</f>
        <v>-</v>
      </c>
      <c r="X16" s="108" t="str">
        <f>IF($C16=X$1,'2- Manutenção'!$E18,"-")</f>
        <v>-</v>
      </c>
      <c r="Y16" s="108" t="str">
        <f>IF(X16="-","-",'2- Manutenção'!$F18)</f>
        <v>-</v>
      </c>
      <c r="Z16" s="119" t="str">
        <f>IF($C16=AA$1,'2- Manutenção'!$D18,"-")</f>
        <v>-</v>
      </c>
      <c r="AA16" s="108" t="str">
        <f>IF($C16=AA$1,'2- Manutenção'!$E18,"-")</f>
        <v>-</v>
      </c>
      <c r="AB16" s="108" t="str">
        <f>IF(AA16="-","-",'2- Manutenção'!$F18)</f>
        <v>-</v>
      </c>
      <c r="AC16" s="119" t="str">
        <f>IF($C16=AD$1,'2- Manutenção'!$D18,"-")</f>
        <v>-</v>
      </c>
      <c r="AD16" s="108" t="str">
        <f>IF($C16=AD$1,'2- Manutenção'!$E18,"-")</f>
        <v>-</v>
      </c>
      <c r="AE16" s="108" t="str">
        <f>IF(AD16="-","-",'2- Manutenção'!$F18)</f>
        <v>-</v>
      </c>
      <c r="AF16" s="119" t="str">
        <f>IF($C16=AG$1,'2- Manutenção'!$D18,"-")</f>
        <v>-</v>
      </c>
      <c r="AG16" s="108" t="str">
        <f>IF($C16=AG$1,'2- Manutenção'!$E18,"-")</f>
        <v>-</v>
      </c>
      <c r="AH16" s="108" t="str">
        <f>IF(AG16="-","-",'2- Manutenção'!$F18)</f>
        <v>-</v>
      </c>
      <c r="AI16" s="119" t="str">
        <f>IF($C16=AJ$1,'2- Manutenção'!$D18,"-")</f>
        <v>-</v>
      </c>
      <c r="AJ16" s="108" t="str">
        <f>IF($C16=AJ$1,'2- Manutenção'!$E18,"-")</f>
        <v>-</v>
      </c>
      <c r="AK16" s="108" t="str">
        <f>IF(AJ16="-","-",'2- Manutenção'!$F18)</f>
        <v>-</v>
      </c>
      <c r="AL16" s="119" t="str">
        <f>IF($C16=AM$1,'2- Manutenção'!$D18,"-")</f>
        <v>-</v>
      </c>
      <c r="AM16" s="108" t="str">
        <f>IF($C16=AM$1,'2- Manutenção'!$E18,"-")</f>
        <v>-</v>
      </c>
      <c r="AN16" s="108" t="str">
        <f>IF(AM16="-","-",'2- Manutenção'!$F18)</f>
        <v>-</v>
      </c>
    </row>
    <row r="17" spans="1:40" x14ac:dyDescent="0.25">
      <c r="A17" s="119">
        <v>15</v>
      </c>
      <c r="B17" s="119" t="str">
        <f>IF(YEAR('2- Manutenção'!B19)=$B$1,$B$1,"-")</f>
        <v>-</v>
      </c>
      <c r="C17" s="119" t="str">
        <f>IF(B17="-","-",MONTH('2- Manutenção'!B19))</f>
        <v>-</v>
      </c>
      <c r="E17" s="119" t="str">
        <f>IF($C17=F$1,'2- Manutenção'!$D19,"-")</f>
        <v>-</v>
      </c>
      <c r="F17" s="108" t="str">
        <f>IF($C17=F$1,'2- Manutenção'!$E19,"-")</f>
        <v>-</v>
      </c>
      <c r="G17" s="108" t="str">
        <f>IF(F17="-","-",'2- Manutenção'!$F19)</f>
        <v>-</v>
      </c>
      <c r="H17" s="119" t="str">
        <f>IF($C17=I$1,'2- Manutenção'!$D19,"-")</f>
        <v>-</v>
      </c>
      <c r="I17" s="108" t="str">
        <f>IF($C17=I$1,'2- Manutenção'!$E19,"-")</f>
        <v>-</v>
      </c>
      <c r="J17" s="108" t="str">
        <f>IF(I17="-","-",'2- Manutenção'!$F19)</f>
        <v>-</v>
      </c>
      <c r="K17" s="119" t="str">
        <f>IF($C17=L$1,'2- Manutenção'!$D19,"-")</f>
        <v>-</v>
      </c>
      <c r="L17" s="108" t="str">
        <f>IF($C17=L$1,'2- Manutenção'!$E19,"-")</f>
        <v>-</v>
      </c>
      <c r="M17" s="108" t="str">
        <f>IF(L17="-","-",'2- Manutenção'!$F19)</f>
        <v>-</v>
      </c>
      <c r="N17" s="119" t="str">
        <f>IF($C17=O$1,'2- Manutenção'!$D19,"-")</f>
        <v>-</v>
      </c>
      <c r="O17" s="108" t="str">
        <f>IF($C17=O$1,'2- Manutenção'!$E19,"-")</f>
        <v>-</v>
      </c>
      <c r="P17" s="108" t="str">
        <f>IF(O17="-","-",'2- Manutenção'!$F19)</f>
        <v>-</v>
      </c>
      <c r="Q17" s="119" t="str">
        <f>IF($C17=R$1,'2- Manutenção'!$D19,"-")</f>
        <v>-</v>
      </c>
      <c r="R17" s="108" t="str">
        <f>IF($C17=R$1,'2- Manutenção'!$E19,"-")</f>
        <v>-</v>
      </c>
      <c r="S17" s="108" t="str">
        <f>IF(R17="-","-",'2- Manutenção'!$F19)</f>
        <v>-</v>
      </c>
      <c r="T17" s="119" t="str">
        <f>IF($C17=U$1,'2- Manutenção'!$D19,"-")</f>
        <v>-</v>
      </c>
      <c r="U17" s="108" t="str">
        <f>IF($C17=U$1,'2- Manutenção'!$E19,"-")</f>
        <v>-</v>
      </c>
      <c r="V17" s="108" t="str">
        <f>IF(U17="-","-",'2- Manutenção'!$F19)</f>
        <v>-</v>
      </c>
      <c r="W17" s="119" t="str">
        <f>IF($C17=X$1,'2- Manutenção'!$D19,"-")</f>
        <v>-</v>
      </c>
      <c r="X17" s="108" t="str">
        <f>IF($C17=X$1,'2- Manutenção'!$E19,"-")</f>
        <v>-</v>
      </c>
      <c r="Y17" s="108" t="str">
        <f>IF(X17="-","-",'2- Manutenção'!$F19)</f>
        <v>-</v>
      </c>
      <c r="Z17" s="119" t="str">
        <f>IF($C17=AA$1,'2- Manutenção'!$D19,"-")</f>
        <v>-</v>
      </c>
      <c r="AA17" s="108" t="str">
        <f>IF($C17=AA$1,'2- Manutenção'!$E19,"-")</f>
        <v>-</v>
      </c>
      <c r="AB17" s="108" t="str">
        <f>IF(AA17="-","-",'2- Manutenção'!$F19)</f>
        <v>-</v>
      </c>
      <c r="AC17" s="119" t="str">
        <f>IF($C17=AD$1,'2- Manutenção'!$D19,"-")</f>
        <v>-</v>
      </c>
      <c r="AD17" s="108" t="str">
        <f>IF($C17=AD$1,'2- Manutenção'!$E19,"-")</f>
        <v>-</v>
      </c>
      <c r="AE17" s="108" t="str">
        <f>IF(AD17="-","-",'2- Manutenção'!$F19)</f>
        <v>-</v>
      </c>
      <c r="AF17" s="119" t="str">
        <f>IF($C17=AG$1,'2- Manutenção'!$D19,"-")</f>
        <v>-</v>
      </c>
      <c r="AG17" s="108" t="str">
        <f>IF($C17=AG$1,'2- Manutenção'!$E19,"-")</f>
        <v>-</v>
      </c>
      <c r="AH17" s="108" t="str">
        <f>IF(AG17="-","-",'2- Manutenção'!$F19)</f>
        <v>-</v>
      </c>
      <c r="AI17" s="119" t="str">
        <f>IF($C17=AJ$1,'2- Manutenção'!$D19,"-")</f>
        <v>-</v>
      </c>
      <c r="AJ17" s="108" t="str">
        <f>IF($C17=AJ$1,'2- Manutenção'!$E19,"-")</f>
        <v>-</v>
      </c>
      <c r="AK17" s="108" t="str">
        <f>IF(AJ17="-","-",'2- Manutenção'!$F19)</f>
        <v>-</v>
      </c>
      <c r="AL17" s="119" t="str">
        <f>IF($C17=AM$1,'2- Manutenção'!$D19,"-")</f>
        <v>-</v>
      </c>
      <c r="AM17" s="108" t="str">
        <f>IF($C17=AM$1,'2- Manutenção'!$E19,"-")</f>
        <v>-</v>
      </c>
      <c r="AN17" s="108" t="str">
        <f>IF(AM17="-","-",'2- Manutenção'!$F19)</f>
        <v>-</v>
      </c>
    </row>
    <row r="18" spans="1:40" x14ac:dyDescent="0.25">
      <c r="A18" s="119">
        <v>16</v>
      </c>
      <c r="B18" s="119" t="str">
        <f>IF(YEAR('2- Manutenção'!B20)=$B$1,$B$1,"-")</f>
        <v>-</v>
      </c>
      <c r="C18" s="119" t="str">
        <f>IF(B18="-","-",MONTH('2- Manutenção'!B20))</f>
        <v>-</v>
      </c>
      <c r="E18" s="119" t="str">
        <f>IF($C18=F$1,'2- Manutenção'!$D20,"-")</f>
        <v>-</v>
      </c>
      <c r="F18" s="108" t="str">
        <f>IF($C18=F$1,'2- Manutenção'!$E20,"-")</f>
        <v>-</v>
      </c>
      <c r="G18" s="108" t="str">
        <f>IF(F18="-","-",'2- Manutenção'!$F20)</f>
        <v>-</v>
      </c>
      <c r="H18" s="119" t="str">
        <f>IF($C18=I$1,'2- Manutenção'!$D20,"-")</f>
        <v>-</v>
      </c>
      <c r="I18" s="108" t="str">
        <f>IF($C18=I$1,'2- Manutenção'!$E20,"-")</f>
        <v>-</v>
      </c>
      <c r="J18" s="108" t="str">
        <f>IF(I18="-","-",'2- Manutenção'!$F20)</f>
        <v>-</v>
      </c>
      <c r="K18" s="119" t="str">
        <f>IF($C18=L$1,'2- Manutenção'!$D20,"-")</f>
        <v>-</v>
      </c>
      <c r="L18" s="108" t="str">
        <f>IF($C18=L$1,'2- Manutenção'!$E20,"-")</f>
        <v>-</v>
      </c>
      <c r="M18" s="108" t="str">
        <f>IF(L18="-","-",'2- Manutenção'!$F20)</f>
        <v>-</v>
      </c>
      <c r="N18" s="119" t="str">
        <f>IF($C18=O$1,'2- Manutenção'!$D20,"-")</f>
        <v>-</v>
      </c>
      <c r="O18" s="108" t="str">
        <f>IF($C18=O$1,'2- Manutenção'!$E20,"-")</f>
        <v>-</v>
      </c>
      <c r="P18" s="108" t="str">
        <f>IF(O18="-","-",'2- Manutenção'!$F20)</f>
        <v>-</v>
      </c>
      <c r="Q18" s="119" t="str">
        <f>IF($C18=R$1,'2- Manutenção'!$D20,"-")</f>
        <v>-</v>
      </c>
      <c r="R18" s="108" t="str">
        <f>IF($C18=R$1,'2- Manutenção'!$E20,"-")</f>
        <v>-</v>
      </c>
      <c r="S18" s="108" t="str">
        <f>IF(R18="-","-",'2- Manutenção'!$F20)</f>
        <v>-</v>
      </c>
      <c r="T18" s="119" t="str">
        <f>IF($C18=U$1,'2- Manutenção'!$D20,"-")</f>
        <v>-</v>
      </c>
      <c r="U18" s="108" t="str">
        <f>IF($C18=U$1,'2- Manutenção'!$E20,"-")</f>
        <v>-</v>
      </c>
      <c r="V18" s="108" t="str">
        <f>IF(U18="-","-",'2- Manutenção'!$F20)</f>
        <v>-</v>
      </c>
      <c r="W18" s="119" t="str">
        <f>IF($C18=X$1,'2- Manutenção'!$D20,"-")</f>
        <v>-</v>
      </c>
      <c r="X18" s="108" t="str">
        <f>IF($C18=X$1,'2- Manutenção'!$E20,"-")</f>
        <v>-</v>
      </c>
      <c r="Y18" s="108" t="str">
        <f>IF(X18="-","-",'2- Manutenção'!$F20)</f>
        <v>-</v>
      </c>
      <c r="Z18" s="119" t="str">
        <f>IF($C18=AA$1,'2- Manutenção'!$D20,"-")</f>
        <v>-</v>
      </c>
      <c r="AA18" s="108" t="str">
        <f>IF($C18=AA$1,'2- Manutenção'!$E20,"-")</f>
        <v>-</v>
      </c>
      <c r="AB18" s="108" t="str">
        <f>IF(AA18="-","-",'2- Manutenção'!$F20)</f>
        <v>-</v>
      </c>
      <c r="AC18" s="119" t="str">
        <f>IF($C18=AD$1,'2- Manutenção'!$D20,"-")</f>
        <v>-</v>
      </c>
      <c r="AD18" s="108" t="str">
        <f>IF($C18=AD$1,'2- Manutenção'!$E20,"-")</f>
        <v>-</v>
      </c>
      <c r="AE18" s="108" t="str">
        <f>IF(AD18="-","-",'2- Manutenção'!$F20)</f>
        <v>-</v>
      </c>
      <c r="AF18" s="119" t="str">
        <f>IF($C18=AG$1,'2- Manutenção'!$D20,"-")</f>
        <v>-</v>
      </c>
      <c r="AG18" s="108" t="str">
        <f>IF($C18=AG$1,'2- Manutenção'!$E20,"-")</f>
        <v>-</v>
      </c>
      <c r="AH18" s="108" t="str">
        <f>IF(AG18="-","-",'2- Manutenção'!$F20)</f>
        <v>-</v>
      </c>
      <c r="AI18" s="119" t="str">
        <f>IF($C18=AJ$1,'2- Manutenção'!$D20,"-")</f>
        <v>-</v>
      </c>
      <c r="AJ18" s="108" t="str">
        <f>IF($C18=AJ$1,'2- Manutenção'!$E20,"-")</f>
        <v>-</v>
      </c>
      <c r="AK18" s="108" t="str">
        <f>IF(AJ18="-","-",'2- Manutenção'!$F20)</f>
        <v>-</v>
      </c>
      <c r="AL18" s="119" t="str">
        <f>IF($C18=AM$1,'2- Manutenção'!$D20,"-")</f>
        <v>-</v>
      </c>
      <c r="AM18" s="108" t="str">
        <f>IF($C18=AM$1,'2- Manutenção'!$E20,"-")</f>
        <v>-</v>
      </c>
      <c r="AN18" s="108" t="str">
        <f>IF(AM18="-","-",'2- Manutenção'!$F20)</f>
        <v>-</v>
      </c>
    </row>
    <row r="19" spans="1:40" x14ac:dyDescent="0.25">
      <c r="A19" s="119">
        <v>17</v>
      </c>
      <c r="B19" s="119" t="str">
        <f>IF(YEAR('2- Manutenção'!B21)=$B$1,$B$1,"-")</f>
        <v>-</v>
      </c>
      <c r="C19" s="119" t="str">
        <f>IF(B19="-","-",MONTH('2- Manutenção'!B21))</f>
        <v>-</v>
      </c>
      <c r="E19" s="119" t="str">
        <f>IF($C19=F$1,'2- Manutenção'!$D21,"-")</f>
        <v>-</v>
      </c>
      <c r="F19" s="108" t="str">
        <f>IF($C19=F$1,'2- Manutenção'!$E21,"-")</f>
        <v>-</v>
      </c>
      <c r="G19" s="108" t="str">
        <f>IF(F19="-","-",'2- Manutenção'!$F21)</f>
        <v>-</v>
      </c>
      <c r="H19" s="119" t="str">
        <f>IF($C19=I$1,'2- Manutenção'!$D21,"-")</f>
        <v>-</v>
      </c>
      <c r="I19" s="108" t="str">
        <f>IF($C19=I$1,'2- Manutenção'!$E21,"-")</f>
        <v>-</v>
      </c>
      <c r="J19" s="108" t="str">
        <f>IF(I19="-","-",'2- Manutenção'!$F21)</f>
        <v>-</v>
      </c>
      <c r="K19" s="119" t="str">
        <f>IF($C19=L$1,'2- Manutenção'!$D21,"-")</f>
        <v>-</v>
      </c>
      <c r="L19" s="108" t="str">
        <f>IF($C19=L$1,'2- Manutenção'!$E21,"-")</f>
        <v>-</v>
      </c>
      <c r="M19" s="108" t="str">
        <f>IF(L19="-","-",'2- Manutenção'!$F21)</f>
        <v>-</v>
      </c>
      <c r="N19" s="119" t="str">
        <f>IF($C19=O$1,'2- Manutenção'!$D21,"-")</f>
        <v>-</v>
      </c>
      <c r="O19" s="108" t="str">
        <f>IF($C19=O$1,'2- Manutenção'!$E21,"-")</f>
        <v>-</v>
      </c>
      <c r="P19" s="108" t="str">
        <f>IF(O19="-","-",'2- Manutenção'!$F21)</f>
        <v>-</v>
      </c>
      <c r="Q19" s="119" t="str">
        <f>IF($C19=R$1,'2- Manutenção'!$D21,"-")</f>
        <v>-</v>
      </c>
      <c r="R19" s="108" t="str">
        <f>IF($C19=R$1,'2- Manutenção'!$E21,"-")</f>
        <v>-</v>
      </c>
      <c r="S19" s="108" t="str">
        <f>IF(R19="-","-",'2- Manutenção'!$F21)</f>
        <v>-</v>
      </c>
      <c r="T19" s="119" t="str">
        <f>IF($C19=U$1,'2- Manutenção'!$D21,"-")</f>
        <v>-</v>
      </c>
      <c r="U19" s="108" t="str">
        <f>IF($C19=U$1,'2- Manutenção'!$E21,"-")</f>
        <v>-</v>
      </c>
      <c r="V19" s="108" t="str">
        <f>IF(U19="-","-",'2- Manutenção'!$F21)</f>
        <v>-</v>
      </c>
      <c r="W19" s="119" t="str">
        <f>IF($C19=X$1,'2- Manutenção'!$D21,"-")</f>
        <v>-</v>
      </c>
      <c r="X19" s="108" t="str">
        <f>IF($C19=X$1,'2- Manutenção'!$E21,"-")</f>
        <v>-</v>
      </c>
      <c r="Y19" s="108" t="str">
        <f>IF(X19="-","-",'2- Manutenção'!$F21)</f>
        <v>-</v>
      </c>
      <c r="Z19" s="119" t="str">
        <f>IF($C19=AA$1,'2- Manutenção'!$D21,"-")</f>
        <v>-</v>
      </c>
      <c r="AA19" s="108" t="str">
        <f>IF($C19=AA$1,'2- Manutenção'!$E21,"-")</f>
        <v>-</v>
      </c>
      <c r="AB19" s="108" t="str">
        <f>IF(AA19="-","-",'2- Manutenção'!$F21)</f>
        <v>-</v>
      </c>
      <c r="AC19" s="119" t="str">
        <f>IF($C19=AD$1,'2- Manutenção'!$D21,"-")</f>
        <v>-</v>
      </c>
      <c r="AD19" s="108" t="str">
        <f>IF($C19=AD$1,'2- Manutenção'!$E21,"-")</f>
        <v>-</v>
      </c>
      <c r="AE19" s="108" t="str">
        <f>IF(AD19="-","-",'2- Manutenção'!$F21)</f>
        <v>-</v>
      </c>
      <c r="AF19" s="119" t="str">
        <f>IF($C19=AG$1,'2- Manutenção'!$D21,"-")</f>
        <v>-</v>
      </c>
      <c r="AG19" s="108" t="str">
        <f>IF($C19=AG$1,'2- Manutenção'!$E21,"-")</f>
        <v>-</v>
      </c>
      <c r="AH19" s="108" t="str">
        <f>IF(AG19="-","-",'2- Manutenção'!$F21)</f>
        <v>-</v>
      </c>
      <c r="AI19" s="119" t="str">
        <f>IF($C19=AJ$1,'2- Manutenção'!$D21,"-")</f>
        <v>-</v>
      </c>
      <c r="AJ19" s="108" t="str">
        <f>IF($C19=AJ$1,'2- Manutenção'!$E21,"-")</f>
        <v>-</v>
      </c>
      <c r="AK19" s="108" t="str">
        <f>IF(AJ19="-","-",'2- Manutenção'!$F21)</f>
        <v>-</v>
      </c>
      <c r="AL19" s="119" t="str">
        <f>IF($C19=AM$1,'2- Manutenção'!$D21,"-")</f>
        <v>-</v>
      </c>
      <c r="AM19" s="108" t="str">
        <f>IF($C19=AM$1,'2- Manutenção'!$E21,"-")</f>
        <v>-</v>
      </c>
      <c r="AN19" s="108" t="str">
        <f>IF(AM19="-","-",'2- Manutenção'!$F21)</f>
        <v>-</v>
      </c>
    </row>
    <row r="20" spans="1:40" x14ac:dyDescent="0.25">
      <c r="A20" s="119">
        <v>18</v>
      </c>
      <c r="B20" s="119" t="str">
        <f>IF(YEAR('2- Manutenção'!B22)=$B$1,$B$1,"-")</f>
        <v>-</v>
      </c>
      <c r="C20" s="119" t="str">
        <f>IF(B20="-","-",MONTH('2- Manutenção'!B22))</f>
        <v>-</v>
      </c>
      <c r="E20" s="119" t="str">
        <f>IF($C20=F$1,'2- Manutenção'!$D22,"-")</f>
        <v>-</v>
      </c>
      <c r="F20" s="108" t="str">
        <f>IF($C20=F$1,'2- Manutenção'!$E22,"-")</f>
        <v>-</v>
      </c>
      <c r="G20" s="108" t="str">
        <f>IF(F20="-","-",'2- Manutenção'!$F22)</f>
        <v>-</v>
      </c>
      <c r="H20" s="119" t="str">
        <f>IF($C20=I$1,'2- Manutenção'!$D22,"-")</f>
        <v>-</v>
      </c>
      <c r="I20" s="108" t="str">
        <f>IF($C20=I$1,'2- Manutenção'!$E22,"-")</f>
        <v>-</v>
      </c>
      <c r="J20" s="108" t="str">
        <f>IF(I20="-","-",'2- Manutenção'!$F22)</f>
        <v>-</v>
      </c>
      <c r="K20" s="119" t="str">
        <f>IF($C20=L$1,'2- Manutenção'!$D22,"-")</f>
        <v>-</v>
      </c>
      <c r="L20" s="108" t="str">
        <f>IF($C20=L$1,'2- Manutenção'!$E22,"-")</f>
        <v>-</v>
      </c>
      <c r="M20" s="108" t="str">
        <f>IF(L20="-","-",'2- Manutenção'!$F22)</f>
        <v>-</v>
      </c>
      <c r="N20" s="119" t="str">
        <f>IF($C20=O$1,'2- Manutenção'!$D22,"-")</f>
        <v>-</v>
      </c>
      <c r="O20" s="108" t="str">
        <f>IF($C20=O$1,'2- Manutenção'!$E22,"-")</f>
        <v>-</v>
      </c>
      <c r="P20" s="108" t="str">
        <f>IF(O20="-","-",'2- Manutenção'!$F22)</f>
        <v>-</v>
      </c>
      <c r="Q20" s="119" t="str">
        <f>IF($C20=R$1,'2- Manutenção'!$D22,"-")</f>
        <v>-</v>
      </c>
      <c r="R20" s="108" t="str">
        <f>IF($C20=R$1,'2- Manutenção'!$E22,"-")</f>
        <v>-</v>
      </c>
      <c r="S20" s="108" t="str">
        <f>IF(R20="-","-",'2- Manutenção'!$F22)</f>
        <v>-</v>
      </c>
      <c r="T20" s="119" t="str">
        <f>IF($C20=U$1,'2- Manutenção'!$D22,"-")</f>
        <v>-</v>
      </c>
      <c r="U20" s="108" t="str">
        <f>IF($C20=U$1,'2- Manutenção'!$E22,"-")</f>
        <v>-</v>
      </c>
      <c r="V20" s="108" t="str">
        <f>IF(U20="-","-",'2- Manutenção'!$F22)</f>
        <v>-</v>
      </c>
      <c r="W20" s="119" t="str">
        <f>IF($C20=X$1,'2- Manutenção'!$D22,"-")</f>
        <v>-</v>
      </c>
      <c r="X20" s="108" t="str">
        <f>IF($C20=X$1,'2- Manutenção'!$E22,"-")</f>
        <v>-</v>
      </c>
      <c r="Y20" s="108" t="str">
        <f>IF(X20="-","-",'2- Manutenção'!$F22)</f>
        <v>-</v>
      </c>
      <c r="Z20" s="119" t="str">
        <f>IF($C20=AA$1,'2- Manutenção'!$D22,"-")</f>
        <v>-</v>
      </c>
      <c r="AA20" s="108" t="str">
        <f>IF($C20=AA$1,'2- Manutenção'!$E22,"-")</f>
        <v>-</v>
      </c>
      <c r="AB20" s="108" t="str">
        <f>IF(AA20="-","-",'2- Manutenção'!$F22)</f>
        <v>-</v>
      </c>
      <c r="AC20" s="119" t="str">
        <f>IF($C20=AD$1,'2- Manutenção'!$D22,"-")</f>
        <v>-</v>
      </c>
      <c r="AD20" s="108" t="str">
        <f>IF($C20=AD$1,'2- Manutenção'!$E22,"-")</f>
        <v>-</v>
      </c>
      <c r="AE20" s="108" t="str">
        <f>IF(AD20="-","-",'2- Manutenção'!$F22)</f>
        <v>-</v>
      </c>
      <c r="AF20" s="119" t="str">
        <f>IF($C20=AG$1,'2- Manutenção'!$D22,"-")</f>
        <v>-</v>
      </c>
      <c r="AG20" s="108" t="str">
        <f>IF($C20=AG$1,'2- Manutenção'!$E22,"-")</f>
        <v>-</v>
      </c>
      <c r="AH20" s="108" t="str">
        <f>IF(AG20="-","-",'2- Manutenção'!$F22)</f>
        <v>-</v>
      </c>
      <c r="AI20" s="119" t="str">
        <f>IF($C20=AJ$1,'2- Manutenção'!$D22,"-")</f>
        <v>-</v>
      </c>
      <c r="AJ20" s="108" t="str">
        <f>IF($C20=AJ$1,'2- Manutenção'!$E22,"-")</f>
        <v>-</v>
      </c>
      <c r="AK20" s="108" t="str">
        <f>IF(AJ20="-","-",'2- Manutenção'!$F22)</f>
        <v>-</v>
      </c>
      <c r="AL20" s="119" t="str">
        <f>IF($C20=AM$1,'2- Manutenção'!$D22,"-")</f>
        <v>-</v>
      </c>
      <c r="AM20" s="108" t="str">
        <f>IF($C20=AM$1,'2- Manutenção'!$E22,"-")</f>
        <v>-</v>
      </c>
      <c r="AN20" s="108" t="str">
        <f>IF(AM20="-","-",'2- Manutenção'!$F22)</f>
        <v>-</v>
      </c>
    </row>
    <row r="21" spans="1:40" x14ac:dyDescent="0.25">
      <c r="A21" s="119">
        <v>19</v>
      </c>
      <c r="B21" s="119" t="str">
        <f>IF(YEAR('2- Manutenção'!B23)=$B$1,$B$1,"-")</f>
        <v>-</v>
      </c>
      <c r="C21" s="119" t="str">
        <f>IF(B21="-","-",MONTH('2- Manutenção'!B23))</f>
        <v>-</v>
      </c>
      <c r="E21" s="119" t="str">
        <f>IF($C21=F$1,'2- Manutenção'!$D23,"-")</f>
        <v>-</v>
      </c>
      <c r="F21" s="108" t="str">
        <f>IF($C21=F$1,'2- Manutenção'!$E23,"-")</f>
        <v>-</v>
      </c>
      <c r="G21" s="108" t="str">
        <f>IF(F21="-","-",'2- Manutenção'!$F23)</f>
        <v>-</v>
      </c>
      <c r="H21" s="119" t="str">
        <f>IF($C21=I$1,'2- Manutenção'!$D23,"-")</f>
        <v>-</v>
      </c>
      <c r="I21" s="108" t="str">
        <f>IF($C21=I$1,'2- Manutenção'!$E23,"-")</f>
        <v>-</v>
      </c>
      <c r="J21" s="108" t="str">
        <f>IF(I21="-","-",'2- Manutenção'!$F23)</f>
        <v>-</v>
      </c>
      <c r="K21" s="119" t="str">
        <f>IF($C21=L$1,'2- Manutenção'!$D23,"-")</f>
        <v>-</v>
      </c>
      <c r="L21" s="108" t="str">
        <f>IF($C21=L$1,'2- Manutenção'!$E23,"-")</f>
        <v>-</v>
      </c>
      <c r="M21" s="108" t="str">
        <f>IF(L21="-","-",'2- Manutenção'!$F23)</f>
        <v>-</v>
      </c>
      <c r="N21" s="119" t="str">
        <f>IF($C21=O$1,'2- Manutenção'!$D23,"-")</f>
        <v>-</v>
      </c>
      <c r="O21" s="108" t="str">
        <f>IF($C21=O$1,'2- Manutenção'!$E23,"-")</f>
        <v>-</v>
      </c>
      <c r="P21" s="108" t="str">
        <f>IF(O21="-","-",'2- Manutenção'!$F23)</f>
        <v>-</v>
      </c>
      <c r="Q21" s="119" t="str">
        <f>IF($C21=R$1,'2- Manutenção'!$D23,"-")</f>
        <v>-</v>
      </c>
      <c r="R21" s="108" t="str">
        <f>IF($C21=R$1,'2- Manutenção'!$E23,"-")</f>
        <v>-</v>
      </c>
      <c r="S21" s="108" t="str">
        <f>IF(R21="-","-",'2- Manutenção'!$F23)</f>
        <v>-</v>
      </c>
      <c r="T21" s="119" t="str">
        <f>IF($C21=U$1,'2- Manutenção'!$D23,"-")</f>
        <v>-</v>
      </c>
      <c r="U21" s="108" t="str">
        <f>IF($C21=U$1,'2- Manutenção'!$E23,"-")</f>
        <v>-</v>
      </c>
      <c r="V21" s="108" t="str">
        <f>IF(U21="-","-",'2- Manutenção'!$F23)</f>
        <v>-</v>
      </c>
      <c r="W21" s="119" t="str">
        <f>IF($C21=X$1,'2- Manutenção'!$D23,"-")</f>
        <v>-</v>
      </c>
      <c r="X21" s="108" t="str">
        <f>IF($C21=X$1,'2- Manutenção'!$E23,"-")</f>
        <v>-</v>
      </c>
      <c r="Y21" s="108" t="str">
        <f>IF(X21="-","-",'2- Manutenção'!$F23)</f>
        <v>-</v>
      </c>
      <c r="Z21" s="119" t="str">
        <f>IF($C21=AA$1,'2- Manutenção'!$D23,"-")</f>
        <v>-</v>
      </c>
      <c r="AA21" s="108" t="str">
        <f>IF($C21=AA$1,'2- Manutenção'!$E23,"-")</f>
        <v>-</v>
      </c>
      <c r="AB21" s="108" t="str">
        <f>IF(AA21="-","-",'2- Manutenção'!$F23)</f>
        <v>-</v>
      </c>
      <c r="AC21" s="119" t="str">
        <f>IF($C21=AD$1,'2- Manutenção'!$D23,"-")</f>
        <v>-</v>
      </c>
      <c r="AD21" s="108" t="str">
        <f>IF($C21=AD$1,'2- Manutenção'!$E23,"-")</f>
        <v>-</v>
      </c>
      <c r="AE21" s="108" t="str">
        <f>IF(AD21="-","-",'2- Manutenção'!$F23)</f>
        <v>-</v>
      </c>
      <c r="AF21" s="119" t="str">
        <f>IF($C21=AG$1,'2- Manutenção'!$D23,"-")</f>
        <v>-</v>
      </c>
      <c r="AG21" s="108" t="str">
        <f>IF($C21=AG$1,'2- Manutenção'!$E23,"-")</f>
        <v>-</v>
      </c>
      <c r="AH21" s="108" t="str">
        <f>IF(AG21="-","-",'2- Manutenção'!$F23)</f>
        <v>-</v>
      </c>
      <c r="AI21" s="119" t="str">
        <f>IF($C21=AJ$1,'2- Manutenção'!$D23,"-")</f>
        <v>-</v>
      </c>
      <c r="AJ21" s="108" t="str">
        <f>IF($C21=AJ$1,'2- Manutenção'!$E23,"-")</f>
        <v>-</v>
      </c>
      <c r="AK21" s="108" t="str">
        <f>IF(AJ21="-","-",'2- Manutenção'!$F23)</f>
        <v>-</v>
      </c>
      <c r="AL21" s="119" t="str">
        <f>IF($C21=AM$1,'2- Manutenção'!$D23,"-")</f>
        <v>-</v>
      </c>
      <c r="AM21" s="108" t="str">
        <f>IF($C21=AM$1,'2- Manutenção'!$E23,"-")</f>
        <v>-</v>
      </c>
      <c r="AN21" s="108" t="str">
        <f>IF(AM21="-","-",'2- Manutenção'!$F23)</f>
        <v>-</v>
      </c>
    </row>
    <row r="22" spans="1:40" x14ac:dyDescent="0.25">
      <c r="A22" s="119">
        <v>20</v>
      </c>
      <c r="B22" s="119" t="str">
        <f>IF(YEAR('2- Manutenção'!B24)=$B$1,$B$1,"-")</f>
        <v>-</v>
      </c>
      <c r="C22" s="119" t="str">
        <f>IF(B22="-","-",MONTH('2- Manutenção'!B24))</f>
        <v>-</v>
      </c>
      <c r="E22" s="119" t="str">
        <f>IF($C22=F$1,'2- Manutenção'!$D24,"-")</f>
        <v>-</v>
      </c>
      <c r="F22" s="108" t="str">
        <f>IF($C22=F$1,'2- Manutenção'!$E24,"-")</f>
        <v>-</v>
      </c>
      <c r="G22" s="108" t="str">
        <f>IF(F22="-","-",'2- Manutenção'!$F24)</f>
        <v>-</v>
      </c>
      <c r="H22" s="119" t="str">
        <f>IF($C22=I$1,'2- Manutenção'!$D24,"-")</f>
        <v>-</v>
      </c>
      <c r="I22" s="108" t="str">
        <f>IF($C22=I$1,'2- Manutenção'!$E24,"-")</f>
        <v>-</v>
      </c>
      <c r="J22" s="108" t="str">
        <f>IF(I22="-","-",'2- Manutenção'!$F24)</f>
        <v>-</v>
      </c>
      <c r="K22" s="119" t="str">
        <f>IF($C22=L$1,'2- Manutenção'!$D24,"-")</f>
        <v>-</v>
      </c>
      <c r="L22" s="108" t="str">
        <f>IF($C22=L$1,'2- Manutenção'!$E24,"-")</f>
        <v>-</v>
      </c>
      <c r="M22" s="108" t="str">
        <f>IF(L22="-","-",'2- Manutenção'!$F24)</f>
        <v>-</v>
      </c>
      <c r="N22" s="119" t="str">
        <f>IF($C22=O$1,'2- Manutenção'!$D24,"-")</f>
        <v>-</v>
      </c>
      <c r="O22" s="108" t="str">
        <f>IF($C22=O$1,'2- Manutenção'!$E24,"-")</f>
        <v>-</v>
      </c>
      <c r="P22" s="108" t="str">
        <f>IF(O22="-","-",'2- Manutenção'!$F24)</f>
        <v>-</v>
      </c>
      <c r="Q22" s="119" t="str">
        <f>IF($C22=R$1,'2- Manutenção'!$D24,"-")</f>
        <v>-</v>
      </c>
      <c r="R22" s="108" t="str">
        <f>IF($C22=R$1,'2- Manutenção'!$E24,"-")</f>
        <v>-</v>
      </c>
      <c r="S22" s="108" t="str">
        <f>IF(R22="-","-",'2- Manutenção'!$F24)</f>
        <v>-</v>
      </c>
      <c r="T22" s="119" t="str">
        <f>IF($C22=U$1,'2- Manutenção'!$D24,"-")</f>
        <v>-</v>
      </c>
      <c r="U22" s="108" t="str">
        <f>IF($C22=U$1,'2- Manutenção'!$E24,"-")</f>
        <v>-</v>
      </c>
      <c r="V22" s="108" t="str">
        <f>IF(U22="-","-",'2- Manutenção'!$F24)</f>
        <v>-</v>
      </c>
      <c r="W22" s="119" t="str">
        <f>IF($C22=X$1,'2- Manutenção'!$D24,"-")</f>
        <v>-</v>
      </c>
      <c r="X22" s="108" t="str">
        <f>IF($C22=X$1,'2- Manutenção'!$E24,"-")</f>
        <v>-</v>
      </c>
      <c r="Y22" s="108" t="str">
        <f>IF(X22="-","-",'2- Manutenção'!$F24)</f>
        <v>-</v>
      </c>
      <c r="Z22" s="119" t="str">
        <f>IF($C22=AA$1,'2- Manutenção'!$D24,"-")</f>
        <v>-</v>
      </c>
      <c r="AA22" s="108" t="str">
        <f>IF($C22=AA$1,'2- Manutenção'!$E24,"-")</f>
        <v>-</v>
      </c>
      <c r="AB22" s="108" t="str">
        <f>IF(AA22="-","-",'2- Manutenção'!$F24)</f>
        <v>-</v>
      </c>
      <c r="AC22" s="119" t="str">
        <f>IF($C22=AD$1,'2- Manutenção'!$D24,"-")</f>
        <v>-</v>
      </c>
      <c r="AD22" s="108" t="str">
        <f>IF($C22=AD$1,'2- Manutenção'!$E24,"-")</f>
        <v>-</v>
      </c>
      <c r="AE22" s="108" t="str">
        <f>IF(AD22="-","-",'2- Manutenção'!$F24)</f>
        <v>-</v>
      </c>
      <c r="AF22" s="119" t="str">
        <f>IF($C22=AG$1,'2- Manutenção'!$D24,"-")</f>
        <v>-</v>
      </c>
      <c r="AG22" s="108" t="str">
        <f>IF($C22=AG$1,'2- Manutenção'!$E24,"-")</f>
        <v>-</v>
      </c>
      <c r="AH22" s="108" t="str">
        <f>IF(AG22="-","-",'2- Manutenção'!$F24)</f>
        <v>-</v>
      </c>
      <c r="AI22" s="119" t="str">
        <f>IF($C22=AJ$1,'2- Manutenção'!$D24,"-")</f>
        <v>-</v>
      </c>
      <c r="AJ22" s="108" t="str">
        <f>IF($C22=AJ$1,'2- Manutenção'!$E24,"-")</f>
        <v>-</v>
      </c>
      <c r="AK22" s="108" t="str">
        <f>IF(AJ22="-","-",'2- Manutenção'!$F24)</f>
        <v>-</v>
      </c>
      <c r="AL22" s="119" t="str">
        <f>IF($C22=AM$1,'2- Manutenção'!$D24,"-")</f>
        <v>-</v>
      </c>
      <c r="AM22" s="108" t="str">
        <f>IF($C22=AM$1,'2- Manutenção'!$E24,"-")</f>
        <v>-</v>
      </c>
      <c r="AN22" s="108" t="str">
        <f>IF(AM22="-","-",'2- Manutenção'!$F24)</f>
        <v>-</v>
      </c>
    </row>
    <row r="23" spans="1:40" x14ac:dyDescent="0.25">
      <c r="A23" s="119">
        <v>21</v>
      </c>
      <c r="B23" s="119" t="str">
        <f>IF(YEAR('2- Manutenção'!B25)=$B$1,$B$1,"-")</f>
        <v>-</v>
      </c>
      <c r="C23" s="119" t="str">
        <f>IF(B23="-","-",MONTH('2- Manutenção'!B25))</f>
        <v>-</v>
      </c>
      <c r="E23" s="119" t="str">
        <f>IF($C23=F$1,'2- Manutenção'!$D25,"-")</f>
        <v>-</v>
      </c>
      <c r="F23" s="108" t="str">
        <f>IF($C23=F$1,'2- Manutenção'!$E25,"-")</f>
        <v>-</v>
      </c>
      <c r="G23" s="108" t="str">
        <f>IF(F23="-","-",'2- Manutenção'!$F25)</f>
        <v>-</v>
      </c>
      <c r="H23" s="119" t="str">
        <f>IF($C23=I$1,'2- Manutenção'!$D25,"-")</f>
        <v>-</v>
      </c>
      <c r="I23" s="108" t="str">
        <f>IF($C23=I$1,'2- Manutenção'!$E25,"-")</f>
        <v>-</v>
      </c>
      <c r="J23" s="108" t="str">
        <f>IF(I23="-","-",'2- Manutenção'!$F25)</f>
        <v>-</v>
      </c>
      <c r="K23" s="119" t="str">
        <f>IF($C23=L$1,'2- Manutenção'!$D25,"-")</f>
        <v>-</v>
      </c>
      <c r="L23" s="108" t="str">
        <f>IF($C23=L$1,'2- Manutenção'!$E25,"-")</f>
        <v>-</v>
      </c>
      <c r="M23" s="108" t="str">
        <f>IF(L23="-","-",'2- Manutenção'!$F25)</f>
        <v>-</v>
      </c>
      <c r="N23" s="119" t="str">
        <f>IF($C23=O$1,'2- Manutenção'!$D25,"-")</f>
        <v>-</v>
      </c>
      <c r="O23" s="108" t="str">
        <f>IF($C23=O$1,'2- Manutenção'!$E25,"-")</f>
        <v>-</v>
      </c>
      <c r="P23" s="108" t="str">
        <f>IF(O23="-","-",'2- Manutenção'!$F25)</f>
        <v>-</v>
      </c>
      <c r="Q23" s="119" t="str">
        <f>IF($C23=R$1,'2- Manutenção'!$D25,"-")</f>
        <v>-</v>
      </c>
      <c r="R23" s="108" t="str">
        <f>IF($C23=R$1,'2- Manutenção'!$E25,"-")</f>
        <v>-</v>
      </c>
      <c r="S23" s="108" t="str">
        <f>IF(R23="-","-",'2- Manutenção'!$F25)</f>
        <v>-</v>
      </c>
      <c r="T23" s="119" t="str">
        <f>IF($C23=U$1,'2- Manutenção'!$D25,"-")</f>
        <v>-</v>
      </c>
      <c r="U23" s="108" t="str">
        <f>IF($C23=U$1,'2- Manutenção'!$E25,"-")</f>
        <v>-</v>
      </c>
      <c r="V23" s="108" t="str">
        <f>IF(U23="-","-",'2- Manutenção'!$F25)</f>
        <v>-</v>
      </c>
      <c r="W23" s="119" t="str">
        <f>IF($C23=X$1,'2- Manutenção'!$D25,"-")</f>
        <v>-</v>
      </c>
      <c r="X23" s="108" t="str">
        <f>IF($C23=X$1,'2- Manutenção'!$E25,"-")</f>
        <v>-</v>
      </c>
      <c r="Y23" s="108" t="str">
        <f>IF(X23="-","-",'2- Manutenção'!$F25)</f>
        <v>-</v>
      </c>
      <c r="Z23" s="119" t="str">
        <f>IF($C23=AA$1,'2- Manutenção'!$D25,"-")</f>
        <v>-</v>
      </c>
      <c r="AA23" s="108" t="str">
        <f>IF($C23=AA$1,'2- Manutenção'!$E25,"-")</f>
        <v>-</v>
      </c>
      <c r="AB23" s="108" t="str">
        <f>IF(AA23="-","-",'2- Manutenção'!$F25)</f>
        <v>-</v>
      </c>
      <c r="AC23" s="119" t="str">
        <f>IF($C23=AD$1,'2- Manutenção'!$D25,"-")</f>
        <v>-</v>
      </c>
      <c r="AD23" s="108" t="str">
        <f>IF($C23=AD$1,'2- Manutenção'!$E25,"-")</f>
        <v>-</v>
      </c>
      <c r="AE23" s="108" t="str">
        <f>IF(AD23="-","-",'2- Manutenção'!$F25)</f>
        <v>-</v>
      </c>
      <c r="AF23" s="119" t="str">
        <f>IF($C23=AG$1,'2- Manutenção'!$D25,"-")</f>
        <v>-</v>
      </c>
      <c r="AG23" s="108" t="str">
        <f>IF($C23=AG$1,'2- Manutenção'!$E25,"-")</f>
        <v>-</v>
      </c>
      <c r="AH23" s="108" t="str">
        <f>IF(AG23="-","-",'2- Manutenção'!$F25)</f>
        <v>-</v>
      </c>
      <c r="AI23" s="119" t="str">
        <f>IF($C23=AJ$1,'2- Manutenção'!$D25,"-")</f>
        <v>-</v>
      </c>
      <c r="AJ23" s="108" t="str">
        <f>IF($C23=AJ$1,'2- Manutenção'!$E25,"-")</f>
        <v>-</v>
      </c>
      <c r="AK23" s="108" t="str">
        <f>IF(AJ23="-","-",'2- Manutenção'!$F25)</f>
        <v>-</v>
      </c>
      <c r="AL23" s="119" t="str">
        <f>IF($C23=AM$1,'2- Manutenção'!$D25,"-")</f>
        <v>-</v>
      </c>
      <c r="AM23" s="108" t="str">
        <f>IF($C23=AM$1,'2- Manutenção'!$E25,"-")</f>
        <v>-</v>
      </c>
      <c r="AN23" s="108" t="str">
        <f>IF(AM23="-","-",'2- Manutenção'!$F25)</f>
        <v>-</v>
      </c>
    </row>
    <row r="24" spans="1:40" x14ac:dyDescent="0.25">
      <c r="A24" s="119">
        <v>22</v>
      </c>
      <c r="B24" s="119" t="str">
        <f>IF(YEAR('2- Manutenção'!B26)=$B$1,$B$1,"-")</f>
        <v>-</v>
      </c>
      <c r="C24" s="119" t="str">
        <f>IF(B24="-","-",MONTH('2- Manutenção'!B26))</f>
        <v>-</v>
      </c>
      <c r="E24" s="119" t="str">
        <f>IF($C24=F$1,'2- Manutenção'!$D26,"-")</f>
        <v>-</v>
      </c>
      <c r="F24" s="108" t="str">
        <f>IF($C24=F$1,'2- Manutenção'!$E26,"-")</f>
        <v>-</v>
      </c>
      <c r="G24" s="108" t="str">
        <f>IF(F24="-","-",'2- Manutenção'!$F26)</f>
        <v>-</v>
      </c>
      <c r="H24" s="119" t="str">
        <f>IF($C24=I$1,'2- Manutenção'!$D26,"-")</f>
        <v>-</v>
      </c>
      <c r="I24" s="108" t="str">
        <f>IF($C24=I$1,'2- Manutenção'!$E26,"-")</f>
        <v>-</v>
      </c>
      <c r="J24" s="108" t="str">
        <f>IF(I24="-","-",'2- Manutenção'!$F26)</f>
        <v>-</v>
      </c>
      <c r="K24" s="119" t="str">
        <f>IF($C24=L$1,'2- Manutenção'!$D26,"-")</f>
        <v>-</v>
      </c>
      <c r="L24" s="108" t="str">
        <f>IF($C24=L$1,'2- Manutenção'!$E26,"-")</f>
        <v>-</v>
      </c>
      <c r="M24" s="108" t="str">
        <f>IF(L24="-","-",'2- Manutenção'!$F26)</f>
        <v>-</v>
      </c>
      <c r="N24" s="119" t="str">
        <f>IF($C24=O$1,'2- Manutenção'!$D26,"-")</f>
        <v>-</v>
      </c>
      <c r="O24" s="108" t="str">
        <f>IF($C24=O$1,'2- Manutenção'!$E26,"-")</f>
        <v>-</v>
      </c>
      <c r="P24" s="108" t="str">
        <f>IF(O24="-","-",'2- Manutenção'!$F26)</f>
        <v>-</v>
      </c>
      <c r="Q24" s="119" t="str">
        <f>IF($C24=R$1,'2- Manutenção'!$D26,"-")</f>
        <v>-</v>
      </c>
      <c r="R24" s="108" t="str">
        <f>IF($C24=R$1,'2- Manutenção'!$E26,"-")</f>
        <v>-</v>
      </c>
      <c r="S24" s="108" t="str">
        <f>IF(R24="-","-",'2- Manutenção'!$F26)</f>
        <v>-</v>
      </c>
      <c r="T24" s="119" t="str">
        <f>IF($C24=U$1,'2- Manutenção'!$D26,"-")</f>
        <v>-</v>
      </c>
      <c r="U24" s="108" t="str">
        <f>IF($C24=U$1,'2- Manutenção'!$E26,"-")</f>
        <v>-</v>
      </c>
      <c r="V24" s="108" t="str">
        <f>IF(U24="-","-",'2- Manutenção'!$F26)</f>
        <v>-</v>
      </c>
      <c r="W24" s="119" t="str">
        <f>IF($C24=X$1,'2- Manutenção'!$D26,"-")</f>
        <v>-</v>
      </c>
      <c r="X24" s="108" t="str">
        <f>IF($C24=X$1,'2- Manutenção'!$E26,"-")</f>
        <v>-</v>
      </c>
      <c r="Y24" s="108" t="str">
        <f>IF(X24="-","-",'2- Manutenção'!$F26)</f>
        <v>-</v>
      </c>
      <c r="Z24" s="119" t="str">
        <f>IF($C24=AA$1,'2- Manutenção'!$D26,"-")</f>
        <v>-</v>
      </c>
      <c r="AA24" s="108" t="str">
        <f>IF($C24=AA$1,'2- Manutenção'!$E26,"-")</f>
        <v>-</v>
      </c>
      <c r="AB24" s="108" t="str">
        <f>IF(AA24="-","-",'2- Manutenção'!$F26)</f>
        <v>-</v>
      </c>
      <c r="AC24" s="119" t="str">
        <f>IF($C24=AD$1,'2- Manutenção'!$D26,"-")</f>
        <v>-</v>
      </c>
      <c r="AD24" s="108" t="str">
        <f>IF($C24=AD$1,'2- Manutenção'!$E26,"-")</f>
        <v>-</v>
      </c>
      <c r="AE24" s="108" t="str">
        <f>IF(AD24="-","-",'2- Manutenção'!$F26)</f>
        <v>-</v>
      </c>
      <c r="AF24" s="119" t="str">
        <f>IF($C24=AG$1,'2- Manutenção'!$D26,"-")</f>
        <v>-</v>
      </c>
      <c r="AG24" s="108" t="str">
        <f>IF($C24=AG$1,'2- Manutenção'!$E26,"-")</f>
        <v>-</v>
      </c>
      <c r="AH24" s="108" t="str">
        <f>IF(AG24="-","-",'2- Manutenção'!$F26)</f>
        <v>-</v>
      </c>
      <c r="AI24" s="119" t="str">
        <f>IF($C24=AJ$1,'2- Manutenção'!$D26,"-")</f>
        <v>-</v>
      </c>
      <c r="AJ24" s="108" t="str">
        <f>IF($C24=AJ$1,'2- Manutenção'!$E26,"-")</f>
        <v>-</v>
      </c>
      <c r="AK24" s="108" t="str">
        <f>IF(AJ24="-","-",'2- Manutenção'!$F26)</f>
        <v>-</v>
      </c>
      <c r="AL24" s="119" t="str">
        <f>IF($C24=AM$1,'2- Manutenção'!$D26,"-")</f>
        <v>-</v>
      </c>
      <c r="AM24" s="108" t="str">
        <f>IF($C24=AM$1,'2- Manutenção'!$E26,"-")</f>
        <v>-</v>
      </c>
      <c r="AN24" s="108" t="str">
        <f>IF(AM24="-","-",'2- Manutenção'!$F26)</f>
        <v>-</v>
      </c>
    </row>
    <row r="25" spans="1:40" x14ac:dyDescent="0.25">
      <c r="A25" s="119">
        <v>23</v>
      </c>
      <c r="B25" s="119" t="str">
        <f>IF(YEAR('2- Manutenção'!B27)=$B$1,$B$1,"-")</f>
        <v>-</v>
      </c>
      <c r="C25" s="119" t="str">
        <f>IF(B25="-","-",MONTH('2- Manutenção'!B27))</f>
        <v>-</v>
      </c>
      <c r="E25" s="119" t="str">
        <f>IF($C25=F$1,'2- Manutenção'!$D27,"-")</f>
        <v>-</v>
      </c>
      <c r="F25" s="108" t="str">
        <f>IF($C25=F$1,'2- Manutenção'!$E27,"-")</f>
        <v>-</v>
      </c>
      <c r="G25" s="108" t="str">
        <f>IF(F25="-","-",'2- Manutenção'!$F27)</f>
        <v>-</v>
      </c>
      <c r="H25" s="119" t="str">
        <f>IF($C25=I$1,'2- Manutenção'!$D27,"-")</f>
        <v>-</v>
      </c>
      <c r="I25" s="108" t="str">
        <f>IF($C25=I$1,'2- Manutenção'!$E27,"-")</f>
        <v>-</v>
      </c>
      <c r="J25" s="108" t="str">
        <f>IF(I25="-","-",'2- Manutenção'!$F27)</f>
        <v>-</v>
      </c>
      <c r="K25" s="119" t="str">
        <f>IF($C25=L$1,'2- Manutenção'!$D27,"-")</f>
        <v>-</v>
      </c>
      <c r="L25" s="108" t="str">
        <f>IF($C25=L$1,'2- Manutenção'!$E27,"-")</f>
        <v>-</v>
      </c>
      <c r="M25" s="108" t="str">
        <f>IF(L25="-","-",'2- Manutenção'!$F27)</f>
        <v>-</v>
      </c>
      <c r="N25" s="119" t="str">
        <f>IF($C25=O$1,'2- Manutenção'!$D27,"-")</f>
        <v>-</v>
      </c>
      <c r="O25" s="108" t="str">
        <f>IF($C25=O$1,'2- Manutenção'!$E27,"-")</f>
        <v>-</v>
      </c>
      <c r="P25" s="108" t="str">
        <f>IF(O25="-","-",'2- Manutenção'!$F27)</f>
        <v>-</v>
      </c>
      <c r="Q25" s="119" t="str">
        <f>IF($C25=R$1,'2- Manutenção'!$D27,"-")</f>
        <v>-</v>
      </c>
      <c r="R25" s="108" t="str">
        <f>IF($C25=R$1,'2- Manutenção'!$E27,"-")</f>
        <v>-</v>
      </c>
      <c r="S25" s="108" t="str">
        <f>IF(R25="-","-",'2- Manutenção'!$F27)</f>
        <v>-</v>
      </c>
      <c r="T25" s="119" t="str">
        <f>IF($C25=U$1,'2- Manutenção'!$D27,"-")</f>
        <v>-</v>
      </c>
      <c r="U25" s="108" t="str">
        <f>IF($C25=U$1,'2- Manutenção'!$E27,"-")</f>
        <v>-</v>
      </c>
      <c r="V25" s="108" t="str">
        <f>IF(U25="-","-",'2- Manutenção'!$F27)</f>
        <v>-</v>
      </c>
      <c r="W25" s="119" t="str">
        <f>IF($C25=X$1,'2- Manutenção'!$D27,"-")</f>
        <v>-</v>
      </c>
      <c r="X25" s="108" t="str">
        <f>IF($C25=X$1,'2- Manutenção'!$E27,"-")</f>
        <v>-</v>
      </c>
      <c r="Y25" s="108" t="str">
        <f>IF(X25="-","-",'2- Manutenção'!$F27)</f>
        <v>-</v>
      </c>
      <c r="Z25" s="119" t="str">
        <f>IF($C25=AA$1,'2- Manutenção'!$D27,"-")</f>
        <v>-</v>
      </c>
      <c r="AA25" s="108" t="str">
        <f>IF($C25=AA$1,'2- Manutenção'!$E27,"-")</f>
        <v>-</v>
      </c>
      <c r="AB25" s="108" t="str">
        <f>IF(AA25="-","-",'2- Manutenção'!$F27)</f>
        <v>-</v>
      </c>
      <c r="AC25" s="119" t="str">
        <f>IF($C25=AD$1,'2- Manutenção'!$D27,"-")</f>
        <v>-</v>
      </c>
      <c r="AD25" s="108" t="str">
        <f>IF($C25=AD$1,'2- Manutenção'!$E27,"-")</f>
        <v>-</v>
      </c>
      <c r="AE25" s="108" t="str">
        <f>IF(AD25="-","-",'2- Manutenção'!$F27)</f>
        <v>-</v>
      </c>
      <c r="AF25" s="119" t="str">
        <f>IF($C25=AG$1,'2- Manutenção'!$D27,"-")</f>
        <v>-</v>
      </c>
      <c r="AG25" s="108" t="str">
        <f>IF($C25=AG$1,'2- Manutenção'!$E27,"-")</f>
        <v>-</v>
      </c>
      <c r="AH25" s="108" t="str">
        <f>IF(AG25="-","-",'2- Manutenção'!$F27)</f>
        <v>-</v>
      </c>
      <c r="AI25" s="119" t="str">
        <f>IF($C25=AJ$1,'2- Manutenção'!$D27,"-")</f>
        <v>-</v>
      </c>
      <c r="AJ25" s="108" t="str">
        <f>IF($C25=AJ$1,'2- Manutenção'!$E27,"-")</f>
        <v>-</v>
      </c>
      <c r="AK25" s="108" t="str">
        <f>IF(AJ25="-","-",'2- Manutenção'!$F27)</f>
        <v>-</v>
      </c>
      <c r="AL25" s="119" t="str">
        <f>IF($C25=AM$1,'2- Manutenção'!$D27,"-")</f>
        <v>-</v>
      </c>
      <c r="AM25" s="108" t="str">
        <f>IF($C25=AM$1,'2- Manutenção'!$E27,"-")</f>
        <v>-</v>
      </c>
      <c r="AN25" s="108" t="str">
        <f>IF(AM25="-","-",'2- Manutenção'!$F27)</f>
        <v>-</v>
      </c>
    </row>
    <row r="26" spans="1:40" x14ac:dyDescent="0.25">
      <c r="A26" s="119">
        <v>24</v>
      </c>
      <c r="B26" s="119" t="str">
        <f>IF(YEAR('2- Manutenção'!B28)=$B$1,$B$1,"-")</f>
        <v>-</v>
      </c>
      <c r="C26" s="119" t="str">
        <f>IF(B26="-","-",MONTH('2- Manutenção'!B28))</f>
        <v>-</v>
      </c>
      <c r="E26" s="119" t="str">
        <f>IF($C26=F$1,'2- Manutenção'!$D28,"-")</f>
        <v>-</v>
      </c>
      <c r="F26" s="108" t="str">
        <f>IF($C26=F$1,'2- Manutenção'!$E28,"-")</f>
        <v>-</v>
      </c>
      <c r="G26" s="108" t="str">
        <f>IF(F26="-","-",'2- Manutenção'!$F28)</f>
        <v>-</v>
      </c>
      <c r="H26" s="119" t="str">
        <f>IF($C26=I$1,'2- Manutenção'!$D28,"-")</f>
        <v>-</v>
      </c>
      <c r="I26" s="108" t="str">
        <f>IF($C26=I$1,'2- Manutenção'!$E28,"-")</f>
        <v>-</v>
      </c>
      <c r="J26" s="108" t="str">
        <f>IF(I26="-","-",'2- Manutenção'!$F28)</f>
        <v>-</v>
      </c>
      <c r="K26" s="119" t="str">
        <f>IF($C26=L$1,'2- Manutenção'!$D28,"-")</f>
        <v>-</v>
      </c>
      <c r="L26" s="108" t="str">
        <f>IF($C26=L$1,'2- Manutenção'!$E28,"-")</f>
        <v>-</v>
      </c>
      <c r="M26" s="108" t="str">
        <f>IF(L26="-","-",'2- Manutenção'!$F28)</f>
        <v>-</v>
      </c>
      <c r="N26" s="119" t="str">
        <f>IF($C26=O$1,'2- Manutenção'!$D28,"-")</f>
        <v>-</v>
      </c>
      <c r="O26" s="108" t="str">
        <f>IF($C26=O$1,'2- Manutenção'!$E28,"-")</f>
        <v>-</v>
      </c>
      <c r="P26" s="108" t="str">
        <f>IF(O26="-","-",'2- Manutenção'!$F28)</f>
        <v>-</v>
      </c>
      <c r="Q26" s="119" t="str">
        <f>IF($C26=R$1,'2- Manutenção'!$D28,"-")</f>
        <v>-</v>
      </c>
      <c r="R26" s="108" t="str">
        <f>IF($C26=R$1,'2- Manutenção'!$E28,"-")</f>
        <v>-</v>
      </c>
      <c r="S26" s="108" t="str">
        <f>IF(R26="-","-",'2- Manutenção'!$F28)</f>
        <v>-</v>
      </c>
      <c r="T26" s="119" t="str">
        <f>IF($C26=U$1,'2- Manutenção'!$D28,"-")</f>
        <v>-</v>
      </c>
      <c r="U26" s="108" t="str">
        <f>IF($C26=U$1,'2- Manutenção'!$E28,"-")</f>
        <v>-</v>
      </c>
      <c r="V26" s="108" t="str">
        <f>IF(U26="-","-",'2- Manutenção'!$F28)</f>
        <v>-</v>
      </c>
      <c r="W26" s="119" t="str">
        <f>IF($C26=X$1,'2- Manutenção'!$D28,"-")</f>
        <v>-</v>
      </c>
      <c r="X26" s="108" t="str">
        <f>IF($C26=X$1,'2- Manutenção'!$E28,"-")</f>
        <v>-</v>
      </c>
      <c r="Y26" s="108" t="str">
        <f>IF(X26="-","-",'2- Manutenção'!$F28)</f>
        <v>-</v>
      </c>
      <c r="Z26" s="119" t="str">
        <f>IF($C26=AA$1,'2- Manutenção'!$D28,"-")</f>
        <v>-</v>
      </c>
      <c r="AA26" s="108" t="str">
        <f>IF($C26=AA$1,'2- Manutenção'!$E28,"-")</f>
        <v>-</v>
      </c>
      <c r="AB26" s="108" t="str">
        <f>IF(AA26="-","-",'2- Manutenção'!$F28)</f>
        <v>-</v>
      </c>
      <c r="AC26" s="119" t="str">
        <f>IF($C26=AD$1,'2- Manutenção'!$D28,"-")</f>
        <v>-</v>
      </c>
      <c r="AD26" s="108" t="str">
        <f>IF($C26=AD$1,'2- Manutenção'!$E28,"-")</f>
        <v>-</v>
      </c>
      <c r="AE26" s="108" t="str">
        <f>IF(AD26="-","-",'2- Manutenção'!$F28)</f>
        <v>-</v>
      </c>
      <c r="AF26" s="119" t="str">
        <f>IF($C26=AG$1,'2- Manutenção'!$D28,"-")</f>
        <v>-</v>
      </c>
      <c r="AG26" s="108" t="str">
        <f>IF($C26=AG$1,'2- Manutenção'!$E28,"-")</f>
        <v>-</v>
      </c>
      <c r="AH26" s="108" t="str">
        <f>IF(AG26="-","-",'2- Manutenção'!$F28)</f>
        <v>-</v>
      </c>
      <c r="AI26" s="119" t="str">
        <f>IF($C26=AJ$1,'2- Manutenção'!$D28,"-")</f>
        <v>-</v>
      </c>
      <c r="AJ26" s="108" t="str">
        <f>IF($C26=AJ$1,'2- Manutenção'!$E28,"-")</f>
        <v>-</v>
      </c>
      <c r="AK26" s="108" t="str">
        <f>IF(AJ26="-","-",'2- Manutenção'!$F28)</f>
        <v>-</v>
      </c>
      <c r="AL26" s="119" t="str">
        <f>IF($C26=AM$1,'2- Manutenção'!$D28,"-")</f>
        <v>-</v>
      </c>
      <c r="AM26" s="108" t="str">
        <f>IF($C26=AM$1,'2- Manutenção'!$E28,"-")</f>
        <v>-</v>
      </c>
      <c r="AN26" s="108" t="str">
        <f>IF(AM26="-","-",'2- Manutenção'!$F28)</f>
        <v>-</v>
      </c>
    </row>
    <row r="27" spans="1:40" x14ac:dyDescent="0.25">
      <c r="A27" s="119">
        <v>25</v>
      </c>
      <c r="B27" s="119" t="str">
        <f>IF(YEAR('2- Manutenção'!B29)=$B$1,$B$1,"-")</f>
        <v>-</v>
      </c>
      <c r="C27" s="119" t="str">
        <f>IF(B27="-","-",MONTH('2- Manutenção'!B29))</f>
        <v>-</v>
      </c>
      <c r="E27" s="119" t="str">
        <f>IF($C27=F$1,'2- Manutenção'!$D29,"-")</f>
        <v>-</v>
      </c>
      <c r="F27" s="108" t="str">
        <f>IF($C27=F$1,'2- Manutenção'!$E29,"-")</f>
        <v>-</v>
      </c>
      <c r="G27" s="108" t="str">
        <f>IF(F27="-","-",'2- Manutenção'!$F29)</f>
        <v>-</v>
      </c>
      <c r="H27" s="119" t="str">
        <f>IF($C27=I$1,'2- Manutenção'!$D29,"-")</f>
        <v>-</v>
      </c>
      <c r="I27" s="108" t="str">
        <f>IF($C27=I$1,'2- Manutenção'!$E29,"-")</f>
        <v>-</v>
      </c>
      <c r="J27" s="108" t="str">
        <f>IF(I27="-","-",'2- Manutenção'!$F29)</f>
        <v>-</v>
      </c>
      <c r="K27" s="119" t="str">
        <f>IF($C27=L$1,'2- Manutenção'!$D29,"-")</f>
        <v>-</v>
      </c>
      <c r="L27" s="108" t="str">
        <f>IF($C27=L$1,'2- Manutenção'!$E29,"-")</f>
        <v>-</v>
      </c>
      <c r="M27" s="108" t="str">
        <f>IF(L27="-","-",'2- Manutenção'!$F29)</f>
        <v>-</v>
      </c>
      <c r="N27" s="119" t="str">
        <f>IF($C27=O$1,'2- Manutenção'!$D29,"-")</f>
        <v>-</v>
      </c>
      <c r="O27" s="108" t="str">
        <f>IF($C27=O$1,'2- Manutenção'!$E29,"-")</f>
        <v>-</v>
      </c>
      <c r="P27" s="108" t="str">
        <f>IF(O27="-","-",'2- Manutenção'!$F29)</f>
        <v>-</v>
      </c>
      <c r="Q27" s="119" t="str">
        <f>IF($C27=R$1,'2- Manutenção'!$D29,"-")</f>
        <v>-</v>
      </c>
      <c r="R27" s="108" t="str">
        <f>IF($C27=R$1,'2- Manutenção'!$E29,"-")</f>
        <v>-</v>
      </c>
      <c r="S27" s="108" t="str">
        <f>IF(R27="-","-",'2- Manutenção'!$F29)</f>
        <v>-</v>
      </c>
      <c r="T27" s="119" t="str">
        <f>IF($C27=U$1,'2- Manutenção'!$D29,"-")</f>
        <v>-</v>
      </c>
      <c r="U27" s="108" t="str">
        <f>IF($C27=U$1,'2- Manutenção'!$E29,"-")</f>
        <v>-</v>
      </c>
      <c r="V27" s="108" t="str">
        <f>IF(U27="-","-",'2- Manutenção'!$F29)</f>
        <v>-</v>
      </c>
      <c r="W27" s="119" t="str">
        <f>IF($C27=X$1,'2- Manutenção'!$D29,"-")</f>
        <v>-</v>
      </c>
      <c r="X27" s="108" t="str">
        <f>IF($C27=X$1,'2- Manutenção'!$E29,"-")</f>
        <v>-</v>
      </c>
      <c r="Y27" s="108" t="str">
        <f>IF(X27="-","-",'2- Manutenção'!$F29)</f>
        <v>-</v>
      </c>
      <c r="Z27" s="119" t="str">
        <f>IF($C27=AA$1,'2- Manutenção'!$D29,"-")</f>
        <v>-</v>
      </c>
      <c r="AA27" s="108" t="str">
        <f>IF($C27=AA$1,'2- Manutenção'!$E29,"-")</f>
        <v>-</v>
      </c>
      <c r="AB27" s="108" t="str">
        <f>IF(AA27="-","-",'2- Manutenção'!$F29)</f>
        <v>-</v>
      </c>
      <c r="AC27" s="119" t="str">
        <f>IF($C27=AD$1,'2- Manutenção'!$D29,"-")</f>
        <v>-</v>
      </c>
      <c r="AD27" s="108" t="str">
        <f>IF($C27=AD$1,'2- Manutenção'!$E29,"-")</f>
        <v>-</v>
      </c>
      <c r="AE27" s="108" t="str">
        <f>IF(AD27="-","-",'2- Manutenção'!$F29)</f>
        <v>-</v>
      </c>
      <c r="AF27" s="119" t="str">
        <f>IF($C27=AG$1,'2- Manutenção'!$D29,"-")</f>
        <v>-</v>
      </c>
      <c r="AG27" s="108" t="str">
        <f>IF($C27=AG$1,'2- Manutenção'!$E29,"-")</f>
        <v>-</v>
      </c>
      <c r="AH27" s="108" t="str">
        <f>IF(AG27="-","-",'2- Manutenção'!$F29)</f>
        <v>-</v>
      </c>
      <c r="AI27" s="119" t="str">
        <f>IF($C27=AJ$1,'2- Manutenção'!$D29,"-")</f>
        <v>-</v>
      </c>
      <c r="AJ27" s="108" t="str">
        <f>IF($C27=AJ$1,'2- Manutenção'!$E29,"-")</f>
        <v>-</v>
      </c>
      <c r="AK27" s="108" t="str">
        <f>IF(AJ27="-","-",'2- Manutenção'!$F29)</f>
        <v>-</v>
      </c>
      <c r="AL27" s="119" t="str">
        <f>IF($C27=AM$1,'2- Manutenção'!$D29,"-")</f>
        <v>-</v>
      </c>
      <c r="AM27" s="108" t="str">
        <f>IF($C27=AM$1,'2- Manutenção'!$E29,"-")</f>
        <v>-</v>
      </c>
      <c r="AN27" s="108" t="str">
        <f>IF(AM27="-","-",'2- Manutenção'!$F29)</f>
        <v>-</v>
      </c>
    </row>
    <row r="28" spans="1:40" x14ac:dyDescent="0.25">
      <c r="A28" s="119">
        <v>26</v>
      </c>
      <c r="B28" s="119" t="str">
        <f>IF(YEAR('2- Manutenção'!B30)=$B$1,$B$1,"-")</f>
        <v>-</v>
      </c>
      <c r="C28" s="119" t="str">
        <f>IF(B28="-","-",MONTH('2- Manutenção'!B30))</f>
        <v>-</v>
      </c>
      <c r="E28" s="119" t="str">
        <f>IF($C28=F$1,'2- Manutenção'!$D30,"-")</f>
        <v>-</v>
      </c>
      <c r="F28" s="108" t="str">
        <f>IF($C28=F$1,'2- Manutenção'!$E30,"-")</f>
        <v>-</v>
      </c>
      <c r="G28" s="108" t="str">
        <f>IF(F28="-","-",'2- Manutenção'!$F30)</f>
        <v>-</v>
      </c>
      <c r="H28" s="119" t="str">
        <f>IF($C28=I$1,'2- Manutenção'!$D30,"-")</f>
        <v>-</v>
      </c>
      <c r="I28" s="108" t="str">
        <f>IF($C28=I$1,'2- Manutenção'!$E30,"-")</f>
        <v>-</v>
      </c>
      <c r="J28" s="108" t="str">
        <f>IF(I28="-","-",'2- Manutenção'!$F30)</f>
        <v>-</v>
      </c>
      <c r="K28" s="119" t="str">
        <f>IF($C28=L$1,'2- Manutenção'!$D30,"-")</f>
        <v>-</v>
      </c>
      <c r="L28" s="108" t="str">
        <f>IF($C28=L$1,'2- Manutenção'!$E30,"-")</f>
        <v>-</v>
      </c>
      <c r="M28" s="108" t="str">
        <f>IF(L28="-","-",'2- Manutenção'!$F30)</f>
        <v>-</v>
      </c>
      <c r="N28" s="119" t="str">
        <f>IF($C28=O$1,'2- Manutenção'!$D30,"-")</f>
        <v>-</v>
      </c>
      <c r="O28" s="108" t="str">
        <f>IF($C28=O$1,'2- Manutenção'!$E30,"-")</f>
        <v>-</v>
      </c>
      <c r="P28" s="108" t="str">
        <f>IF(O28="-","-",'2- Manutenção'!$F30)</f>
        <v>-</v>
      </c>
      <c r="Q28" s="119" t="str">
        <f>IF($C28=R$1,'2- Manutenção'!$D30,"-")</f>
        <v>-</v>
      </c>
      <c r="R28" s="108" t="str">
        <f>IF($C28=R$1,'2- Manutenção'!$E30,"-")</f>
        <v>-</v>
      </c>
      <c r="S28" s="108" t="str">
        <f>IF(R28="-","-",'2- Manutenção'!$F30)</f>
        <v>-</v>
      </c>
      <c r="T28" s="119" t="str">
        <f>IF($C28=U$1,'2- Manutenção'!$D30,"-")</f>
        <v>-</v>
      </c>
      <c r="U28" s="108" t="str">
        <f>IF($C28=U$1,'2- Manutenção'!$E30,"-")</f>
        <v>-</v>
      </c>
      <c r="V28" s="108" t="str">
        <f>IF(U28="-","-",'2- Manutenção'!$F30)</f>
        <v>-</v>
      </c>
      <c r="W28" s="119" t="str">
        <f>IF($C28=X$1,'2- Manutenção'!$D30,"-")</f>
        <v>-</v>
      </c>
      <c r="X28" s="108" t="str">
        <f>IF($C28=X$1,'2- Manutenção'!$E30,"-")</f>
        <v>-</v>
      </c>
      <c r="Y28" s="108" t="str">
        <f>IF(X28="-","-",'2- Manutenção'!$F30)</f>
        <v>-</v>
      </c>
      <c r="Z28" s="119" t="str">
        <f>IF($C28=AA$1,'2- Manutenção'!$D30,"-")</f>
        <v>-</v>
      </c>
      <c r="AA28" s="108" t="str">
        <f>IF($C28=AA$1,'2- Manutenção'!$E30,"-")</f>
        <v>-</v>
      </c>
      <c r="AB28" s="108" t="str">
        <f>IF(AA28="-","-",'2- Manutenção'!$F30)</f>
        <v>-</v>
      </c>
      <c r="AC28" s="119" t="str">
        <f>IF($C28=AD$1,'2- Manutenção'!$D30,"-")</f>
        <v>-</v>
      </c>
      <c r="AD28" s="108" t="str">
        <f>IF($C28=AD$1,'2- Manutenção'!$E30,"-")</f>
        <v>-</v>
      </c>
      <c r="AE28" s="108" t="str">
        <f>IF(AD28="-","-",'2- Manutenção'!$F30)</f>
        <v>-</v>
      </c>
      <c r="AF28" s="119" t="str">
        <f>IF($C28=AG$1,'2- Manutenção'!$D30,"-")</f>
        <v>-</v>
      </c>
      <c r="AG28" s="108" t="str">
        <f>IF($C28=AG$1,'2- Manutenção'!$E30,"-")</f>
        <v>-</v>
      </c>
      <c r="AH28" s="108" t="str">
        <f>IF(AG28="-","-",'2- Manutenção'!$F30)</f>
        <v>-</v>
      </c>
      <c r="AI28" s="119" t="str">
        <f>IF($C28=AJ$1,'2- Manutenção'!$D30,"-")</f>
        <v>-</v>
      </c>
      <c r="AJ28" s="108" t="str">
        <f>IF($C28=AJ$1,'2- Manutenção'!$E30,"-")</f>
        <v>-</v>
      </c>
      <c r="AK28" s="108" t="str">
        <f>IF(AJ28="-","-",'2- Manutenção'!$F30)</f>
        <v>-</v>
      </c>
      <c r="AL28" s="119" t="str">
        <f>IF($C28=AM$1,'2- Manutenção'!$D30,"-")</f>
        <v>-</v>
      </c>
      <c r="AM28" s="108" t="str">
        <f>IF($C28=AM$1,'2- Manutenção'!$E30,"-")</f>
        <v>-</v>
      </c>
      <c r="AN28" s="108" t="str">
        <f>IF(AM28="-","-",'2- Manutenção'!$F30)</f>
        <v>-</v>
      </c>
    </row>
    <row r="29" spans="1:40" x14ac:dyDescent="0.25">
      <c r="A29" s="119">
        <v>27</v>
      </c>
      <c r="B29" s="119" t="str">
        <f>IF(YEAR('2- Manutenção'!B31)=$B$1,$B$1,"-")</f>
        <v>-</v>
      </c>
      <c r="C29" s="119" t="str">
        <f>IF(B29="-","-",MONTH('2- Manutenção'!B31))</f>
        <v>-</v>
      </c>
      <c r="E29" s="119" t="str">
        <f>IF($C29=F$1,'2- Manutenção'!$D31,"-")</f>
        <v>-</v>
      </c>
      <c r="F29" s="108" t="str">
        <f>IF($C29=F$1,'2- Manutenção'!$E31,"-")</f>
        <v>-</v>
      </c>
      <c r="G29" s="108" t="str">
        <f>IF(F29="-","-",'2- Manutenção'!$F31)</f>
        <v>-</v>
      </c>
      <c r="H29" s="119" t="str">
        <f>IF($C29=I$1,'2- Manutenção'!$D31,"-")</f>
        <v>-</v>
      </c>
      <c r="I29" s="108" t="str">
        <f>IF($C29=I$1,'2- Manutenção'!$E31,"-")</f>
        <v>-</v>
      </c>
      <c r="J29" s="108" t="str">
        <f>IF(I29="-","-",'2- Manutenção'!$F31)</f>
        <v>-</v>
      </c>
      <c r="K29" s="119" t="str">
        <f>IF($C29=L$1,'2- Manutenção'!$D31,"-")</f>
        <v>-</v>
      </c>
      <c r="L29" s="108" t="str">
        <f>IF($C29=L$1,'2- Manutenção'!$E31,"-")</f>
        <v>-</v>
      </c>
      <c r="M29" s="108" t="str">
        <f>IF(L29="-","-",'2- Manutenção'!$F31)</f>
        <v>-</v>
      </c>
      <c r="N29" s="119" t="str">
        <f>IF($C29=O$1,'2- Manutenção'!$D31,"-")</f>
        <v>-</v>
      </c>
      <c r="O29" s="108" t="str">
        <f>IF($C29=O$1,'2- Manutenção'!$E31,"-")</f>
        <v>-</v>
      </c>
      <c r="P29" s="108" t="str">
        <f>IF(O29="-","-",'2- Manutenção'!$F31)</f>
        <v>-</v>
      </c>
      <c r="Q29" s="119" t="str">
        <f>IF($C29=R$1,'2- Manutenção'!$D31,"-")</f>
        <v>-</v>
      </c>
      <c r="R29" s="108" t="str">
        <f>IF($C29=R$1,'2- Manutenção'!$E31,"-")</f>
        <v>-</v>
      </c>
      <c r="S29" s="108" t="str">
        <f>IF(R29="-","-",'2- Manutenção'!$F31)</f>
        <v>-</v>
      </c>
      <c r="T29" s="119" t="str">
        <f>IF($C29=U$1,'2- Manutenção'!$D31,"-")</f>
        <v>-</v>
      </c>
      <c r="U29" s="108" t="str">
        <f>IF($C29=U$1,'2- Manutenção'!$E31,"-")</f>
        <v>-</v>
      </c>
      <c r="V29" s="108" t="str">
        <f>IF(U29="-","-",'2- Manutenção'!$F31)</f>
        <v>-</v>
      </c>
      <c r="W29" s="119" t="str">
        <f>IF($C29=X$1,'2- Manutenção'!$D31,"-")</f>
        <v>-</v>
      </c>
      <c r="X29" s="108" t="str">
        <f>IF($C29=X$1,'2- Manutenção'!$E31,"-")</f>
        <v>-</v>
      </c>
      <c r="Y29" s="108" t="str">
        <f>IF(X29="-","-",'2- Manutenção'!$F31)</f>
        <v>-</v>
      </c>
      <c r="Z29" s="119" t="str">
        <f>IF($C29=AA$1,'2- Manutenção'!$D31,"-")</f>
        <v>-</v>
      </c>
      <c r="AA29" s="108" t="str">
        <f>IF($C29=AA$1,'2- Manutenção'!$E31,"-")</f>
        <v>-</v>
      </c>
      <c r="AB29" s="108" t="str">
        <f>IF(AA29="-","-",'2- Manutenção'!$F31)</f>
        <v>-</v>
      </c>
      <c r="AC29" s="119" t="str">
        <f>IF($C29=AD$1,'2- Manutenção'!$D31,"-")</f>
        <v>-</v>
      </c>
      <c r="AD29" s="108" t="str">
        <f>IF($C29=AD$1,'2- Manutenção'!$E31,"-")</f>
        <v>-</v>
      </c>
      <c r="AE29" s="108" t="str">
        <f>IF(AD29="-","-",'2- Manutenção'!$F31)</f>
        <v>-</v>
      </c>
      <c r="AF29" s="119" t="str">
        <f>IF($C29=AG$1,'2- Manutenção'!$D31,"-")</f>
        <v>-</v>
      </c>
      <c r="AG29" s="108" t="str">
        <f>IF($C29=AG$1,'2- Manutenção'!$E31,"-")</f>
        <v>-</v>
      </c>
      <c r="AH29" s="108" t="str">
        <f>IF(AG29="-","-",'2- Manutenção'!$F31)</f>
        <v>-</v>
      </c>
      <c r="AI29" s="119" t="str">
        <f>IF($C29=AJ$1,'2- Manutenção'!$D31,"-")</f>
        <v>-</v>
      </c>
      <c r="AJ29" s="108" t="str">
        <f>IF($C29=AJ$1,'2- Manutenção'!$E31,"-")</f>
        <v>-</v>
      </c>
      <c r="AK29" s="108" t="str">
        <f>IF(AJ29="-","-",'2- Manutenção'!$F31)</f>
        <v>-</v>
      </c>
      <c r="AL29" s="119" t="str">
        <f>IF($C29=AM$1,'2- Manutenção'!$D31,"-")</f>
        <v>-</v>
      </c>
      <c r="AM29" s="108" t="str">
        <f>IF($C29=AM$1,'2- Manutenção'!$E31,"-")</f>
        <v>-</v>
      </c>
      <c r="AN29" s="108" t="str">
        <f>IF(AM29="-","-",'2- Manutenção'!$F31)</f>
        <v>-</v>
      </c>
    </row>
    <row r="30" spans="1:40" x14ac:dyDescent="0.25">
      <c r="A30" s="119">
        <v>28</v>
      </c>
      <c r="B30" s="119" t="str">
        <f>IF(YEAR('2- Manutenção'!B32)=$B$1,$B$1,"-")</f>
        <v>-</v>
      </c>
      <c r="C30" s="119" t="str">
        <f>IF(B30="-","-",MONTH('2- Manutenção'!B32))</f>
        <v>-</v>
      </c>
      <c r="E30" s="119" t="str">
        <f>IF($C30=F$1,'2- Manutenção'!$D32,"-")</f>
        <v>-</v>
      </c>
      <c r="F30" s="108" t="str">
        <f>IF($C30=F$1,'2- Manutenção'!$E32,"-")</f>
        <v>-</v>
      </c>
      <c r="G30" s="108" t="str">
        <f>IF(F30="-","-",'2- Manutenção'!$F32)</f>
        <v>-</v>
      </c>
      <c r="H30" s="119" t="str">
        <f>IF($C30=I$1,'2- Manutenção'!$D32,"-")</f>
        <v>-</v>
      </c>
      <c r="I30" s="108" t="str">
        <f>IF($C30=I$1,'2- Manutenção'!$E32,"-")</f>
        <v>-</v>
      </c>
      <c r="J30" s="108" t="str">
        <f>IF(I30="-","-",'2- Manutenção'!$F32)</f>
        <v>-</v>
      </c>
      <c r="K30" s="119" t="str">
        <f>IF($C30=L$1,'2- Manutenção'!$D32,"-")</f>
        <v>-</v>
      </c>
      <c r="L30" s="108" t="str">
        <f>IF($C30=L$1,'2- Manutenção'!$E32,"-")</f>
        <v>-</v>
      </c>
      <c r="M30" s="108" t="str">
        <f>IF(L30="-","-",'2- Manutenção'!$F32)</f>
        <v>-</v>
      </c>
      <c r="N30" s="119" t="str">
        <f>IF($C30=O$1,'2- Manutenção'!$D32,"-")</f>
        <v>-</v>
      </c>
      <c r="O30" s="108" t="str">
        <f>IF($C30=O$1,'2- Manutenção'!$E32,"-")</f>
        <v>-</v>
      </c>
      <c r="P30" s="108" t="str">
        <f>IF(O30="-","-",'2- Manutenção'!$F32)</f>
        <v>-</v>
      </c>
      <c r="Q30" s="119" t="str">
        <f>IF($C30=R$1,'2- Manutenção'!$D32,"-")</f>
        <v>-</v>
      </c>
      <c r="R30" s="108" t="str">
        <f>IF($C30=R$1,'2- Manutenção'!$E32,"-")</f>
        <v>-</v>
      </c>
      <c r="S30" s="108" t="str">
        <f>IF(R30="-","-",'2- Manutenção'!$F32)</f>
        <v>-</v>
      </c>
      <c r="T30" s="119" t="str">
        <f>IF($C30=U$1,'2- Manutenção'!$D32,"-")</f>
        <v>-</v>
      </c>
      <c r="U30" s="108" t="str">
        <f>IF($C30=U$1,'2- Manutenção'!$E32,"-")</f>
        <v>-</v>
      </c>
      <c r="V30" s="108" t="str">
        <f>IF(U30="-","-",'2- Manutenção'!$F32)</f>
        <v>-</v>
      </c>
      <c r="W30" s="119" t="str">
        <f>IF($C30=X$1,'2- Manutenção'!$D32,"-")</f>
        <v>-</v>
      </c>
      <c r="X30" s="108" t="str">
        <f>IF($C30=X$1,'2- Manutenção'!$E32,"-")</f>
        <v>-</v>
      </c>
      <c r="Y30" s="108" t="str">
        <f>IF(X30="-","-",'2- Manutenção'!$F32)</f>
        <v>-</v>
      </c>
      <c r="Z30" s="119" t="str">
        <f>IF($C30=AA$1,'2- Manutenção'!$D32,"-")</f>
        <v>-</v>
      </c>
      <c r="AA30" s="108" t="str">
        <f>IF($C30=AA$1,'2- Manutenção'!$E32,"-")</f>
        <v>-</v>
      </c>
      <c r="AB30" s="108" t="str">
        <f>IF(AA30="-","-",'2- Manutenção'!$F32)</f>
        <v>-</v>
      </c>
      <c r="AC30" s="119" t="str">
        <f>IF($C30=AD$1,'2- Manutenção'!$D32,"-")</f>
        <v>-</v>
      </c>
      <c r="AD30" s="108" t="str">
        <f>IF($C30=AD$1,'2- Manutenção'!$E32,"-")</f>
        <v>-</v>
      </c>
      <c r="AE30" s="108" t="str">
        <f>IF(AD30="-","-",'2- Manutenção'!$F32)</f>
        <v>-</v>
      </c>
      <c r="AF30" s="119" t="str">
        <f>IF($C30=AG$1,'2- Manutenção'!$D32,"-")</f>
        <v>-</v>
      </c>
      <c r="AG30" s="108" t="str">
        <f>IF($C30=AG$1,'2- Manutenção'!$E32,"-")</f>
        <v>-</v>
      </c>
      <c r="AH30" s="108" t="str">
        <f>IF(AG30="-","-",'2- Manutenção'!$F32)</f>
        <v>-</v>
      </c>
      <c r="AI30" s="119" t="str">
        <f>IF($C30=AJ$1,'2- Manutenção'!$D32,"-")</f>
        <v>-</v>
      </c>
      <c r="AJ30" s="108" t="str">
        <f>IF($C30=AJ$1,'2- Manutenção'!$E32,"-")</f>
        <v>-</v>
      </c>
      <c r="AK30" s="108" t="str">
        <f>IF(AJ30="-","-",'2- Manutenção'!$F32)</f>
        <v>-</v>
      </c>
      <c r="AL30" s="119" t="str">
        <f>IF($C30=AM$1,'2- Manutenção'!$D32,"-")</f>
        <v>-</v>
      </c>
      <c r="AM30" s="108" t="str">
        <f>IF($C30=AM$1,'2- Manutenção'!$E32,"-")</f>
        <v>-</v>
      </c>
      <c r="AN30" s="108" t="str">
        <f>IF(AM30="-","-",'2- Manutenção'!$F32)</f>
        <v>-</v>
      </c>
    </row>
    <row r="31" spans="1:40" x14ac:dyDescent="0.25">
      <c r="A31" s="119">
        <v>29</v>
      </c>
      <c r="B31" s="119" t="str">
        <f>IF(YEAR('2- Manutenção'!B33)=$B$1,$B$1,"-")</f>
        <v>-</v>
      </c>
      <c r="C31" s="119" t="str">
        <f>IF(B31="-","-",MONTH('2- Manutenção'!B33))</f>
        <v>-</v>
      </c>
      <c r="E31" s="119" t="str">
        <f>IF($C31=F$1,'2- Manutenção'!$D33,"-")</f>
        <v>-</v>
      </c>
      <c r="F31" s="108" t="str">
        <f>IF($C31=F$1,'2- Manutenção'!$E33,"-")</f>
        <v>-</v>
      </c>
      <c r="G31" s="108" t="str">
        <f>IF(F31="-","-",'2- Manutenção'!$F33)</f>
        <v>-</v>
      </c>
      <c r="H31" s="119" t="str">
        <f>IF($C31=I$1,'2- Manutenção'!$D33,"-")</f>
        <v>-</v>
      </c>
      <c r="I31" s="108" t="str">
        <f>IF($C31=I$1,'2- Manutenção'!$E33,"-")</f>
        <v>-</v>
      </c>
      <c r="J31" s="108" t="str">
        <f>IF(I31="-","-",'2- Manutenção'!$F33)</f>
        <v>-</v>
      </c>
      <c r="K31" s="119" t="str">
        <f>IF($C31=L$1,'2- Manutenção'!$D33,"-")</f>
        <v>-</v>
      </c>
      <c r="L31" s="108" t="str">
        <f>IF($C31=L$1,'2- Manutenção'!$E33,"-")</f>
        <v>-</v>
      </c>
      <c r="M31" s="108" t="str">
        <f>IF(L31="-","-",'2- Manutenção'!$F33)</f>
        <v>-</v>
      </c>
      <c r="N31" s="119" t="str">
        <f>IF($C31=O$1,'2- Manutenção'!$D33,"-")</f>
        <v>-</v>
      </c>
      <c r="O31" s="108" t="str">
        <f>IF($C31=O$1,'2- Manutenção'!$E33,"-")</f>
        <v>-</v>
      </c>
      <c r="P31" s="108" t="str">
        <f>IF(O31="-","-",'2- Manutenção'!$F33)</f>
        <v>-</v>
      </c>
      <c r="Q31" s="119" t="str">
        <f>IF($C31=R$1,'2- Manutenção'!$D33,"-")</f>
        <v>-</v>
      </c>
      <c r="R31" s="108" t="str">
        <f>IF($C31=R$1,'2- Manutenção'!$E33,"-")</f>
        <v>-</v>
      </c>
      <c r="S31" s="108" t="str">
        <f>IF(R31="-","-",'2- Manutenção'!$F33)</f>
        <v>-</v>
      </c>
      <c r="T31" s="119" t="str">
        <f>IF($C31=U$1,'2- Manutenção'!$D33,"-")</f>
        <v>-</v>
      </c>
      <c r="U31" s="108" t="str">
        <f>IF($C31=U$1,'2- Manutenção'!$E33,"-")</f>
        <v>-</v>
      </c>
      <c r="V31" s="108" t="str">
        <f>IF(U31="-","-",'2- Manutenção'!$F33)</f>
        <v>-</v>
      </c>
      <c r="W31" s="119" t="str">
        <f>IF($C31=X$1,'2- Manutenção'!$D33,"-")</f>
        <v>-</v>
      </c>
      <c r="X31" s="108" t="str">
        <f>IF($C31=X$1,'2- Manutenção'!$E33,"-")</f>
        <v>-</v>
      </c>
      <c r="Y31" s="108" t="str">
        <f>IF(X31="-","-",'2- Manutenção'!$F33)</f>
        <v>-</v>
      </c>
      <c r="Z31" s="119" t="str">
        <f>IF($C31=AA$1,'2- Manutenção'!$D33,"-")</f>
        <v>-</v>
      </c>
      <c r="AA31" s="108" t="str">
        <f>IF($C31=AA$1,'2- Manutenção'!$E33,"-")</f>
        <v>-</v>
      </c>
      <c r="AB31" s="108" t="str">
        <f>IF(AA31="-","-",'2- Manutenção'!$F33)</f>
        <v>-</v>
      </c>
      <c r="AC31" s="119" t="str">
        <f>IF($C31=AD$1,'2- Manutenção'!$D33,"-")</f>
        <v>-</v>
      </c>
      <c r="AD31" s="108" t="str">
        <f>IF($C31=AD$1,'2- Manutenção'!$E33,"-")</f>
        <v>-</v>
      </c>
      <c r="AE31" s="108" t="str">
        <f>IF(AD31="-","-",'2- Manutenção'!$F33)</f>
        <v>-</v>
      </c>
      <c r="AF31" s="119" t="str">
        <f>IF($C31=AG$1,'2- Manutenção'!$D33,"-")</f>
        <v>-</v>
      </c>
      <c r="AG31" s="108" t="str">
        <f>IF($C31=AG$1,'2- Manutenção'!$E33,"-")</f>
        <v>-</v>
      </c>
      <c r="AH31" s="108" t="str">
        <f>IF(AG31="-","-",'2- Manutenção'!$F33)</f>
        <v>-</v>
      </c>
      <c r="AI31" s="119" t="str">
        <f>IF($C31=AJ$1,'2- Manutenção'!$D33,"-")</f>
        <v>-</v>
      </c>
      <c r="AJ31" s="108" t="str">
        <f>IF($C31=AJ$1,'2- Manutenção'!$E33,"-")</f>
        <v>-</v>
      </c>
      <c r="AK31" s="108" t="str">
        <f>IF(AJ31="-","-",'2- Manutenção'!$F33)</f>
        <v>-</v>
      </c>
      <c r="AL31" s="119" t="str">
        <f>IF($C31=AM$1,'2- Manutenção'!$D33,"-")</f>
        <v>-</v>
      </c>
      <c r="AM31" s="108" t="str">
        <f>IF($C31=AM$1,'2- Manutenção'!$E33,"-")</f>
        <v>-</v>
      </c>
      <c r="AN31" s="108" t="str">
        <f>IF(AM31="-","-",'2- Manutenção'!$F33)</f>
        <v>-</v>
      </c>
    </row>
    <row r="32" spans="1:40" x14ac:dyDescent="0.25">
      <c r="A32" s="119">
        <v>30</v>
      </c>
      <c r="B32" s="119" t="str">
        <f>IF(YEAR('2- Manutenção'!B34)=$B$1,$B$1,"-")</f>
        <v>-</v>
      </c>
      <c r="C32" s="119" t="str">
        <f>IF(B32="-","-",MONTH('2- Manutenção'!B34))</f>
        <v>-</v>
      </c>
      <c r="E32" s="119" t="str">
        <f>IF($C32=F$1,'2- Manutenção'!$D34,"-")</f>
        <v>-</v>
      </c>
      <c r="F32" s="108" t="str">
        <f>IF($C32=F$1,'2- Manutenção'!$E34,"-")</f>
        <v>-</v>
      </c>
      <c r="G32" s="108" t="str">
        <f>IF(F32="-","-",'2- Manutenção'!$F34)</f>
        <v>-</v>
      </c>
      <c r="H32" s="119" t="str">
        <f>IF($C32=I$1,'2- Manutenção'!$D34,"-")</f>
        <v>-</v>
      </c>
      <c r="I32" s="108" t="str">
        <f>IF($C32=I$1,'2- Manutenção'!$E34,"-")</f>
        <v>-</v>
      </c>
      <c r="J32" s="108" t="str">
        <f>IF(I32="-","-",'2- Manutenção'!$F34)</f>
        <v>-</v>
      </c>
      <c r="K32" s="119" t="str">
        <f>IF($C32=L$1,'2- Manutenção'!$D34,"-")</f>
        <v>-</v>
      </c>
      <c r="L32" s="108" t="str">
        <f>IF($C32=L$1,'2- Manutenção'!$E34,"-")</f>
        <v>-</v>
      </c>
      <c r="M32" s="108" t="str">
        <f>IF(L32="-","-",'2- Manutenção'!$F34)</f>
        <v>-</v>
      </c>
      <c r="N32" s="119" t="str">
        <f>IF($C32=O$1,'2- Manutenção'!$D34,"-")</f>
        <v>-</v>
      </c>
      <c r="O32" s="108" t="str">
        <f>IF($C32=O$1,'2- Manutenção'!$E34,"-")</f>
        <v>-</v>
      </c>
      <c r="P32" s="108" t="str">
        <f>IF(O32="-","-",'2- Manutenção'!$F34)</f>
        <v>-</v>
      </c>
      <c r="Q32" s="119" t="str">
        <f>IF($C32=R$1,'2- Manutenção'!$D34,"-")</f>
        <v>-</v>
      </c>
      <c r="R32" s="108" t="str">
        <f>IF($C32=R$1,'2- Manutenção'!$E34,"-")</f>
        <v>-</v>
      </c>
      <c r="S32" s="108" t="str">
        <f>IF(R32="-","-",'2- Manutenção'!$F34)</f>
        <v>-</v>
      </c>
      <c r="T32" s="119" t="str">
        <f>IF($C32=U$1,'2- Manutenção'!$D34,"-")</f>
        <v>-</v>
      </c>
      <c r="U32" s="108" t="str">
        <f>IF($C32=U$1,'2- Manutenção'!$E34,"-")</f>
        <v>-</v>
      </c>
      <c r="V32" s="108" t="str">
        <f>IF(U32="-","-",'2- Manutenção'!$F34)</f>
        <v>-</v>
      </c>
      <c r="W32" s="119" t="str">
        <f>IF($C32=X$1,'2- Manutenção'!$D34,"-")</f>
        <v>-</v>
      </c>
      <c r="X32" s="108" t="str">
        <f>IF($C32=X$1,'2- Manutenção'!$E34,"-")</f>
        <v>-</v>
      </c>
      <c r="Y32" s="108" t="str">
        <f>IF(X32="-","-",'2- Manutenção'!$F34)</f>
        <v>-</v>
      </c>
      <c r="Z32" s="119" t="str">
        <f>IF($C32=AA$1,'2- Manutenção'!$D34,"-")</f>
        <v>-</v>
      </c>
      <c r="AA32" s="108" t="str">
        <f>IF($C32=AA$1,'2- Manutenção'!$E34,"-")</f>
        <v>-</v>
      </c>
      <c r="AB32" s="108" t="str">
        <f>IF(AA32="-","-",'2- Manutenção'!$F34)</f>
        <v>-</v>
      </c>
      <c r="AC32" s="119" t="str">
        <f>IF($C32=AD$1,'2- Manutenção'!$D34,"-")</f>
        <v>-</v>
      </c>
      <c r="AD32" s="108" t="str">
        <f>IF($C32=AD$1,'2- Manutenção'!$E34,"-")</f>
        <v>-</v>
      </c>
      <c r="AE32" s="108" t="str">
        <f>IF(AD32="-","-",'2- Manutenção'!$F34)</f>
        <v>-</v>
      </c>
      <c r="AF32" s="119" t="str">
        <f>IF($C32=AG$1,'2- Manutenção'!$D34,"-")</f>
        <v>-</v>
      </c>
      <c r="AG32" s="108" t="str">
        <f>IF($C32=AG$1,'2- Manutenção'!$E34,"-")</f>
        <v>-</v>
      </c>
      <c r="AH32" s="108" t="str">
        <f>IF(AG32="-","-",'2- Manutenção'!$F34)</f>
        <v>-</v>
      </c>
      <c r="AI32" s="119" t="str">
        <f>IF($C32=AJ$1,'2- Manutenção'!$D34,"-")</f>
        <v>-</v>
      </c>
      <c r="AJ32" s="108" t="str">
        <f>IF($C32=AJ$1,'2- Manutenção'!$E34,"-")</f>
        <v>-</v>
      </c>
      <c r="AK32" s="108" t="str">
        <f>IF(AJ32="-","-",'2- Manutenção'!$F34)</f>
        <v>-</v>
      </c>
      <c r="AL32" s="119" t="str">
        <f>IF($C32=AM$1,'2- Manutenção'!$D34,"-")</f>
        <v>-</v>
      </c>
      <c r="AM32" s="108" t="str">
        <f>IF($C32=AM$1,'2- Manutenção'!$E34,"-")</f>
        <v>-</v>
      </c>
      <c r="AN32" s="108" t="str">
        <f>IF(AM32="-","-",'2- Manutenção'!$F34)</f>
        <v>-</v>
      </c>
    </row>
    <row r="33" spans="1:40" x14ac:dyDescent="0.25">
      <c r="A33" s="119">
        <v>31</v>
      </c>
      <c r="B33" s="119" t="str">
        <f>IF(YEAR('2- Manutenção'!B35)=$B$1,$B$1,"-")</f>
        <v>-</v>
      </c>
      <c r="C33" s="119" t="str">
        <f>IF(B33="-","-",MONTH('2- Manutenção'!B35))</f>
        <v>-</v>
      </c>
      <c r="E33" s="119" t="str">
        <f>IF($C33=F$1,'2- Manutenção'!$D35,"-")</f>
        <v>-</v>
      </c>
      <c r="F33" s="108" t="str">
        <f>IF($C33=F$1,'2- Manutenção'!$E35,"-")</f>
        <v>-</v>
      </c>
      <c r="G33" s="108" t="str">
        <f>IF(F33="-","-",'2- Manutenção'!$F35)</f>
        <v>-</v>
      </c>
      <c r="H33" s="119" t="str">
        <f>IF($C33=I$1,'2- Manutenção'!$D35,"-")</f>
        <v>-</v>
      </c>
      <c r="I33" s="108" t="str">
        <f>IF($C33=I$1,'2- Manutenção'!$E35,"-")</f>
        <v>-</v>
      </c>
      <c r="J33" s="108" t="str">
        <f>IF(I33="-","-",'2- Manutenção'!$F35)</f>
        <v>-</v>
      </c>
      <c r="K33" s="119" t="str">
        <f>IF($C33=L$1,'2- Manutenção'!$D35,"-")</f>
        <v>-</v>
      </c>
      <c r="L33" s="108" t="str">
        <f>IF($C33=L$1,'2- Manutenção'!$E35,"-")</f>
        <v>-</v>
      </c>
      <c r="M33" s="108" t="str">
        <f>IF(L33="-","-",'2- Manutenção'!$F35)</f>
        <v>-</v>
      </c>
      <c r="N33" s="119" t="str">
        <f>IF($C33=O$1,'2- Manutenção'!$D35,"-")</f>
        <v>-</v>
      </c>
      <c r="O33" s="108" t="str">
        <f>IF($C33=O$1,'2- Manutenção'!$E35,"-")</f>
        <v>-</v>
      </c>
      <c r="P33" s="108" t="str">
        <f>IF(O33="-","-",'2- Manutenção'!$F35)</f>
        <v>-</v>
      </c>
      <c r="Q33" s="119" t="str">
        <f>IF($C33=R$1,'2- Manutenção'!$D35,"-")</f>
        <v>-</v>
      </c>
      <c r="R33" s="108" t="str">
        <f>IF($C33=R$1,'2- Manutenção'!$E35,"-")</f>
        <v>-</v>
      </c>
      <c r="S33" s="108" t="str">
        <f>IF(R33="-","-",'2- Manutenção'!$F35)</f>
        <v>-</v>
      </c>
      <c r="T33" s="119" t="str">
        <f>IF($C33=U$1,'2- Manutenção'!$D35,"-")</f>
        <v>-</v>
      </c>
      <c r="U33" s="108" t="str">
        <f>IF($C33=U$1,'2- Manutenção'!$E35,"-")</f>
        <v>-</v>
      </c>
      <c r="V33" s="108" t="str">
        <f>IF(U33="-","-",'2- Manutenção'!$F35)</f>
        <v>-</v>
      </c>
      <c r="W33" s="119" t="str">
        <f>IF($C33=X$1,'2- Manutenção'!$D35,"-")</f>
        <v>-</v>
      </c>
      <c r="X33" s="108" t="str">
        <f>IF($C33=X$1,'2- Manutenção'!$E35,"-")</f>
        <v>-</v>
      </c>
      <c r="Y33" s="108" t="str">
        <f>IF(X33="-","-",'2- Manutenção'!$F35)</f>
        <v>-</v>
      </c>
      <c r="Z33" s="119" t="str">
        <f>IF($C33=AA$1,'2- Manutenção'!$D35,"-")</f>
        <v>-</v>
      </c>
      <c r="AA33" s="108" t="str">
        <f>IF($C33=AA$1,'2- Manutenção'!$E35,"-")</f>
        <v>-</v>
      </c>
      <c r="AB33" s="108" t="str">
        <f>IF(AA33="-","-",'2- Manutenção'!$F35)</f>
        <v>-</v>
      </c>
      <c r="AC33" s="119" t="str">
        <f>IF($C33=AD$1,'2- Manutenção'!$D35,"-")</f>
        <v>-</v>
      </c>
      <c r="AD33" s="108" t="str">
        <f>IF($C33=AD$1,'2- Manutenção'!$E35,"-")</f>
        <v>-</v>
      </c>
      <c r="AE33" s="108" t="str">
        <f>IF(AD33="-","-",'2- Manutenção'!$F35)</f>
        <v>-</v>
      </c>
      <c r="AF33" s="119" t="str">
        <f>IF($C33=AG$1,'2- Manutenção'!$D35,"-")</f>
        <v>-</v>
      </c>
      <c r="AG33" s="108" t="str">
        <f>IF($C33=AG$1,'2- Manutenção'!$E35,"-")</f>
        <v>-</v>
      </c>
      <c r="AH33" s="108" t="str">
        <f>IF(AG33="-","-",'2- Manutenção'!$F35)</f>
        <v>-</v>
      </c>
      <c r="AI33" s="119" t="str">
        <f>IF($C33=AJ$1,'2- Manutenção'!$D35,"-")</f>
        <v>-</v>
      </c>
      <c r="AJ33" s="108" t="str">
        <f>IF($C33=AJ$1,'2- Manutenção'!$E35,"-")</f>
        <v>-</v>
      </c>
      <c r="AK33" s="108" t="str">
        <f>IF(AJ33="-","-",'2- Manutenção'!$F35)</f>
        <v>-</v>
      </c>
      <c r="AL33" s="119" t="str">
        <f>IF($C33=AM$1,'2- Manutenção'!$D35,"-")</f>
        <v>-</v>
      </c>
      <c r="AM33" s="108" t="str">
        <f>IF($C33=AM$1,'2- Manutenção'!$E35,"-")</f>
        <v>-</v>
      </c>
      <c r="AN33" s="108" t="str">
        <f>IF(AM33="-","-",'2- Manutenção'!$F35)</f>
        <v>-</v>
      </c>
    </row>
    <row r="34" spans="1:40" x14ac:dyDescent="0.25">
      <c r="A34" s="119">
        <v>32</v>
      </c>
      <c r="B34" s="119" t="str">
        <f>IF(YEAR('2- Manutenção'!B36)=$B$1,$B$1,"-")</f>
        <v>-</v>
      </c>
      <c r="C34" s="119" t="str">
        <f>IF(B34="-","-",MONTH('2- Manutenção'!B36))</f>
        <v>-</v>
      </c>
      <c r="E34" s="119" t="str">
        <f>IF($C34=F$1,'2- Manutenção'!$D36,"-")</f>
        <v>-</v>
      </c>
      <c r="F34" s="108" t="str">
        <f>IF($C34=F$1,'2- Manutenção'!$E36,"-")</f>
        <v>-</v>
      </c>
      <c r="G34" s="108" t="str">
        <f>IF(F34="-","-",'2- Manutenção'!$F36)</f>
        <v>-</v>
      </c>
      <c r="H34" s="119" t="str">
        <f>IF($C34=I$1,'2- Manutenção'!$D36,"-")</f>
        <v>-</v>
      </c>
      <c r="I34" s="108" t="str">
        <f>IF($C34=I$1,'2- Manutenção'!$E36,"-")</f>
        <v>-</v>
      </c>
      <c r="J34" s="108" t="str">
        <f>IF(I34="-","-",'2- Manutenção'!$F36)</f>
        <v>-</v>
      </c>
      <c r="K34" s="119" t="str">
        <f>IF($C34=L$1,'2- Manutenção'!$D36,"-")</f>
        <v>-</v>
      </c>
      <c r="L34" s="108" t="str">
        <f>IF($C34=L$1,'2- Manutenção'!$E36,"-")</f>
        <v>-</v>
      </c>
      <c r="M34" s="108" t="str">
        <f>IF(L34="-","-",'2- Manutenção'!$F36)</f>
        <v>-</v>
      </c>
      <c r="N34" s="119" t="str">
        <f>IF($C34=O$1,'2- Manutenção'!$D36,"-")</f>
        <v>-</v>
      </c>
      <c r="O34" s="108" t="str">
        <f>IF($C34=O$1,'2- Manutenção'!$E36,"-")</f>
        <v>-</v>
      </c>
      <c r="P34" s="108" t="str">
        <f>IF(O34="-","-",'2- Manutenção'!$F36)</f>
        <v>-</v>
      </c>
      <c r="Q34" s="119" t="str">
        <f>IF($C34=R$1,'2- Manutenção'!$D36,"-")</f>
        <v>-</v>
      </c>
      <c r="R34" s="108" t="str">
        <f>IF($C34=R$1,'2- Manutenção'!$E36,"-")</f>
        <v>-</v>
      </c>
      <c r="S34" s="108" t="str">
        <f>IF(R34="-","-",'2- Manutenção'!$F36)</f>
        <v>-</v>
      </c>
      <c r="T34" s="119" t="str">
        <f>IF($C34=U$1,'2- Manutenção'!$D36,"-")</f>
        <v>-</v>
      </c>
      <c r="U34" s="108" t="str">
        <f>IF($C34=U$1,'2- Manutenção'!$E36,"-")</f>
        <v>-</v>
      </c>
      <c r="V34" s="108" t="str">
        <f>IF(U34="-","-",'2- Manutenção'!$F36)</f>
        <v>-</v>
      </c>
      <c r="W34" s="119" t="str">
        <f>IF($C34=X$1,'2- Manutenção'!$D36,"-")</f>
        <v>-</v>
      </c>
      <c r="X34" s="108" t="str">
        <f>IF($C34=X$1,'2- Manutenção'!$E36,"-")</f>
        <v>-</v>
      </c>
      <c r="Y34" s="108" t="str">
        <f>IF(X34="-","-",'2- Manutenção'!$F36)</f>
        <v>-</v>
      </c>
      <c r="Z34" s="119" t="str">
        <f>IF($C34=AA$1,'2- Manutenção'!$D36,"-")</f>
        <v>-</v>
      </c>
      <c r="AA34" s="108" t="str">
        <f>IF($C34=AA$1,'2- Manutenção'!$E36,"-")</f>
        <v>-</v>
      </c>
      <c r="AB34" s="108" t="str">
        <f>IF(AA34="-","-",'2- Manutenção'!$F36)</f>
        <v>-</v>
      </c>
      <c r="AC34" s="119" t="str">
        <f>IF($C34=AD$1,'2- Manutenção'!$D36,"-")</f>
        <v>-</v>
      </c>
      <c r="AD34" s="108" t="str">
        <f>IF($C34=AD$1,'2- Manutenção'!$E36,"-")</f>
        <v>-</v>
      </c>
      <c r="AE34" s="108" t="str">
        <f>IF(AD34="-","-",'2- Manutenção'!$F36)</f>
        <v>-</v>
      </c>
      <c r="AF34" s="119" t="str">
        <f>IF($C34=AG$1,'2- Manutenção'!$D36,"-")</f>
        <v>-</v>
      </c>
      <c r="AG34" s="108" t="str">
        <f>IF($C34=AG$1,'2- Manutenção'!$E36,"-")</f>
        <v>-</v>
      </c>
      <c r="AH34" s="108" t="str">
        <f>IF(AG34="-","-",'2- Manutenção'!$F36)</f>
        <v>-</v>
      </c>
      <c r="AI34" s="119" t="str">
        <f>IF($C34=AJ$1,'2- Manutenção'!$D36,"-")</f>
        <v>-</v>
      </c>
      <c r="AJ34" s="108" t="str">
        <f>IF($C34=AJ$1,'2- Manutenção'!$E36,"-")</f>
        <v>-</v>
      </c>
      <c r="AK34" s="108" t="str">
        <f>IF(AJ34="-","-",'2- Manutenção'!$F36)</f>
        <v>-</v>
      </c>
      <c r="AL34" s="119" t="str">
        <f>IF($C34=AM$1,'2- Manutenção'!$D36,"-")</f>
        <v>-</v>
      </c>
      <c r="AM34" s="108" t="str">
        <f>IF($C34=AM$1,'2- Manutenção'!$E36,"-")</f>
        <v>-</v>
      </c>
      <c r="AN34" s="108" t="str">
        <f>IF(AM34="-","-",'2- Manutenção'!$F36)</f>
        <v>-</v>
      </c>
    </row>
    <row r="35" spans="1:40" x14ac:dyDescent="0.25">
      <c r="A35" s="119">
        <v>33</v>
      </c>
      <c r="B35" s="119" t="str">
        <f>IF(YEAR('2- Manutenção'!B37)=$B$1,$B$1,"-")</f>
        <v>-</v>
      </c>
      <c r="C35" s="119" t="str">
        <f>IF(B35="-","-",MONTH('2- Manutenção'!B37))</f>
        <v>-</v>
      </c>
      <c r="E35" s="119" t="str">
        <f>IF($C35=F$1,'2- Manutenção'!$D37,"-")</f>
        <v>-</v>
      </c>
      <c r="F35" s="108" t="str">
        <f>IF($C35=F$1,'2- Manutenção'!$E37,"-")</f>
        <v>-</v>
      </c>
      <c r="G35" s="108" t="str">
        <f>IF(F35="-","-",'2- Manutenção'!$F37)</f>
        <v>-</v>
      </c>
      <c r="H35" s="119" t="str">
        <f>IF($C35=I$1,'2- Manutenção'!$D37,"-")</f>
        <v>-</v>
      </c>
      <c r="I35" s="108" t="str">
        <f>IF($C35=I$1,'2- Manutenção'!$E37,"-")</f>
        <v>-</v>
      </c>
      <c r="J35" s="108" t="str">
        <f>IF(I35="-","-",'2- Manutenção'!$F37)</f>
        <v>-</v>
      </c>
      <c r="K35" s="119" t="str">
        <f>IF($C35=L$1,'2- Manutenção'!$D37,"-")</f>
        <v>-</v>
      </c>
      <c r="L35" s="108" t="str">
        <f>IF($C35=L$1,'2- Manutenção'!$E37,"-")</f>
        <v>-</v>
      </c>
      <c r="M35" s="108" t="str">
        <f>IF(L35="-","-",'2- Manutenção'!$F37)</f>
        <v>-</v>
      </c>
      <c r="N35" s="119" t="str">
        <f>IF($C35=O$1,'2- Manutenção'!$D37,"-")</f>
        <v>-</v>
      </c>
      <c r="O35" s="108" t="str">
        <f>IF($C35=O$1,'2- Manutenção'!$E37,"-")</f>
        <v>-</v>
      </c>
      <c r="P35" s="108" t="str">
        <f>IF(O35="-","-",'2- Manutenção'!$F37)</f>
        <v>-</v>
      </c>
      <c r="Q35" s="119" t="str">
        <f>IF($C35=R$1,'2- Manutenção'!$D37,"-")</f>
        <v>-</v>
      </c>
      <c r="R35" s="108" t="str">
        <f>IF($C35=R$1,'2- Manutenção'!$E37,"-")</f>
        <v>-</v>
      </c>
      <c r="S35" s="108" t="str">
        <f>IF(R35="-","-",'2- Manutenção'!$F37)</f>
        <v>-</v>
      </c>
      <c r="T35" s="119" t="str">
        <f>IF($C35=U$1,'2- Manutenção'!$D37,"-")</f>
        <v>-</v>
      </c>
      <c r="U35" s="108" t="str">
        <f>IF($C35=U$1,'2- Manutenção'!$E37,"-")</f>
        <v>-</v>
      </c>
      <c r="V35" s="108" t="str">
        <f>IF(U35="-","-",'2- Manutenção'!$F37)</f>
        <v>-</v>
      </c>
      <c r="W35" s="119" t="str">
        <f>IF($C35=X$1,'2- Manutenção'!$D37,"-")</f>
        <v>-</v>
      </c>
      <c r="X35" s="108" t="str">
        <f>IF($C35=X$1,'2- Manutenção'!$E37,"-")</f>
        <v>-</v>
      </c>
      <c r="Y35" s="108" t="str">
        <f>IF(X35="-","-",'2- Manutenção'!$F37)</f>
        <v>-</v>
      </c>
      <c r="Z35" s="119" t="str">
        <f>IF($C35=AA$1,'2- Manutenção'!$D37,"-")</f>
        <v>-</v>
      </c>
      <c r="AA35" s="108" t="str">
        <f>IF($C35=AA$1,'2- Manutenção'!$E37,"-")</f>
        <v>-</v>
      </c>
      <c r="AB35" s="108" t="str">
        <f>IF(AA35="-","-",'2- Manutenção'!$F37)</f>
        <v>-</v>
      </c>
      <c r="AC35" s="119" t="str">
        <f>IF($C35=AD$1,'2- Manutenção'!$D37,"-")</f>
        <v>-</v>
      </c>
      <c r="AD35" s="108" t="str">
        <f>IF($C35=AD$1,'2- Manutenção'!$E37,"-")</f>
        <v>-</v>
      </c>
      <c r="AE35" s="108" t="str">
        <f>IF(AD35="-","-",'2- Manutenção'!$F37)</f>
        <v>-</v>
      </c>
      <c r="AF35" s="119" t="str">
        <f>IF($C35=AG$1,'2- Manutenção'!$D37,"-")</f>
        <v>-</v>
      </c>
      <c r="AG35" s="108" t="str">
        <f>IF($C35=AG$1,'2- Manutenção'!$E37,"-")</f>
        <v>-</v>
      </c>
      <c r="AH35" s="108" t="str">
        <f>IF(AG35="-","-",'2- Manutenção'!$F37)</f>
        <v>-</v>
      </c>
      <c r="AI35" s="119" t="str">
        <f>IF($C35=AJ$1,'2- Manutenção'!$D37,"-")</f>
        <v>-</v>
      </c>
      <c r="AJ35" s="108" t="str">
        <f>IF($C35=AJ$1,'2- Manutenção'!$E37,"-")</f>
        <v>-</v>
      </c>
      <c r="AK35" s="108" t="str">
        <f>IF(AJ35="-","-",'2- Manutenção'!$F37)</f>
        <v>-</v>
      </c>
      <c r="AL35" s="119" t="str">
        <f>IF($C35=AM$1,'2- Manutenção'!$D37,"-")</f>
        <v>-</v>
      </c>
      <c r="AM35" s="108" t="str">
        <f>IF($C35=AM$1,'2- Manutenção'!$E37,"-")</f>
        <v>-</v>
      </c>
      <c r="AN35" s="108" t="str">
        <f>IF(AM35="-","-",'2- Manutenção'!$F37)</f>
        <v>-</v>
      </c>
    </row>
    <row r="36" spans="1:40" x14ac:dyDescent="0.25">
      <c r="A36" s="119">
        <v>34</v>
      </c>
      <c r="B36" s="119" t="str">
        <f>IF(YEAR('2- Manutenção'!B38)=$B$1,$B$1,"-")</f>
        <v>-</v>
      </c>
      <c r="C36" s="119" t="str">
        <f>IF(B36="-","-",MONTH('2- Manutenção'!B38))</f>
        <v>-</v>
      </c>
      <c r="E36" s="119" t="str">
        <f>IF($C36=F$1,'2- Manutenção'!$D38,"-")</f>
        <v>-</v>
      </c>
      <c r="F36" s="108" t="str">
        <f>IF($C36=F$1,'2- Manutenção'!$E38,"-")</f>
        <v>-</v>
      </c>
      <c r="G36" s="108" t="str">
        <f>IF(F36="-","-",'2- Manutenção'!$F38)</f>
        <v>-</v>
      </c>
      <c r="H36" s="119" t="str">
        <f>IF($C36=I$1,'2- Manutenção'!$D38,"-")</f>
        <v>-</v>
      </c>
      <c r="I36" s="108" t="str">
        <f>IF($C36=I$1,'2- Manutenção'!$E38,"-")</f>
        <v>-</v>
      </c>
      <c r="J36" s="108" t="str">
        <f>IF(I36="-","-",'2- Manutenção'!$F38)</f>
        <v>-</v>
      </c>
      <c r="K36" s="119" t="str">
        <f>IF($C36=L$1,'2- Manutenção'!$D38,"-")</f>
        <v>-</v>
      </c>
      <c r="L36" s="108" t="str">
        <f>IF($C36=L$1,'2- Manutenção'!$E38,"-")</f>
        <v>-</v>
      </c>
      <c r="M36" s="108" t="str">
        <f>IF(L36="-","-",'2- Manutenção'!$F38)</f>
        <v>-</v>
      </c>
      <c r="N36" s="119" t="str">
        <f>IF($C36=O$1,'2- Manutenção'!$D38,"-")</f>
        <v>-</v>
      </c>
      <c r="O36" s="108" t="str">
        <f>IF($C36=O$1,'2- Manutenção'!$E38,"-")</f>
        <v>-</v>
      </c>
      <c r="P36" s="108" t="str">
        <f>IF(O36="-","-",'2- Manutenção'!$F38)</f>
        <v>-</v>
      </c>
      <c r="Q36" s="119" t="str">
        <f>IF($C36=R$1,'2- Manutenção'!$D38,"-")</f>
        <v>-</v>
      </c>
      <c r="R36" s="108" t="str">
        <f>IF($C36=R$1,'2- Manutenção'!$E38,"-")</f>
        <v>-</v>
      </c>
      <c r="S36" s="108" t="str">
        <f>IF(R36="-","-",'2- Manutenção'!$F38)</f>
        <v>-</v>
      </c>
      <c r="T36" s="119" t="str">
        <f>IF($C36=U$1,'2- Manutenção'!$D38,"-")</f>
        <v>-</v>
      </c>
      <c r="U36" s="108" t="str">
        <f>IF($C36=U$1,'2- Manutenção'!$E38,"-")</f>
        <v>-</v>
      </c>
      <c r="V36" s="108" t="str">
        <f>IF(U36="-","-",'2- Manutenção'!$F38)</f>
        <v>-</v>
      </c>
      <c r="W36" s="119" t="str">
        <f>IF($C36=X$1,'2- Manutenção'!$D38,"-")</f>
        <v>-</v>
      </c>
      <c r="X36" s="108" t="str">
        <f>IF($C36=X$1,'2- Manutenção'!$E38,"-")</f>
        <v>-</v>
      </c>
      <c r="Y36" s="108" t="str">
        <f>IF(X36="-","-",'2- Manutenção'!$F38)</f>
        <v>-</v>
      </c>
      <c r="Z36" s="119" t="str">
        <f>IF($C36=AA$1,'2- Manutenção'!$D38,"-")</f>
        <v>-</v>
      </c>
      <c r="AA36" s="108" t="str">
        <f>IF($C36=AA$1,'2- Manutenção'!$E38,"-")</f>
        <v>-</v>
      </c>
      <c r="AB36" s="108" t="str">
        <f>IF(AA36="-","-",'2- Manutenção'!$F38)</f>
        <v>-</v>
      </c>
      <c r="AC36" s="119" t="str">
        <f>IF($C36=AD$1,'2- Manutenção'!$D38,"-")</f>
        <v>-</v>
      </c>
      <c r="AD36" s="108" t="str">
        <f>IF($C36=AD$1,'2- Manutenção'!$E38,"-")</f>
        <v>-</v>
      </c>
      <c r="AE36" s="108" t="str">
        <f>IF(AD36="-","-",'2- Manutenção'!$F38)</f>
        <v>-</v>
      </c>
      <c r="AF36" s="119" t="str">
        <f>IF($C36=AG$1,'2- Manutenção'!$D38,"-")</f>
        <v>-</v>
      </c>
      <c r="AG36" s="108" t="str">
        <f>IF($C36=AG$1,'2- Manutenção'!$E38,"-")</f>
        <v>-</v>
      </c>
      <c r="AH36" s="108" t="str">
        <f>IF(AG36="-","-",'2- Manutenção'!$F38)</f>
        <v>-</v>
      </c>
      <c r="AI36" s="119" t="str">
        <f>IF($C36=AJ$1,'2- Manutenção'!$D38,"-")</f>
        <v>-</v>
      </c>
      <c r="AJ36" s="108" t="str">
        <f>IF($C36=AJ$1,'2- Manutenção'!$E38,"-")</f>
        <v>-</v>
      </c>
      <c r="AK36" s="108" t="str">
        <f>IF(AJ36="-","-",'2- Manutenção'!$F38)</f>
        <v>-</v>
      </c>
      <c r="AL36" s="119" t="str">
        <f>IF($C36=AM$1,'2- Manutenção'!$D38,"-")</f>
        <v>-</v>
      </c>
      <c r="AM36" s="108" t="str">
        <f>IF($C36=AM$1,'2- Manutenção'!$E38,"-")</f>
        <v>-</v>
      </c>
      <c r="AN36" s="108" t="str">
        <f>IF(AM36="-","-",'2- Manutenção'!$F38)</f>
        <v>-</v>
      </c>
    </row>
    <row r="37" spans="1:40" x14ac:dyDescent="0.25">
      <c r="A37" s="119">
        <v>35</v>
      </c>
      <c r="B37" s="119" t="str">
        <f>IF(YEAR('2- Manutenção'!B39)=$B$1,$B$1,"-")</f>
        <v>-</v>
      </c>
      <c r="C37" s="119" t="str">
        <f>IF(B37="-","-",MONTH('2- Manutenção'!B39))</f>
        <v>-</v>
      </c>
      <c r="E37" s="119" t="str">
        <f>IF($C37=F$1,'2- Manutenção'!$D39,"-")</f>
        <v>-</v>
      </c>
      <c r="F37" s="108" t="str">
        <f>IF($C37=F$1,'2- Manutenção'!$E39,"-")</f>
        <v>-</v>
      </c>
      <c r="G37" s="108" t="str">
        <f>IF(F37="-","-",'2- Manutenção'!$F39)</f>
        <v>-</v>
      </c>
      <c r="H37" s="119" t="str">
        <f>IF($C37=I$1,'2- Manutenção'!$D39,"-")</f>
        <v>-</v>
      </c>
      <c r="I37" s="108" t="str">
        <f>IF($C37=I$1,'2- Manutenção'!$E39,"-")</f>
        <v>-</v>
      </c>
      <c r="J37" s="108" t="str">
        <f>IF(I37="-","-",'2- Manutenção'!$F39)</f>
        <v>-</v>
      </c>
      <c r="K37" s="119" t="str">
        <f>IF($C37=L$1,'2- Manutenção'!$D39,"-")</f>
        <v>-</v>
      </c>
      <c r="L37" s="108" t="str">
        <f>IF($C37=L$1,'2- Manutenção'!$E39,"-")</f>
        <v>-</v>
      </c>
      <c r="M37" s="108" t="str">
        <f>IF(L37="-","-",'2- Manutenção'!$F39)</f>
        <v>-</v>
      </c>
      <c r="N37" s="119" t="str">
        <f>IF($C37=O$1,'2- Manutenção'!$D39,"-")</f>
        <v>-</v>
      </c>
      <c r="O37" s="108" t="str">
        <f>IF($C37=O$1,'2- Manutenção'!$E39,"-")</f>
        <v>-</v>
      </c>
      <c r="P37" s="108" t="str">
        <f>IF(O37="-","-",'2- Manutenção'!$F39)</f>
        <v>-</v>
      </c>
      <c r="Q37" s="119" t="str">
        <f>IF($C37=R$1,'2- Manutenção'!$D39,"-")</f>
        <v>-</v>
      </c>
      <c r="R37" s="108" t="str">
        <f>IF($C37=R$1,'2- Manutenção'!$E39,"-")</f>
        <v>-</v>
      </c>
      <c r="S37" s="108" t="str">
        <f>IF(R37="-","-",'2- Manutenção'!$F39)</f>
        <v>-</v>
      </c>
      <c r="T37" s="119" t="str">
        <f>IF($C37=U$1,'2- Manutenção'!$D39,"-")</f>
        <v>-</v>
      </c>
      <c r="U37" s="108" t="str">
        <f>IF($C37=U$1,'2- Manutenção'!$E39,"-")</f>
        <v>-</v>
      </c>
      <c r="V37" s="108" t="str">
        <f>IF(U37="-","-",'2- Manutenção'!$F39)</f>
        <v>-</v>
      </c>
      <c r="W37" s="119" t="str">
        <f>IF($C37=X$1,'2- Manutenção'!$D39,"-")</f>
        <v>-</v>
      </c>
      <c r="X37" s="108" t="str">
        <f>IF($C37=X$1,'2- Manutenção'!$E39,"-")</f>
        <v>-</v>
      </c>
      <c r="Y37" s="108" t="str">
        <f>IF(X37="-","-",'2- Manutenção'!$F39)</f>
        <v>-</v>
      </c>
      <c r="Z37" s="119" t="str">
        <f>IF($C37=AA$1,'2- Manutenção'!$D39,"-")</f>
        <v>-</v>
      </c>
      <c r="AA37" s="108" t="str">
        <f>IF($C37=AA$1,'2- Manutenção'!$E39,"-")</f>
        <v>-</v>
      </c>
      <c r="AB37" s="108" t="str">
        <f>IF(AA37="-","-",'2- Manutenção'!$F39)</f>
        <v>-</v>
      </c>
      <c r="AC37" s="119" t="str">
        <f>IF($C37=AD$1,'2- Manutenção'!$D39,"-")</f>
        <v>-</v>
      </c>
      <c r="AD37" s="108" t="str">
        <f>IF($C37=AD$1,'2- Manutenção'!$E39,"-")</f>
        <v>-</v>
      </c>
      <c r="AE37" s="108" t="str">
        <f>IF(AD37="-","-",'2- Manutenção'!$F39)</f>
        <v>-</v>
      </c>
      <c r="AF37" s="119" t="str">
        <f>IF($C37=AG$1,'2- Manutenção'!$D39,"-")</f>
        <v>-</v>
      </c>
      <c r="AG37" s="108" t="str">
        <f>IF($C37=AG$1,'2- Manutenção'!$E39,"-")</f>
        <v>-</v>
      </c>
      <c r="AH37" s="108" t="str">
        <f>IF(AG37="-","-",'2- Manutenção'!$F39)</f>
        <v>-</v>
      </c>
      <c r="AI37" s="119" t="str">
        <f>IF($C37=AJ$1,'2- Manutenção'!$D39,"-")</f>
        <v>-</v>
      </c>
      <c r="AJ37" s="108" t="str">
        <f>IF($C37=AJ$1,'2- Manutenção'!$E39,"-")</f>
        <v>-</v>
      </c>
      <c r="AK37" s="108" t="str">
        <f>IF(AJ37="-","-",'2- Manutenção'!$F39)</f>
        <v>-</v>
      </c>
      <c r="AL37" s="119" t="str">
        <f>IF($C37=AM$1,'2- Manutenção'!$D39,"-")</f>
        <v>-</v>
      </c>
      <c r="AM37" s="108" t="str">
        <f>IF($C37=AM$1,'2- Manutenção'!$E39,"-")</f>
        <v>-</v>
      </c>
      <c r="AN37" s="108" t="str">
        <f>IF(AM37="-","-",'2- Manutenção'!$F39)</f>
        <v>-</v>
      </c>
    </row>
    <row r="38" spans="1:40" x14ac:dyDescent="0.25">
      <c r="A38" s="119">
        <v>36</v>
      </c>
      <c r="B38" s="119" t="str">
        <f>IF(YEAR('2- Manutenção'!B40)=$B$1,$B$1,"-")</f>
        <v>-</v>
      </c>
      <c r="C38" s="119" t="str">
        <f>IF(B38="-","-",MONTH('2- Manutenção'!B40))</f>
        <v>-</v>
      </c>
      <c r="E38" s="119" t="str">
        <f>IF($C38=F$1,'2- Manutenção'!$D40,"-")</f>
        <v>-</v>
      </c>
      <c r="F38" s="108" t="str">
        <f>IF($C38=F$1,'2- Manutenção'!$E40,"-")</f>
        <v>-</v>
      </c>
      <c r="G38" s="108" t="str">
        <f>IF(F38="-","-",'2- Manutenção'!$F40)</f>
        <v>-</v>
      </c>
      <c r="H38" s="119" t="str">
        <f>IF($C38=I$1,'2- Manutenção'!$D40,"-")</f>
        <v>-</v>
      </c>
      <c r="I38" s="108" t="str">
        <f>IF($C38=I$1,'2- Manutenção'!$E40,"-")</f>
        <v>-</v>
      </c>
      <c r="J38" s="108" t="str">
        <f>IF(I38="-","-",'2- Manutenção'!$F40)</f>
        <v>-</v>
      </c>
      <c r="K38" s="119" t="str">
        <f>IF($C38=L$1,'2- Manutenção'!$D40,"-")</f>
        <v>-</v>
      </c>
      <c r="L38" s="108" t="str">
        <f>IF($C38=L$1,'2- Manutenção'!$E40,"-")</f>
        <v>-</v>
      </c>
      <c r="M38" s="108" t="str">
        <f>IF(L38="-","-",'2- Manutenção'!$F40)</f>
        <v>-</v>
      </c>
      <c r="N38" s="119" t="str">
        <f>IF($C38=O$1,'2- Manutenção'!$D40,"-")</f>
        <v>-</v>
      </c>
      <c r="O38" s="108" t="str">
        <f>IF($C38=O$1,'2- Manutenção'!$E40,"-")</f>
        <v>-</v>
      </c>
      <c r="P38" s="108" t="str">
        <f>IF(O38="-","-",'2- Manutenção'!$F40)</f>
        <v>-</v>
      </c>
      <c r="Q38" s="119" t="str">
        <f>IF($C38=R$1,'2- Manutenção'!$D40,"-")</f>
        <v>-</v>
      </c>
      <c r="R38" s="108" t="str">
        <f>IF($C38=R$1,'2- Manutenção'!$E40,"-")</f>
        <v>-</v>
      </c>
      <c r="S38" s="108" t="str">
        <f>IF(R38="-","-",'2- Manutenção'!$F40)</f>
        <v>-</v>
      </c>
      <c r="T38" s="119" t="str">
        <f>IF($C38=U$1,'2- Manutenção'!$D40,"-")</f>
        <v>-</v>
      </c>
      <c r="U38" s="108" t="str">
        <f>IF($C38=U$1,'2- Manutenção'!$E40,"-")</f>
        <v>-</v>
      </c>
      <c r="V38" s="108" t="str">
        <f>IF(U38="-","-",'2- Manutenção'!$F40)</f>
        <v>-</v>
      </c>
      <c r="W38" s="119" t="str">
        <f>IF($C38=X$1,'2- Manutenção'!$D40,"-")</f>
        <v>-</v>
      </c>
      <c r="X38" s="108" t="str">
        <f>IF($C38=X$1,'2- Manutenção'!$E40,"-")</f>
        <v>-</v>
      </c>
      <c r="Y38" s="108" t="str">
        <f>IF(X38="-","-",'2- Manutenção'!$F40)</f>
        <v>-</v>
      </c>
      <c r="Z38" s="119" t="str">
        <f>IF($C38=AA$1,'2- Manutenção'!$D40,"-")</f>
        <v>-</v>
      </c>
      <c r="AA38" s="108" t="str">
        <f>IF($C38=AA$1,'2- Manutenção'!$E40,"-")</f>
        <v>-</v>
      </c>
      <c r="AB38" s="108" t="str">
        <f>IF(AA38="-","-",'2- Manutenção'!$F40)</f>
        <v>-</v>
      </c>
      <c r="AC38" s="119" t="str">
        <f>IF($C38=AD$1,'2- Manutenção'!$D40,"-")</f>
        <v>-</v>
      </c>
      <c r="AD38" s="108" t="str">
        <f>IF($C38=AD$1,'2- Manutenção'!$E40,"-")</f>
        <v>-</v>
      </c>
      <c r="AE38" s="108" t="str">
        <f>IF(AD38="-","-",'2- Manutenção'!$F40)</f>
        <v>-</v>
      </c>
      <c r="AF38" s="119" t="str">
        <f>IF($C38=AG$1,'2- Manutenção'!$D40,"-")</f>
        <v>-</v>
      </c>
      <c r="AG38" s="108" t="str">
        <f>IF($C38=AG$1,'2- Manutenção'!$E40,"-")</f>
        <v>-</v>
      </c>
      <c r="AH38" s="108" t="str">
        <f>IF(AG38="-","-",'2- Manutenção'!$F40)</f>
        <v>-</v>
      </c>
      <c r="AI38" s="119" t="str">
        <f>IF($C38=AJ$1,'2- Manutenção'!$D40,"-")</f>
        <v>-</v>
      </c>
      <c r="AJ38" s="108" t="str">
        <f>IF($C38=AJ$1,'2- Manutenção'!$E40,"-")</f>
        <v>-</v>
      </c>
      <c r="AK38" s="108" t="str">
        <f>IF(AJ38="-","-",'2- Manutenção'!$F40)</f>
        <v>-</v>
      </c>
      <c r="AL38" s="119" t="str">
        <f>IF($C38=AM$1,'2- Manutenção'!$D40,"-")</f>
        <v>-</v>
      </c>
      <c r="AM38" s="108" t="str">
        <f>IF($C38=AM$1,'2- Manutenção'!$E40,"-")</f>
        <v>-</v>
      </c>
      <c r="AN38" s="108" t="str">
        <f>IF(AM38="-","-",'2- Manutenção'!$F40)</f>
        <v>-</v>
      </c>
    </row>
    <row r="39" spans="1:40" x14ac:dyDescent="0.25">
      <c r="A39" s="119">
        <v>37</v>
      </c>
      <c r="B39" s="119" t="str">
        <f>IF(YEAR('2- Manutenção'!B41)=$B$1,$B$1,"-")</f>
        <v>-</v>
      </c>
      <c r="C39" s="119" t="str">
        <f>IF(B39="-","-",MONTH('2- Manutenção'!B41))</f>
        <v>-</v>
      </c>
      <c r="E39" s="119" t="str">
        <f>IF($C39=F$1,'2- Manutenção'!$D41,"-")</f>
        <v>-</v>
      </c>
      <c r="F39" s="108" t="str">
        <f>IF($C39=F$1,'2- Manutenção'!$E41,"-")</f>
        <v>-</v>
      </c>
      <c r="G39" s="108" t="str">
        <f>IF(F39="-","-",'2- Manutenção'!$F41)</f>
        <v>-</v>
      </c>
      <c r="H39" s="119" t="str">
        <f>IF($C39=I$1,'2- Manutenção'!$D41,"-")</f>
        <v>-</v>
      </c>
      <c r="I39" s="108" t="str">
        <f>IF($C39=I$1,'2- Manutenção'!$E41,"-")</f>
        <v>-</v>
      </c>
      <c r="J39" s="108" t="str">
        <f>IF(I39="-","-",'2- Manutenção'!$F41)</f>
        <v>-</v>
      </c>
      <c r="K39" s="119" t="str">
        <f>IF($C39=L$1,'2- Manutenção'!$D41,"-")</f>
        <v>-</v>
      </c>
      <c r="L39" s="108" t="str">
        <f>IF($C39=L$1,'2- Manutenção'!$E41,"-")</f>
        <v>-</v>
      </c>
      <c r="M39" s="108" t="str">
        <f>IF(L39="-","-",'2- Manutenção'!$F41)</f>
        <v>-</v>
      </c>
      <c r="N39" s="119" t="str">
        <f>IF($C39=O$1,'2- Manutenção'!$D41,"-")</f>
        <v>-</v>
      </c>
      <c r="O39" s="108" t="str">
        <f>IF($C39=O$1,'2- Manutenção'!$E41,"-")</f>
        <v>-</v>
      </c>
      <c r="P39" s="108" t="str">
        <f>IF(O39="-","-",'2- Manutenção'!$F41)</f>
        <v>-</v>
      </c>
      <c r="Q39" s="119" t="str">
        <f>IF($C39=R$1,'2- Manutenção'!$D41,"-")</f>
        <v>-</v>
      </c>
      <c r="R39" s="108" t="str">
        <f>IF($C39=R$1,'2- Manutenção'!$E41,"-")</f>
        <v>-</v>
      </c>
      <c r="S39" s="108" t="str">
        <f>IF(R39="-","-",'2- Manutenção'!$F41)</f>
        <v>-</v>
      </c>
      <c r="T39" s="119" t="str">
        <f>IF($C39=U$1,'2- Manutenção'!$D41,"-")</f>
        <v>-</v>
      </c>
      <c r="U39" s="108" t="str">
        <f>IF($C39=U$1,'2- Manutenção'!$E41,"-")</f>
        <v>-</v>
      </c>
      <c r="V39" s="108" t="str">
        <f>IF(U39="-","-",'2- Manutenção'!$F41)</f>
        <v>-</v>
      </c>
      <c r="W39" s="119" t="str">
        <f>IF($C39=X$1,'2- Manutenção'!$D41,"-")</f>
        <v>-</v>
      </c>
      <c r="X39" s="108" t="str">
        <f>IF($C39=X$1,'2- Manutenção'!$E41,"-")</f>
        <v>-</v>
      </c>
      <c r="Y39" s="108" t="str">
        <f>IF(X39="-","-",'2- Manutenção'!$F41)</f>
        <v>-</v>
      </c>
      <c r="Z39" s="119" t="str">
        <f>IF($C39=AA$1,'2- Manutenção'!$D41,"-")</f>
        <v>-</v>
      </c>
      <c r="AA39" s="108" t="str">
        <f>IF($C39=AA$1,'2- Manutenção'!$E41,"-")</f>
        <v>-</v>
      </c>
      <c r="AB39" s="108" t="str">
        <f>IF(AA39="-","-",'2- Manutenção'!$F41)</f>
        <v>-</v>
      </c>
      <c r="AC39" s="119" t="str">
        <f>IF($C39=AD$1,'2- Manutenção'!$D41,"-")</f>
        <v>-</v>
      </c>
      <c r="AD39" s="108" t="str">
        <f>IF($C39=AD$1,'2- Manutenção'!$E41,"-")</f>
        <v>-</v>
      </c>
      <c r="AE39" s="108" t="str">
        <f>IF(AD39="-","-",'2- Manutenção'!$F41)</f>
        <v>-</v>
      </c>
      <c r="AF39" s="119" t="str">
        <f>IF($C39=AG$1,'2- Manutenção'!$D41,"-")</f>
        <v>-</v>
      </c>
      <c r="AG39" s="108" t="str">
        <f>IF($C39=AG$1,'2- Manutenção'!$E41,"-")</f>
        <v>-</v>
      </c>
      <c r="AH39" s="108" t="str">
        <f>IF(AG39="-","-",'2- Manutenção'!$F41)</f>
        <v>-</v>
      </c>
      <c r="AI39" s="119" t="str">
        <f>IF($C39=AJ$1,'2- Manutenção'!$D41,"-")</f>
        <v>-</v>
      </c>
      <c r="AJ39" s="108" t="str">
        <f>IF($C39=AJ$1,'2- Manutenção'!$E41,"-")</f>
        <v>-</v>
      </c>
      <c r="AK39" s="108" t="str">
        <f>IF(AJ39="-","-",'2- Manutenção'!$F41)</f>
        <v>-</v>
      </c>
      <c r="AL39" s="119" t="str">
        <f>IF($C39=AM$1,'2- Manutenção'!$D41,"-")</f>
        <v>-</v>
      </c>
      <c r="AM39" s="108" t="str">
        <f>IF($C39=AM$1,'2- Manutenção'!$E41,"-")</f>
        <v>-</v>
      </c>
      <c r="AN39" s="108" t="str">
        <f>IF(AM39="-","-",'2- Manutenção'!$F41)</f>
        <v>-</v>
      </c>
    </row>
    <row r="40" spans="1:40" x14ac:dyDescent="0.25">
      <c r="A40" s="119">
        <v>38</v>
      </c>
      <c r="B40" s="119" t="str">
        <f>IF(YEAR('2- Manutenção'!B42)=$B$1,$B$1,"-")</f>
        <v>-</v>
      </c>
      <c r="C40" s="119" t="str">
        <f>IF(B40="-","-",MONTH('2- Manutenção'!B42))</f>
        <v>-</v>
      </c>
      <c r="E40" s="119" t="str">
        <f>IF($C40=F$1,'2- Manutenção'!$D42,"-")</f>
        <v>-</v>
      </c>
      <c r="F40" s="108" t="str">
        <f>IF($C40=F$1,'2- Manutenção'!$E42,"-")</f>
        <v>-</v>
      </c>
      <c r="G40" s="108" t="str">
        <f>IF(F40="-","-",'2- Manutenção'!$F42)</f>
        <v>-</v>
      </c>
      <c r="H40" s="119" t="str">
        <f>IF($C40=I$1,'2- Manutenção'!$D42,"-")</f>
        <v>-</v>
      </c>
      <c r="I40" s="108" t="str">
        <f>IF($C40=I$1,'2- Manutenção'!$E42,"-")</f>
        <v>-</v>
      </c>
      <c r="J40" s="108" t="str">
        <f>IF(I40="-","-",'2- Manutenção'!$F42)</f>
        <v>-</v>
      </c>
      <c r="K40" s="119" t="str">
        <f>IF($C40=L$1,'2- Manutenção'!$D42,"-")</f>
        <v>-</v>
      </c>
      <c r="L40" s="108" t="str">
        <f>IF($C40=L$1,'2- Manutenção'!$E42,"-")</f>
        <v>-</v>
      </c>
      <c r="M40" s="108" t="str">
        <f>IF(L40="-","-",'2- Manutenção'!$F42)</f>
        <v>-</v>
      </c>
      <c r="N40" s="119" t="str">
        <f>IF($C40=O$1,'2- Manutenção'!$D42,"-")</f>
        <v>-</v>
      </c>
      <c r="O40" s="108" t="str">
        <f>IF($C40=O$1,'2- Manutenção'!$E42,"-")</f>
        <v>-</v>
      </c>
      <c r="P40" s="108" t="str">
        <f>IF(O40="-","-",'2- Manutenção'!$F42)</f>
        <v>-</v>
      </c>
      <c r="Q40" s="119" t="str">
        <f>IF($C40=R$1,'2- Manutenção'!$D42,"-")</f>
        <v>-</v>
      </c>
      <c r="R40" s="108" t="str">
        <f>IF($C40=R$1,'2- Manutenção'!$E42,"-")</f>
        <v>-</v>
      </c>
      <c r="S40" s="108" t="str">
        <f>IF(R40="-","-",'2- Manutenção'!$F42)</f>
        <v>-</v>
      </c>
      <c r="T40" s="119" t="str">
        <f>IF($C40=U$1,'2- Manutenção'!$D42,"-")</f>
        <v>-</v>
      </c>
      <c r="U40" s="108" t="str">
        <f>IF($C40=U$1,'2- Manutenção'!$E42,"-")</f>
        <v>-</v>
      </c>
      <c r="V40" s="108" t="str">
        <f>IF(U40="-","-",'2- Manutenção'!$F42)</f>
        <v>-</v>
      </c>
      <c r="W40" s="119" t="str">
        <f>IF($C40=X$1,'2- Manutenção'!$D42,"-")</f>
        <v>-</v>
      </c>
      <c r="X40" s="108" t="str">
        <f>IF($C40=X$1,'2- Manutenção'!$E42,"-")</f>
        <v>-</v>
      </c>
      <c r="Y40" s="108" t="str">
        <f>IF(X40="-","-",'2- Manutenção'!$F42)</f>
        <v>-</v>
      </c>
      <c r="Z40" s="119" t="str">
        <f>IF($C40=AA$1,'2- Manutenção'!$D42,"-")</f>
        <v>-</v>
      </c>
      <c r="AA40" s="108" t="str">
        <f>IF($C40=AA$1,'2- Manutenção'!$E42,"-")</f>
        <v>-</v>
      </c>
      <c r="AB40" s="108" t="str">
        <f>IF(AA40="-","-",'2- Manutenção'!$F42)</f>
        <v>-</v>
      </c>
      <c r="AC40" s="119" t="str">
        <f>IF($C40=AD$1,'2- Manutenção'!$D42,"-")</f>
        <v>-</v>
      </c>
      <c r="AD40" s="108" t="str">
        <f>IF($C40=AD$1,'2- Manutenção'!$E42,"-")</f>
        <v>-</v>
      </c>
      <c r="AE40" s="108" t="str">
        <f>IF(AD40="-","-",'2- Manutenção'!$F42)</f>
        <v>-</v>
      </c>
      <c r="AF40" s="119" t="str">
        <f>IF($C40=AG$1,'2- Manutenção'!$D42,"-")</f>
        <v>-</v>
      </c>
      <c r="AG40" s="108" t="str">
        <f>IF($C40=AG$1,'2- Manutenção'!$E42,"-")</f>
        <v>-</v>
      </c>
      <c r="AH40" s="108" t="str">
        <f>IF(AG40="-","-",'2- Manutenção'!$F42)</f>
        <v>-</v>
      </c>
      <c r="AI40" s="119" t="str">
        <f>IF($C40=AJ$1,'2- Manutenção'!$D42,"-")</f>
        <v>-</v>
      </c>
      <c r="AJ40" s="108" t="str">
        <f>IF($C40=AJ$1,'2- Manutenção'!$E42,"-")</f>
        <v>-</v>
      </c>
      <c r="AK40" s="108" t="str">
        <f>IF(AJ40="-","-",'2- Manutenção'!$F42)</f>
        <v>-</v>
      </c>
      <c r="AL40" s="119" t="str">
        <f>IF($C40=AM$1,'2- Manutenção'!$D42,"-")</f>
        <v>-</v>
      </c>
      <c r="AM40" s="108" t="str">
        <f>IF($C40=AM$1,'2- Manutenção'!$E42,"-")</f>
        <v>-</v>
      </c>
      <c r="AN40" s="108" t="str">
        <f>IF(AM40="-","-",'2- Manutenção'!$F42)</f>
        <v>-</v>
      </c>
    </row>
    <row r="41" spans="1:40" x14ac:dyDescent="0.25">
      <c r="A41" s="119">
        <v>39</v>
      </c>
      <c r="B41" s="119" t="str">
        <f>IF(YEAR('2- Manutenção'!B43)=$B$1,$B$1,"-")</f>
        <v>-</v>
      </c>
      <c r="C41" s="119" t="str">
        <f>IF(B41="-","-",MONTH('2- Manutenção'!B43))</f>
        <v>-</v>
      </c>
      <c r="E41" s="119" t="str">
        <f>IF($C41=F$1,'2- Manutenção'!$D43,"-")</f>
        <v>-</v>
      </c>
      <c r="F41" s="108" t="str">
        <f>IF($C41=F$1,'2- Manutenção'!$E43,"-")</f>
        <v>-</v>
      </c>
      <c r="G41" s="108" t="str">
        <f>IF(F41="-","-",'2- Manutenção'!$F43)</f>
        <v>-</v>
      </c>
      <c r="H41" s="119" t="str">
        <f>IF($C41=I$1,'2- Manutenção'!$D43,"-")</f>
        <v>-</v>
      </c>
      <c r="I41" s="108" t="str">
        <f>IF($C41=I$1,'2- Manutenção'!$E43,"-")</f>
        <v>-</v>
      </c>
      <c r="J41" s="108" t="str">
        <f>IF(I41="-","-",'2- Manutenção'!$F43)</f>
        <v>-</v>
      </c>
      <c r="K41" s="119" t="str">
        <f>IF($C41=L$1,'2- Manutenção'!$D43,"-")</f>
        <v>-</v>
      </c>
      <c r="L41" s="108" t="str">
        <f>IF($C41=L$1,'2- Manutenção'!$E43,"-")</f>
        <v>-</v>
      </c>
      <c r="M41" s="108" t="str">
        <f>IF(L41="-","-",'2- Manutenção'!$F43)</f>
        <v>-</v>
      </c>
      <c r="N41" s="119" t="str">
        <f>IF($C41=O$1,'2- Manutenção'!$D43,"-")</f>
        <v>-</v>
      </c>
      <c r="O41" s="108" t="str">
        <f>IF($C41=O$1,'2- Manutenção'!$E43,"-")</f>
        <v>-</v>
      </c>
      <c r="P41" s="108" t="str">
        <f>IF(O41="-","-",'2- Manutenção'!$F43)</f>
        <v>-</v>
      </c>
      <c r="Q41" s="119" t="str">
        <f>IF($C41=R$1,'2- Manutenção'!$D43,"-")</f>
        <v>-</v>
      </c>
      <c r="R41" s="108" t="str">
        <f>IF($C41=R$1,'2- Manutenção'!$E43,"-")</f>
        <v>-</v>
      </c>
      <c r="S41" s="108" t="str">
        <f>IF(R41="-","-",'2- Manutenção'!$F43)</f>
        <v>-</v>
      </c>
      <c r="T41" s="119" t="str">
        <f>IF($C41=U$1,'2- Manutenção'!$D43,"-")</f>
        <v>-</v>
      </c>
      <c r="U41" s="108" t="str">
        <f>IF($C41=U$1,'2- Manutenção'!$E43,"-")</f>
        <v>-</v>
      </c>
      <c r="V41" s="108" t="str">
        <f>IF(U41="-","-",'2- Manutenção'!$F43)</f>
        <v>-</v>
      </c>
      <c r="W41" s="119" t="str">
        <f>IF($C41=X$1,'2- Manutenção'!$D43,"-")</f>
        <v>-</v>
      </c>
      <c r="X41" s="108" t="str">
        <f>IF($C41=X$1,'2- Manutenção'!$E43,"-")</f>
        <v>-</v>
      </c>
      <c r="Y41" s="108" t="str">
        <f>IF(X41="-","-",'2- Manutenção'!$F43)</f>
        <v>-</v>
      </c>
      <c r="Z41" s="119" t="str">
        <f>IF($C41=AA$1,'2- Manutenção'!$D43,"-")</f>
        <v>-</v>
      </c>
      <c r="AA41" s="108" t="str">
        <f>IF($C41=AA$1,'2- Manutenção'!$E43,"-")</f>
        <v>-</v>
      </c>
      <c r="AB41" s="108" t="str">
        <f>IF(AA41="-","-",'2- Manutenção'!$F43)</f>
        <v>-</v>
      </c>
      <c r="AC41" s="119" t="str">
        <f>IF($C41=AD$1,'2- Manutenção'!$D43,"-")</f>
        <v>-</v>
      </c>
      <c r="AD41" s="108" t="str">
        <f>IF($C41=AD$1,'2- Manutenção'!$E43,"-")</f>
        <v>-</v>
      </c>
      <c r="AE41" s="108" t="str">
        <f>IF(AD41="-","-",'2- Manutenção'!$F43)</f>
        <v>-</v>
      </c>
      <c r="AF41" s="119" t="str">
        <f>IF($C41=AG$1,'2- Manutenção'!$D43,"-")</f>
        <v>-</v>
      </c>
      <c r="AG41" s="108" t="str">
        <f>IF($C41=AG$1,'2- Manutenção'!$E43,"-")</f>
        <v>-</v>
      </c>
      <c r="AH41" s="108" t="str">
        <f>IF(AG41="-","-",'2- Manutenção'!$F43)</f>
        <v>-</v>
      </c>
      <c r="AI41" s="119" t="str">
        <f>IF($C41=AJ$1,'2- Manutenção'!$D43,"-")</f>
        <v>-</v>
      </c>
      <c r="AJ41" s="108" t="str">
        <f>IF($C41=AJ$1,'2- Manutenção'!$E43,"-")</f>
        <v>-</v>
      </c>
      <c r="AK41" s="108" t="str">
        <f>IF(AJ41="-","-",'2- Manutenção'!$F43)</f>
        <v>-</v>
      </c>
      <c r="AL41" s="119" t="str">
        <f>IF($C41=AM$1,'2- Manutenção'!$D43,"-")</f>
        <v>-</v>
      </c>
      <c r="AM41" s="108" t="str">
        <f>IF($C41=AM$1,'2- Manutenção'!$E43,"-")</f>
        <v>-</v>
      </c>
      <c r="AN41" s="108" t="str">
        <f>IF(AM41="-","-",'2- Manutenção'!$F43)</f>
        <v>-</v>
      </c>
    </row>
    <row r="42" spans="1:40" x14ac:dyDescent="0.25">
      <c r="A42" s="119">
        <v>40</v>
      </c>
      <c r="B42" s="119" t="str">
        <f>IF(YEAR('2- Manutenção'!B44)=$B$1,$B$1,"-")</f>
        <v>-</v>
      </c>
      <c r="C42" s="119" t="str">
        <f>IF(B42="-","-",MONTH('2- Manutenção'!B44))</f>
        <v>-</v>
      </c>
      <c r="E42" s="119" t="str">
        <f>IF($C42=F$1,'2- Manutenção'!$D44,"-")</f>
        <v>-</v>
      </c>
      <c r="F42" s="108" t="str">
        <f>IF($C42=F$1,'2- Manutenção'!$E44,"-")</f>
        <v>-</v>
      </c>
      <c r="G42" s="108" t="str">
        <f>IF(F42="-","-",'2- Manutenção'!$F44)</f>
        <v>-</v>
      </c>
      <c r="H42" s="119" t="str">
        <f>IF($C42=I$1,'2- Manutenção'!$D44,"-")</f>
        <v>-</v>
      </c>
      <c r="I42" s="108" t="str">
        <f>IF($C42=I$1,'2- Manutenção'!$E44,"-")</f>
        <v>-</v>
      </c>
      <c r="J42" s="108" t="str">
        <f>IF(I42="-","-",'2- Manutenção'!$F44)</f>
        <v>-</v>
      </c>
      <c r="K42" s="119" t="str">
        <f>IF($C42=L$1,'2- Manutenção'!$D44,"-")</f>
        <v>-</v>
      </c>
      <c r="L42" s="108" t="str">
        <f>IF($C42=L$1,'2- Manutenção'!$E44,"-")</f>
        <v>-</v>
      </c>
      <c r="M42" s="108" t="str">
        <f>IF(L42="-","-",'2- Manutenção'!$F44)</f>
        <v>-</v>
      </c>
      <c r="N42" s="119" t="str">
        <f>IF($C42=O$1,'2- Manutenção'!$D44,"-")</f>
        <v>-</v>
      </c>
      <c r="O42" s="108" t="str">
        <f>IF($C42=O$1,'2- Manutenção'!$E44,"-")</f>
        <v>-</v>
      </c>
      <c r="P42" s="108" t="str">
        <f>IF(O42="-","-",'2- Manutenção'!$F44)</f>
        <v>-</v>
      </c>
      <c r="Q42" s="119" t="str">
        <f>IF($C42=R$1,'2- Manutenção'!$D44,"-")</f>
        <v>-</v>
      </c>
      <c r="R42" s="108" t="str">
        <f>IF($C42=R$1,'2- Manutenção'!$E44,"-")</f>
        <v>-</v>
      </c>
      <c r="S42" s="108" t="str">
        <f>IF(R42="-","-",'2- Manutenção'!$F44)</f>
        <v>-</v>
      </c>
      <c r="T42" s="119" t="str">
        <f>IF($C42=U$1,'2- Manutenção'!$D44,"-")</f>
        <v>-</v>
      </c>
      <c r="U42" s="108" t="str">
        <f>IF($C42=U$1,'2- Manutenção'!$E44,"-")</f>
        <v>-</v>
      </c>
      <c r="V42" s="108" t="str">
        <f>IF(U42="-","-",'2- Manutenção'!$F44)</f>
        <v>-</v>
      </c>
      <c r="W42" s="119" t="str">
        <f>IF($C42=X$1,'2- Manutenção'!$D44,"-")</f>
        <v>-</v>
      </c>
      <c r="X42" s="108" t="str">
        <f>IF($C42=X$1,'2- Manutenção'!$E44,"-")</f>
        <v>-</v>
      </c>
      <c r="Y42" s="108" t="str">
        <f>IF(X42="-","-",'2- Manutenção'!$F44)</f>
        <v>-</v>
      </c>
      <c r="Z42" s="119" t="str">
        <f>IF($C42=AA$1,'2- Manutenção'!$D44,"-")</f>
        <v>-</v>
      </c>
      <c r="AA42" s="108" t="str">
        <f>IF($C42=AA$1,'2- Manutenção'!$E44,"-")</f>
        <v>-</v>
      </c>
      <c r="AB42" s="108" t="str">
        <f>IF(AA42="-","-",'2- Manutenção'!$F44)</f>
        <v>-</v>
      </c>
      <c r="AC42" s="119" t="str">
        <f>IF($C42=AD$1,'2- Manutenção'!$D44,"-")</f>
        <v>-</v>
      </c>
      <c r="AD42" s="108" t="str">
        <f>IF($C42=AD$1,'2- Manutenção'!$E44,"-")</f>
        <v>-</v>
      </c>
      <c r="AE42" s="108" t="str">
        <f>IF(AD42="-","-",'2- Manutenção'!$F44)</f>
        <v>-</v>
      </c>
      <c r="AF42" s="119" t="str">
        <f>IF($C42=AG$1,'2- Manutenção'!$D44,"-")</f>
        <v>-</v>
      </c>
      <c r="AG42" s="108" t="str">
        <f>IF($C42=AG$1,'2- Manutenção'!$E44,"-")</f>
        <v>-</v>
      </c>
      <c r="AH42" s="108" t="str">
        <f>IF(AG42="-","-",'2- Manutenção'!$F44)</f>
        <v>-</v>
      </c>
      <c r="AI42" s="119" t="str">
        <f>IF($C42=AJ$1,'2- Manutenção'!$D44,"-")</f>
        <v>-</v>
      </c>
      <c r="AJ42" s="108" t="str">
        <f>IF($C42=AJ$1,'2- Manutenção'!$E44,"-")</f>
        <v>-</v>
      </c>
      <c r="AK42" s="108" t="str">
        <f>IF(AJ42="-","-",'2- Manutenção'!$F44)</f>
        <v>-</v>
      </c>
      <c r="AL42" s="119" t="str">
        <f>IF($C42=AM$1,'2- Manutenção'!$D44,"-")</f>
        <v>-</v>
      </c>
      <c r="AM42" s="108" t="str">
        <f>IF($C42=AM$1,'2- Manutenção'!$E44,"-")</f>
        <v>-</v>
      </c>
      <c r="AN42" s="108" t="str">
        <f>IF(AM42="-","-",'2- Manutenção'!$F44)</f>
        <v>-</v>
      </c>
    </row>
    <row r="43" spans="1:40" x14ac:dyDescent="0.25">
      <c r="A43" s="119">
        <v>41</v>
      </c>
      <c r="B43" s="119" t="str">
        <f>IF(YEAR('2- Manutenção'!B45)=$B$1,$B$1,"-")</f>
        <v>-</v>
      </c>
      <c r="C43" s="119" t="str">
        <f>IF(B43="-","-",MONTH('2- Manutenção'!B45))</f>
        <v>-</v>
      </c>
      <c r="E43" s="119" t="str">
        <f>IF($C43=F$1,'2- Manutenção'!$D45,"-")</f>
        <v>-</v>
      </c>
      <c r="F43" s="108" t="str">
        <f>IF($C43=F$1,'2- Manutenção'!$E45,"-")</f>
        <v>-</v>
      </c>
      <c r="G43" s="108" t="str">
        <f>IF(F43="-","-",'2- Manutenção'!$F45)</f>
        <v>-</v>
      </c>
      <c r="H43" s="119" t="str">
        <f>IF($C43=I$1,'2- Manutenção'!$D45,"-")</f>
        <v>-</v>
      </c>
      <c r="I43" s="108" t="str">
        <f>IF($C43=I$1,'2- Manutenção'!$E45,"-")</f>
        <v>-</v>
      </c>
      <c r="J43" s="108" t="str">
        <f>IF(I43="-","-",'2- Manutenção'!$F45)</f>
        <v>-</v>
      </c>
      <c r="K43" s="119" t="str">
        <f>IF($C43=L$1,'2- Manutenção'!$D45,"-")</f>
        <v>-</v>
      </c>
      <c r="L43" s="108" t="str">
        <f>IF($C43=L$1,'2- Manutenção'!$E45,"-")</f>
        <v>-</v>
      </c>
      <c r="M43" s="108" t="str">
        <f>IF(L43="-","-",'2- Manutenção'!$F45)</f>
        <v>-</v>
      </c>
      <c r="N43" s="119" t="str">
        <f>IF($C43=O$1,'2- Manutenção'!$D45,"-")</f>
        <v>-</v>
      </c>
      <c r="O43" s="108" t="str">
        <f>IF($C43=O$1,'2- Manutenção'!$E45,"-")</f>
        <v>-</v>
      </c>
      <c r="P43" s="108" t="str">
        <f>IF(O43="-","-",'2- Manutenção'!$F45)</f>
        <v>-</v>
      </c>
      <c r="Q43" s="119" t="str">
        <f>IF($C43=R$1,'2- Manutenção'!$D45,"-")</f>
        <v>-</v>
      </c>
      <c r="R43" s="108" t="str">
        <f>IF($C43=R$1,'2- Manutenção'!$E45,"-")</f>
        <v>-</v>
      </c>
      <c r="S43" s="108" t="str">
        <f>IF(R43="-","-",'2- Manutenção'!$F45)</f>
        <v>-</v>
      </c>
      <c r="T43" s="119" t="str">
        <f>IF($C43=U$1,'2- Manutenção'!$D45,"-")</f>
        <v>-</v>
      </c>
      <c r="U43" s="108" t="str">
        <f>IF($C43=U$1,'2- Manutenção'!$E45,"-")</f>
        <v>-</v>
      </c>
      <c r="V43" s="108" t="str">
        <f>IF(U43="-","-",'2- Manutenção'!$F45)</f>
        <v>-</v>
      </c>
      <c r="W43" s="119" t="str">
        <f>IF($C43=X$1,'2- Manutenção'!$D45,"-")</f>
        <v>-</v>
      </c>
      <c r="X43" s="108" t="str">
        <f>IF($C43=X$1,'2- Manutenção'!$E45,"-")</f>
        <v>-</v>
      </c>
      <c r="Y43" s="108" t="str">
        <f>IF(X43="-","-",'2- Manutenção'!$F45)</f>
        <v>-</v>
      </c>
      <c r="Z43" s="119" t="str">
        <f>IF($C43=AA$1,'2- Manutenção'!$D45,"-")</f>
        <v>-</v>
      </c>
      <c r="AA43" s="108" t="str">
        <f>IF($C43=AA$1,'2- Manutenção'!$E45,"-")</f>
        <v>-</v>
      </c>
      <c r="AB43" s="108" t="str">
        <f>IF(AA43="-","-",'2- Manutenção'!$F45)</f>
        <v>-</v>
      </c>
      <c r="AC43" s="119" t="str">
        <f>IF($C43=AD$1,'2- Manutenção'!$D45,"-")</f>
        <v>-</v>
      </c>
      <c r="AD43" s="108" t="str">
        <f>IF($C43=AD$1,'2- Manutenção'!$E45,"-")</f>
        <v>-</v>
      </c>
      <c r="AE43" s="108" t="str">
        <f>IF(AD43="-","-",'2- Manutenção'!$F45)</f>
        <v>-</v>
      </c>
      <c r="AF43" s="119" t="str">
        <f>IF($C43=AG$1,'2- Manutenção'!$D45,"-")</f>
        <v>-</v>
      </c>
      <c r="AG43" s="108" t="str">
        <f>IF($C43=AG$1,'2- Manutenção'!$E45,"-")</f>
        <v>-</v>
      </c>
      <c r="AH43" s="108" t="str">
        <f>IF(AG43="-","-",'2- Manutenção'!$F45)</f>
        <v>-</v>
      </c>
      <c r="AI43" s="119" t="str">
        <f>IF($C43=AJ$1,'2- Manutenção'!$D45,"-")</f>
        <v>-</v>
      </c>
      <c r="AJ43" s="108" t="str">
        <f>IF($C43=AJ$1,'2- Manutenção'!$E45,"-")</f>
        <v>-</v>
      </c>
      <c r="AK43" s="108" t="str">
        <f>IF(AJ43="-","-",'2- Manutenção'!$F45)</f>
        <v>-</v>
      </c>
      <c r="AL43" s="119" t="str">
        <f>IF($C43=AM$1,'2- Manutenção'!$D45,"-")</f>
        <v>-</v>
      </c>
      <c r="AM43" s="108" t="str">
        <f>IF($C43=AM$1,'2- Manutenção'!$E45,"-")</f>
        <v>-</v>
      </c>
      <c r="AN43" s="108" t="str">
        <f>IF(AM43="-","-",'2- Manutenção'!$F45)</f>
        <v>-</v>
      </c>
    </row>
    <row r="44" spans="1:40" x14ac:dyDescent="0.25">
      <c r="A44" s="119">
        <v>42</v>
      </c>
      <c r="B44" s="119" t="str">
        <f>IF(YEAR('2- Manutenção'!B46)=$B$1,$B$1,"-")</f>
        <v>-</v>
      </c>
      <c r="C44" s="119" t="str">
        <f>IF(B44="-","-",MONTH('2- Manutenção'!B46))</f>
        <v>-</v>
      </c>
      <c r="E44" s="119" t="str">
        <f>IF($C44=F$1,'2- Manutenção'!$D46,"-")</f>
        <v>-</v>
      </c>
      <c r="F44" s="108" t="str">
        <f>IF($C44=F$1,'2- Manutenção'!$E46,"-")</f>
        <v>-</v>
      </c>
      <c r="G44" s="108" t="str">
        <f>IF(F44="-","-",'2- Manutenção'!$F46)</f>
        <v>-</v>
      </c>
      <c r="H44" s="119" t="str">
        <f>IF($C44=I$1,'2- Manutenção'!$D46,"-")</f>
        <v>-</v>
      </c>
      <c r="I44" s="108" t="str">
        <f>IF($C44=I$1,'2- Manutenção'!$E46,"-")</f>
        <v>-</v>
      </c>
      <c r="J44" s="108" t="str">
        <f>IF(I44="-","-",'2- Manutenção'!$F46)</f>
        <v>-</v>
      </c>
      <c r="K44" s="119" t="str">
        <f>IF($C44=L$1,'2- Manutenção'!$D46,"-")</f>
        <v>-</v>
      </c>
      <c r="L44" s="108" t="str">
        <f>IF($C44=L$1,'2- Manutenção'!$E46,"-")</f>
        <v>-</v>
      </c>
      <c r="M44" s="108" t="str">
        <f>IF(L44="-","-",'2- Manutenção'!$F46)</f>
        <v>-</v>
      </c>
      <c r="N44" s="119" t="str">
        <f>IF($C44=O$1,'2- Manutenção'!$D46,"-")</f>
        <v>-</v>
      </c>
      <c r="O44" s="108" t="str">
        <f>IF($C44=O$1,'2- Manutenção'!$E46,"-")</f>
        <v>-</v>
      </c>
      <c r="P44" s="108" t="str">
        <f>IF(O44="-","-",'2- Manutenção'!$F46)</f>
        <v>-</v>
      </c>
      <c r="Q44" s="119" t="str">
        <f>IF($C44=R$1,'2- Manutenção'!$D46,"-")</f>
        <v>-</v>
      </c>
      <c r="R44" s="108" t="str">
        <f>IF($C44=R$1,'2- Manutenção'!$E46,"-")</f>
        <v>-</v>
      </c>
      <c r="S44" s="108" t="str">
        <f>IF(R44="-","-",'2- Manutenção'!$F46)</f>
        <v>-</v>
      </c>
      <c r="T44" s="119" t="str">
        <f>IF($C44=U$1,'2- Manutenção'!$D46,"-")</f>
        <v>-</v>
      </c>
      <c r="U44" s="108" t="str">
        <f>IF($C44=U$1,'2- Manutenção'!$E46,"-")</f>
        <v>-</v>
      </c>
      <c r="V44" s="108" t="str">
        <f>IF(U44="-","-",'2- Manutenção'!$F46)</f>
        <v>-</v>
      </c>
      <c r="W44" s="119" t="str">
        <f>IF($C44=X$1,'2- Manutenção'!$D46,"-")</f>
        <v>-</v>
      </c>
      <c r="X44" s="108" t="str">
        <f>IF($C44=X$1,'2- Manutenção'!$E46,"-")</f>
        <v>-</v>
      </c>
      <c r="Y44" s="108" t="str">
        <f>IF(X44="-","-",'2- Manutenção'!$F46)</f>
        <v>-</v>
      </c>
      <c r="Z44" s="119" t="str">
        <f>IF($C44=AA$1,'2- Manutenção'!$D46,"-")</f>
        <v>-</v>
      </c>
      <c r="AA44" s="108" t="str">
        <f>IF($C44=AA$1,'2- Manutenção'!$E46,"-")</f>
        <v>-</v>
      </c>
      <c r="AB44" s="108" t="str">
        <f>IF(AA44="-","-",'2- Manutenção'!$F46)</f>
        <v>-</v>
      </c>
      <c r="AC44" s="119" t="str">
        <f>IF($C44=AD$1,'2- Manutenção'!$D46,"-")</f>
        <v>-</v>
      </c>
      <c r="AD44" s="108" t="str">
        <f>IF($C44=AD$1,'2- Manutenção'!$E46,"-")</f>
        <v>-</v>
      </c>
      <c r="AE44" s="108" t="str">
        <f>IF(AD44="-","-",'2- Manutenção'!$F46)</f>
        <v>-</v>
      </c>
      <c r="AF44" s="119" t="str">
        <f>IF($C44=AG$1,'2- Manutenção'!$D46,"-")</f>
        <v>-</v>
      </c>
      <c r="AG44" s="108" t="str">
        <f>IF($C44=AG$1,'2- Manutenção'!$E46,"-")</f>
        <v>-</v>
      </c>
      <c r="AH44" s="108" t="str">
        <f>IF(AG44="-","-",'2- Manutenção'!$F46)</f>
        <v>-</v>
      </c>
      <c r="AI44" s="119" t="str">
        <f>IF($C44=AJ$1,'2- Manutenção'!$D46,"-")</f>
        <v>-</v>
      </c>
      <c r="AJ44" s="108" t="str">
        <f>IF($C44=AJ$1,'2- Manutenção'!$E46,"-")</f>
        <v>-</v>
      </c>
      <c r="AK44" s="108" t="str">
        <f>IF(AJ44="-","-",'2- Manutenção'!$F46)</f>
        <v>-</v>
      </c>
      <c r="AL44" s="119" t="str">
        <f>IF($C44=AM$1,'2- Manutenção'!$D46,"-")</f>
        <v>-</v>
      </c>
      <c r="AM44" s="108" t="str">
        <f>IF($C44=AM$1,'2- Manutenção'!$E46,"-")</f>
        <v>-</v>
      </c>
      <c r="AN44" s="108" t="str">
        <f>IF(AM44="-","-",'2- Manutenção'!$F46)</f>
        <v>-</v>
      </c>
    </row>
    <row r="45" spans="1:40" x14ac:dyDescent="0.25">
      <c r="A45" s="119">
        <v>43</v>
      </c>
      <c r="B45" s="119" t="str">
        <f>IF(YEAR('2- Manutenção'!B47)=$B$1,$B$1,"-")</f>
        <v>-</v>
      </c>
      <c r="C45" s="119" t="str">
        <f>IF(B45="-","-",MONTH('2- Manutenção'!B47))</f>
        <v>-</v>
      </c>
      <c r="E45" s="119" t="str">
        <f>IF($C45=F$1,'2- Manutenção'!$D47,"-")</f>
        <v>-</v>
      </c>
      <c r="F45" s="108" t="str">
        <f>IF($C45=F$1,'2- Manutenção'!$E47,"-")</f>
        <v>-</v>
      </c>
      <c r="G45" s="108" t="str">
        <f>IF(F45="-","-",'2- Manutenção'!$F47)</f>
        <v>-</v>
      </c>
      <c r="H45" s="119" t="str">
        <f>IF($C45=I$1,'2- Manutenção'!$D47,"-")</f>
        <v>-</v>
      </c>
      <c r="I45" s="108" t="str">
        <f>IF($C45=I$1,'2- Manutenção'!$E47,"-")</f>
        <v>-</v>
      </c>
      <c r="J45" s="108" t="str">
        <f>IF(I45="-","-",'2- Manutenção'!$F47)</f>
        <v>-</v>
      </c>
      <c r="K45" s="119" t="str">
        <f>IF($C45=L$1,'2- Manutenção'!$D47,"-")</f>
        <v>-</v>
      </c>
      <c r="L45" s="108" t="str">
        <f>IF($C45=L$1,'2- Manutenção'!$E47,"-")</f>
        <v>-</v>
      </c>
      <c r="M45" s="108" t="str">
        <f>IF(L45="-","-",'2- Manutenção'!$F47)</f>
        <v>-</v>
      </c>
      <c r="N45" s="119" t="str">
        <f>IF($C45=O$1,'2- Manutenção'!$D47,"-")</f>
        <v>-</v>
      </c>
      <c r="O45" s="108" t="str">
        <f>IF($C45=O$1,'2- Manutenção'!$E47,"-")</f>
        <v>-</v>
      </c>
      <c r="P45" s="108" t="str">
        <f>IF(O45="-","-",'2- Manutenção'!$F47)</f>
        <v>-</v>
      </c>
      <c r="Q45" s="119" t="str">
        <f>IF($C45=R$1,'2- Manutenção'!$D47,"-")</f>
        <v>-</v>
      </c>
      <c r="R45" s="108" t="str">
        <f>IF($C45=R$1,'2- Manutenção'!$E47,"-")</f>
        <v>-</v>
      </c>
      <c r="S45" s="108" t="str">
        <f>IF(R45="-","-",'2- Manutenção'!$F47)</f>
        <v>-</v>
      </c>
      <c r="T45" s="119" t="str">
        <f>IF($C45=U$1,'2- Manutenção'!$D47,"-")</f>
        <v>-</v>
      </c>
      <c r="U45" s="108" t="str">
        <f>IF($C45=U$1,'2- Manutenção'!$E47,"-")</f>
        <v>-</v>
      </c>
      <c r="V45" s="108" t="str">
        <f>IF(U45="-","-",'2- Manutenção'!$F47)</f>
        <v>-</v>
      </c>
      <c r="W45" s="119" t="str">
        <f>IF($C45=X$1,'2- Manutenção'!$D47,"-")</f>
        <v>-</v>
      </c>
      <c r="X45" s="108" t="str">
        <f>IF($C45=X$1,'2- Manutenção'!$E47,"-")</f>
        <v>-</v>
      </c>
      <c r="Y45" s="108" t="str">
        <f>IF(X45="-","-",'2- Manutenção'!$F47)</f>
        <v>-</v>
      </c>
      <c r="Z45" s="119" t="str">
        <f>IF($C45=AA$1,'2- Manutenção'!$D47,"-")</f>
        <v>-</v>
      </c>
      <c r="AA45" s="108" t="str">
        <f>IF($C45=AA$1,'2- Manutenção'!$E47,"-")</f>
        <v>-</v>
      </c>
      <c r="AB45" s="108" t="str">
        <f>IF(AA45="-","-",'2- Manutenção'!$F47)</f>
        <v>-</v>
      </c>
      <c r="AC45" s="119" t="str">
        <f>IF($C45=AD$1,'2- Manutenção'!$D47,"-")</f>
        <v>-</v>
      </c>
      <c r="AD45" s="108" t="str">
        <f>IF($C45=AD$1,'2- Manutenção'!$E47,"-")</f>
        <v>-</v>
      </c>
      <c r="AE45" s="108" t="str">
        <f>IF(AD45="-","-",'2- Manutenção'!$F47)</f>
        <v>-</v>
      </c>
      <c r="AF45" s="119" t="str">
        <f>IF($C45=AG$1,'2- Manutenção'!$D47,"-")</f>
        <v>-</v>
      </c>
      <c r="AG45" s="108" t="str">
        <f>IF($C45=AG$1,'2- Manutenção'!$E47,"-")</f>
        <v>-</v>
      </c>
      <c r="AH45" s="108" t="str">
        <f>IF(AG45="-","-",'2- Manutenção'!$F47)</f>
        <v>-</v>
      </c>
      <c r="AI45" s="119" t="str">
        <f>IF($C45=AJ$1,'2- Manutenção'!$D47,"-")</f>
        <v>-</v>
      </c>
      <c r="AJ45" s="108" t="str">
        <f>IF($C45=AJ$1,'2- Manutenção'!$E47,"-")</f>
        <v>-</v>
      </c>
      <c r="AK45" s="108" t="str">
        <f>IF(AJ45="-","-",'2- Manutenção'!$F47)</f>
        <v>-</v>
      </c>
      <c r="AL45" s="119" t="str">
        <f>IF($C45=AM$1,'2- Manutenção'!$D47,"-")</f>
        <v>-</v>
      </c>
      <c r="AM45" s="108" t="str">
        <f>IF($C45=AM$1,'2- Manutenção'!$E47,"-")</f>
        <v>-</v>
      </c>
      <c r="AN45" s="108" t="str">
        <f>IF(AM45="-","-",'2- Manutenção'!$F47)</f>
        <v>-</v>
      </c>
    </row>
    <row r="46" spans="1:40" x14ac:dyDescent="0.25">
      <c r="A46" s="119">
        <v>44</v>
      </c>
      <c r="B46" s="119" t="str">
        <f>IF(YEAR('2- Manutenção'!B48)=$B$1,$B$1,"-")</f>
        <v>-</v>
      </c>
      <c r="C46" s="119" t="str">
        <f>IF(B46="-","-",MONTH('2- Manutenção'!B48))</f>
        <v>-</v>
      </c>
      <c r="E46" s="119" t="str">
        <f>IF($C46=F$1,'2- Manutenção'!$D48,"-")</f>
        <v>-</v>
      </c>
      <c r="F46" s="108" t="str">
        <f>IF($C46=F$1,'2- Manutenção'!$E48,"-")</f>
        <v>-</v>
      </c>
      <c r="G46" s="108" t="str">
        <f>IF(F46="-","-",'2- Manutenção'!$F48)</f>
        <v>-</v>
      </c>
      <c r="H46" s="119" t="str">
        <f>IF($C46=I$1,'2- Manutenção'!$D48,"-")</f>
        <v>-</v>
      </c>
      <c r="I46" s="108" t="str">
        <f>IF($C46=I$1,'2- Manutenção'!$E48,"-")</f>
        <v>-</v>
      </c>
      <c r="J46" s="108" t="str">
        <f>IF(I46="-","-",'2- Manutenção'!$F48)</f>
        <v>-</v>
      </c>
      <c r="K46" s="119" t="str">
        <f>IF($C46=L$1,'2- Manutenção'!$D48,"-")</f>
        <v>-</v>
      </c>
      <c r="L46" s="108" t="str">
        <f>IF($C46=L$1,'2- Manutenção'!$E48,"-")</f>
        <v>-</v>
      </c>
      <c r="M46" s="108" t="str">
        <f>IF(L46="-","-",'2- Manutenção'!$F48)</f>
        <v>-</v>
      </c>
      <c r="N46" s="119" t="str">
        <f>IF($C46=O$1,'2- Manutenção'!$D48,"-")</f>
        <v>-</v>
      </c>
      <c r="O46" s="108" t="str">
        <f>IF($C46=O$1,'2- Manutenção'!$E48,"-")</f>
        <v>-</v>
      </c>
      <c r="P46" s="108" t="str">
        <f>IF(O46="-","-",'2- Manutenção'!$F48)</f>
        <v>-</v>
      </c>
      <c r="Q46" s="119" t="str">
        <f>IF($C46=R$1,'2- Manutenção'!$D48,"-")</f>
        <v>-</v>
      </c>
      <c r="R46" s="108" t="str">
        <f>IF($C46=R$1,'2- Manutenção'!$E48,"-")</f>
        <v>-</v>
      </c>
      <c r="S46" s="108" t="str">
        <f>IF(R46="-","-",'2- Manutenção'!$F48)</f>
        <v>-</v>
      </c>
      <c r="T46" s="119" t="str">
        <f>IF($C46=U$1,'2- Manutenção'!$D48,"-")</f>
        <v>-</v>
      </c>
      <c r="U46" s="108" t="str">
        <f>IF($C46=U$1,'2- Manutenção'!$E48,"-")</f>
        <v>-</v>
      </c>
      <c r="V46" s="108" t="str">
        <f>IF(U46="-","-",'2- Manutenção'!$F48)</f>
        <v>-</v>
      </c>
      <c r="W46" s="119" t="str">
        <f>IF($C46=X$1,'2- Manutenção'!$D48,"-")</f>
        <v>-</v>
      </c>
      <c r="X46" s="108" t="str">
        <f>IF($C46=X$1,'2- Manutenção'!$E48,"-")</f>
        <v>-</v>
      </c>
      <c r="Y46" s="108" t="str">
        <f>IF(X46="-","-",'2- Manutenção'!$F48)</f>
        <v>-</v>
      </c>
      <c r="Z46" s="119" t="str">
        <f>IF($C46=AA$1,'2- Manutenção'!$D48,"-")</f>
        <v>-</v>
      </c>
      <c r="AA46" s="108" t="str">
        <f>IF($C46=AA$1,'2- Manutenção'!$E48,"-")</f>
        <v>-</v>
      </c>
      <c r="AB46" s="108" t="str">
        <f>IF(AA46="-","-",'2- Manutenção'!$F48)</f>
        <v>-</v>
      </c>
      <c r="AC46" s="119" t="str">
        <f>IF($C46=AD$1,'2- Manutenção'!$D48,"-")</f>
        <v>-</v>
      </c>
      <c r="AD46" s="108" t="str">
        <f>IF($C46=AD$1,'2- Manutenção'!$E48,"-")</f>
        <v>-</v>
      </c>
      <c r="AE46" s="108" t="str">
        <f>IF(AD46="-","-",'2- Manutenção'!$F48)</f>
        <v>-</v>
      </c>
      <c r="AF46" s="119" t="str">
        <f>IF($C46=AG$1,'2- Manutenção'!$D48,"-")</f>
        <v>-</v>
      </c>
      <c r="AG46" s="108" t="str">
        <f>IF($C46=AG$1,'2- Manutenção'!$E48,"-")</f>
        <v>-</v>
      </c>
      <c r="AH46" s="108" t="str">
        <f>IF(AG46="-","-",'2- Manutenção'!$F48)</f>
        <v>-</v>
      </c>
      <c r="AI46" s="119" t="str">
        <f>IF($C46=AJ$1,'2- Manutenção'!$D48,"-")</f>
        <v>-</v>
      </c>
      <c r="AJ46" s="108" t="str">
        <f>IF($C46=AJ$1,'2- Manutenção'!$E48,"-")</f>
        <v>-</v>
      </c>
      <c r="AK46" s="108" t="str">
        <f>IF(AJ46="-","-",'2- Manutenção'!$F48)</f>
        <v>-</v>
      </c>
      <c r="AL46" s="119" t="str">
        <f>IF($C46=AM$1,'2- Manutenção'!$D48,"-")</f>
        <v>-</v>
      </c>
      <c r="AM46" s="108" t="str">
        <f>IF($C46=AM$1,'2- Manutenção'!$E48,"-")</f>
        <v>-</v>
      </c>
      <c r="AN46" s="108" t="str">
        <f>IF(AM46="-","-",'2- Manutenção'!$F48)</f>
        <v>-</v>
      </c>
    </row>
    <row r="47" spans="1:40" x14ac:dyDescent="0.25">
      <c r="A47" s="119">
        <v>45</v>
      </c>
      <c r="B47" s="119" t="str">
        <f>IF(YEAR('2- Manutenção'!B49)=$B$1,$B$1,"-")</f>
        <v>-</v>
      </c>
      <c r="C47" s="119" t="str">
        <f>IF(B47="-","-",MONTH('2- Manutenção'!B49))</f>
        <v>-</v>
      </c>
      <c r="E47" s="119" t="str">
        <f>IF($C47=F$1,'2- Manutenção'!$D49,"-")</f>
        <v>-</v>
      </c>
      <c r="F47" s="108" t="str">
        <f>IF($C47=F$1,'2- Manutenção'!$E49,"-")</f>
        <v>-</v>
      </c>
      <c r="G47" s="108" t="str">
        <f>IF(F47="-","-",'2- Manutenção'!$F49)</f>
        <v>-</v>
      </c>
      <c r="H47" s="119" t="str">
        <f>IF($C47=I$1,'2- Manutenção'!$D49,"-")</f>
        <v>-</v>
      </c>
      <c r="I47" s="108" t="str">
        <f>IF($C47=I$1,'2- Manutenção'!$E49,"-")</f>
        <v>-</v>
      </c>
      <c r="J47" s="108" t="str">
        <f>IF(I47="-","-",'2- Manutenção'!$F49)</f>
        <v>-</v>
      </c>
      <c r="K47" s="119" t="str">
        <f>IF($C47=L$1,'2- Manutenção'!$D49,"-")</f>
        <v>-</v>
      </c>
      <c r="L47" s="108" t="str">
        <f>IF($C47=L$1,'2- Manutenção'!$E49,"-")</f>
        <v>-</v>
      </c>
      <c r="M47" s="108" t="str">
        <f>IF(L47="-","-",'2- Manutenção'!$F49)</f>
        <v>-</v>
      </c>
      <c r="N47" s="119" t="str">
        <f>IF($C47=O$1,'2- Manutenção'!$D49,"-")</f>
        <v>-</v>
      </c>
      <c r="O47" s="108" t="str">
        <f>IF($C47=O$1,'2- Manutenção'!$E49,"-")</f>
        <v>-</v>
      </c>
      <c r="P47" s="108" t="str">
        <f>IF(O47="-","-",'2- Manutenção'!$F49)</f>
        <v>-</v>
      </c>
      <c r="Q47" s="119" t="str">
        <f>IF($C47=R$1,'2- Manutenção'!$D49,"-")</f>
        <v>-</v>
      </c>
      <c r="R47" s="108" t="str">
        <f>IF($C47=R$1,'2- Manutenção'!$E49,"-")</f>
        <v>-</v>
      </c>
      <c r="S47" s="108" t="str">
        <f>IF(R47="-","-",'2- Manutenção'!$F49)</f>
        <v>-</v>
      </c>
      <c r="T47" s="119" t="str">
        <f>IF($C47=U$1,'2- Manutenção'!$D49,"-")</f>
        <v>-</v>
      </c>
      <c r="U47" s="108" t="str">
        <f>IF($C47=U$1,'2- Manutenção'!$E49,"-")</f>
        <v>-</v>
      </c>
      <c r="V47" s="108" t="str">
        <f>IF(U47="-","-",'2- Manutenção'!$F49)</f>
        <v>-</v>
      </c>
      <c r="W47" s="119" t="str">
        <f>IF($C47=X$1,'2- Manutenção'!$D49,"-")</f>
        <v>-</v>
      </c>
      <c r="X47" s="108" t="str">
        <f>IF($C47=X$1,'2- Manutenção'!$E49,"-")</f>
        <v>-</v>
      </c>
      <c r="Y47" s="108" t="str">
        <f>IF(X47="-","-",'2- Manutenção'!$F49)</f>
        <v>-</v>
      </c>
      <c r="Z47" s="119" t="str">
        <f>IF($C47=AA$1,'2- Manutenção'!$D49,"-")</f>
        <v>-</v>
      </c>
      <c r="AA47" s="108" t="str">
        <f>IF($C47=AA$1,'2- Manutenção'!$E49,"-")</f>
        <v>-</v>
      </c>
      <c r="AB47" s="108" t="str">
        <f>IF(AA47="-","-",'2- Manutenção'!$F49)</f>
        <v>-</v>
      </c>
      <c r="AC47" s="119" t="str">
        <f>IF($C47=AD$1,'2- Manutenção'!$D49,"-")</f>
        <v>-</v>
      </c>
      <c r="AD47" s="108" t="str">
        <f>IF($C47=AD$1,'2- Manutenção'!$E49,"-")</f>
        <v>-</v>
      </c>
      <c r="AE47" s="108" t="str">
        <f>IF(AD47="-","-",'2- Manutenção'!$F49)</f>
        <v>-</v>
      </c>
      <c r="AF47" s="119" t="str">
        <f>IF($C47=AG$1,'2- Manutenção'!$D49,"-")</f>
        <v>-</v>
      </c>
      <c r="AG47" s="108" t="str">
        <f>IF($C47=AG$1,'2- Manutenção'!$E49,"-")</f>
        <v>-</v>
      </c>
      <c r="AH47" s="108" t="str">
        <f>IF(AG47="-","-",'2- Manutenção'!$F49)</f>
        <v>-</v>
      </c>
      <c r="AI47" s="119" t="str">
        <f>IF($C47=AJ$1,'2- Manutenção'!$D49,"-")</f>
        <v>-</v>
      </c>
      <c r="AJ47" s="108" t="str">
        <f>IF($C47=AJ$1,'2- Manutenção'!$E49,"-")</f>
        <v>-</v>
      </c>
      <c r="AK47" s="108" t="str">
        <f>IF(AJ47="-","-",'2- Manutenção'!$F49)</f>
        <v>-</v>
      </c>
      <c r="AL47" s="119" t="str">
        <f>IF($C47=AM$1,'2- Manutenção'!$D49,"-")</f>
        <v>-</v>
      </c>
      <c r="AM47" s="108" t="str">
        <f>IF($C47=AM$1,'2- Manutenção'!$E49,"-")</f>
        <v>-</v>
      </c>
      <c r="AN47" s="108" t="str">
        <f>IF(AM47="-","-",'2- Manutenção'!$F49)</f>
        <v>-</v>
      </c>
    </row>
    <row r="48" spans="1:40" x14ac:dyDescent="0.25">
      <c r="A48" s="119">
        <v>46</v>
      </c>
      <c r="B48" s="119" t="str">
        <f>IF(YEAR('2- Manutenção'!B50)=$B$1,$B$1,"-")</f>
        <v>-</v>
      </c>
      <c r="C48" s="119" t="str">
        <f>IF(B48="-","-",MONTH('2- Manutenção'!B50))</f>
        <v>-</v>
      </c>
      <c r="E48" s="119" t="str">
        <f>IF($C48=F$1,'2- Manutenção'!$D50,"-")</f>
        <v>-</v>
      </c>
      <c r="F48" s="108" t="str">
        <f>IF($C48=F$1,'2- Manutenção'!$E50,"-")</f>
        <v>-</v>
      </c>
      <c r="G48" s="108" t="str">
        <f>IF(F48="-","-",'2- Manutenção'!$F50)</f>
        <v>-</v>
      </c>
      <c r="H48" s="119" t="str">
        <f>IF($C48=I$1,'2- Manutenção'!$D50,"-")</f>
        <v>-</v>
      </c>
      <c r="I48" s="108" t="str">
        <f>IF($C48=I$1,'2- Manutenção'!$E50,"-")</f>
        <v>-</v>
      </c>
      <c r="J48" s="108" t="str">
        <f>IF(I48="-","-",'2- Manutenção'!$F50)</f>
        <v>-</v>
      </c>
      <c r="K48" s="119" t="str">
        <f>IF($C48=L$1,'2- Manutenção'!$D50,"-")</f>
        <v>-</v>
      </c>
      <c r="L48" s="108" t="str">
        <f>IF($C48=L$1,'2- Manutenção'!$E50,"-")</f>
        <v>-</v>
      </c>
      <c r="M48" s="108" t="str">
        <f>IF(L48="-","-",'2- Manutenção'!$F50)</f>
        <v>-</v>
      </c>
      <c r="N48" s="119" t="str">
        <f>IF($C48=O$1,'2- Manutenção'!$D50,"-")</f>
        <v>-</v>
      </c>
      <c r="O48" s="108" t="str">
        <f>IF($C48=O$1,'2- Manutenção'!$E50,"-")</f>
        <v>-</v>
      </c>
      <c r="P48" s="108" t="str">
        <f>IF(O48="-","-",'2- Manutenção'!$F50)</f>
        <v>-</v>
      </c>
      <c r="Q48" s="119" t="str">
        <f>IF($C48=R$1,'2- Manutenção'!$D50,"-")</f>
        <v>-</v>
      </c>
      <c r="R48" s="108" t="str">
        <f>IF($C48=R$1,'2- Manutenção'!$E50,"-")</f>
        <v>-</v>
      </c>
      <c r="S48" s="108" t="str">
        <f>IF(R48="-","-",'2- Manutenção'!$F50)</f>
        <v>-</v>
      </c>
      <c r="T48" s="119" t="str">
        <f>IF($C48=U$1,'2- Manutenção'!$D50,"-")</f>
        <v>-</v>
      </c>
      <c r="U48" s="108" t="str">
        <f>IF($C48=U$1,'2- Manutenção'!$E50,"-")</f>
        <v>-</v>
      </c>
      <c r="V48" s="108" t="str">
        <f>IF(U48="-","-",'2- Manutenção'!$F50)</f>
        <v>-</v>
      </c>
      <c r="W48" s="119" t="str">
        <f>IF($C48=X$1,'2- Manutenção'!$D50,"-")</f>
        <v>-</v>
      </c>
      <c r="X48" s="108" t="str">
        <f>IF($C48=X$1,'2- Manutenção'!$E50,"-")</f>
        <v>-</v>
      </c>
      <c r="Y48" s="108" t="str">
        <f>IF(X48="-","-",'2- Manutenção'!$F50)</f>
        <v>-</v>
      </c>
      <c r="Z48" s="119" t="str">
        <f>IF($C48=AA$1,'2- Manutenção'!$D50,"-")</f>
        <v>-</v>
      </c>
      <c r="AA48" s="108" t="str">
        <f>IF($C48=AA$1,'2- Manutenção'!$E50,"-")</f>
        <v>-</v>
      </c>
      <c r="AB48" s="108" t="str">
        <f>IF(AA48="-","-",'2- Manutenção'!$F50)</f>
        <v>-</v>
      </c>
      <c r="AC48" s="119" t="str">
        <f>IF($C48=AD$1,'2- Manutenção'!$D50,"-")</f>
        <v>-</v>
      </c>
      <c r="AD48" s="108" t="str">
        <f>IF($C48=AD$1,'2- Manutenção'!$E50,"-")</f>
        <v>-</v>
      </c>
      <c r="AE48" s="108" t="str">
        <f>IF(AD48="-","-",'2- Manutenção'!$F50)</f>
        <v>-</v>
      </c>
      <c r="AF48" s="119" t="str">
        <f>IF($C48=AG$1,'2- Manutenção'!$D50,"-")</f>
        <v>-</v>
      </c>
      <c r="AG48" s="108" t="str">
        <f>IF($C48=AG$1,'2- Manutenção'!$E50,"-")</f>
        <v>-</v>
      </c>
      <c r="AH48" s="108" t="str">
        <f>IF(AG48="-","-",'2- Manutenção'!$F50)</f>
        <v>-</v>
      </c>
      <c r="AI48" s="119" t="str">
        <f>IF($C48=AJ$1,'2- Manutenção'!$D50,"-")</f>
        <v>-</v>
      </c>
      <c r="AJ48" s="108" t="str">
        <f>IF($C48=AJ$1,'2- Manutenção'!$E50,"-")</f>
        <v>-</v>
      </c>
      <c r="AK48" s="108" t="str">
        <f>IF(AJ48="-","-",'2- Manutenção'!$F50)</f>
        <v>-</v>
      </c>
      <c r="AL48" s="119" t="str">
        <f>IF($C48=AM$1,'2- Manutenção'!$D50,"-")</f>
        <v>-</v>
      </c>
      <c r="AM48" s="108" t="str">
        <f>IF($C48=AM$1,'2- Manutenção'!$E50,"-")</f>
        <v>-</v>
      </c>
      <c r="AN48" s="108" t="str">
        <f>IF(AM48="-","-",'2- Manutenção'!$F50)</f>
        <v>-</v>
      </c>
    </row>
    <row r="49" spans="1:40" x14ac:dyDescent="0.25">
      <c r="A49" s="119">
        <v>47</v>
      </c>
      <c r="B49" s="119" t="str">
        <f>IF(YEAR('2- Manutenção'!B51)=$B$1,$B$1,"-")</f>
        <v>-</v>
      </c>
      <c r="C49" s="119" t="str">
        <f>IF(B49="-","-",MONTH('2- Manutenção'!B51))</f>
        <v>-</v>
      </c>
      <c r="E49" s="119" t="str">
        <f>IF($C49=F$1,'2- Manutenção'!$D51,"-")</f>
        <v>-</v>
      </c>
      <c r="F49" s="108" t="str">
        <f>IF($C49=F$1,'2- Manutenção'!$E51,"-")</f>
        <v>-</v>
      </c>
      <c r="G49" s="108" t="str">
        <f>IF(F49="-","-",'2- Manutenção'!$F51)</f>
        <v>-</v>
      </c>
      <c r="H49" s="119" t="str">
        <f>IF($C49=I$1,'2- Manutenção'!$D51,"-")</f>
        <v>-</v>
      </c>
      <c r="I49" s="108" t="str">
        <f>IF($C49=I$1,'2- Manutenção'!$E51,"-")</f>
        <v>-</v>
      </c>
      <c r="J49" s="108" t="str">
        <f>IF(I49="-","-",'2- Manutenção'!$F51)</f>
        <v>-</v>
      </c>
      <c r="K49" s="119" t="str">
        <f>IF($C49=L$1,'2- Manutenção'!$D51,"-")</f>
        <v>-</v>
      </c>
      <c r="L49" s="108" t="str">
        <f>IF($C49=L$1,'2- Manutenção'!$E51,"-")</f>
        <v>-</v>
      </c>
      <c r="M49" s="108" t="str">
        <f>IF(L49="-","-",'2- Manutenção'!$F51)</f>
        <v>-</v>
      </c>
      <c r="N49" s="119" t="str">
        <f>IF($C49=O$1,'2- Manutenção'!$D51,"-")</f>
        <v>-</v>
      </c>
      <c r="O49" s="108" t="str">
        <f>IF($C49=O$1,'2- Manutenção'!$E51,"-")</f>
        <v>-</v>
      </c>
      <c r="P49" s="108" t="str">
        <f>IF(O49="-","-",'2- Manutenção'!$F51)</f>
        <v>-</v>
      </c>
      <c r="Q49" s="119" t="str">
        <f>IF($C49=R$1,'2- Manutenção'!$D51,"-")</f>
        <v>-</v>
      </c>
      <c r="R49" s="108" t="str">
        <f>IF($C49=R$1,'2- Manutenção'!$E51,"-")</f>
        <v>-</v>
      </c>
      <c r="S49" s="108" t="str">
        <f>IF(R49="-","-",'2- Manutenção'!$F51)</f>
        <v>-</v>
      </c>
      <c r="T49" s="119" t="str">
        <f>IF($C49=U$1,'2- Manutenção'!$D51,"-")</f>
        <v>-</v>
      </c>
      <c r="U49" s="108" t="str">
        <f>IF($C49=U$1,'2- Manutenção'!$E51,"-")</f>
        <v>-</v>
      </c>
      <c r="V49" s="108" t="str">
        <f>IF(U49="-","-",'2- Manutenção'!$F51)</f>
        <v>-</v>
      </c>
      <c r="W49" s="119" t="str">
        <f>IF($C49=X$1,'2- Manutenção'!$D51,"-")</f>
        <v>-</v>
      </c>
      <c r="X49" s="108" t="str">
        <f>IF($C49=X$1,'2- Manutenção'!$E51,"-")</f>
        <v>-</v>
      </c>
      <c r="Y49" s="108" t="str">
        <f>IF(X49="-","-",'2- Manutenção'!$F51)</f>
        <v>-</v>
      </c>
      <c r="Z49" s="119" t="str">
        <f>IF($C49=AA$1,'2- Manutenção'!$D51,"-")</f>
        <v>-</v>
      </c>
      <c r="AA49" s="108" t="str">
        <f>IF($C49=AA$1,'2- Manutenção'!$E51,"-")</f>
        <v>-</v>
      </c>
      <c r="AB49" s="108" t="str">
        <f>IF(AA49="-","-",'2- Manutenção'!$F51)</f>
        <v>-</v>
      </c>
      <c r="AC49" s="119" t="str">
        <f>IF($C49=AD$1,'2- Manutenção'!$D51,"-")</f>
        <v>-</v>
      </c>
      <c r="AD49" s="108" t="str">
        <f>IF($C49=AD$1,'2- Manutenção'!$E51,"-")</f>
        <v>-</v>
      </c>
      <c r="AE49" s="108" t="str">
        <f>IF(AD49="-","-",'2- Manutenção'!$F51)</f>
        <v>-</v>
      </c>
      <c r="AF49" s="119" t="str">
        <f>IF($C49=AG$1,'2- Manutenção'!$D51,"-")</f>
        <v>-</v>
      </c>
      <c r="AG49" s="108" t="str">
        <f>IF($C49=AG$1,'2- Manutenção'!$E51,"-")</f>
        <v>-</v>
      </c>
      <c r="AH49" s="108" t="str">
        <f>IF(AG49="-","-",'2- Manutenção'!$F51)</f>
        <v>-</v>
      </c>
      <c r="AI49" s="119" t="str">
        <f>IF($C49=AJ$1,'2- Manutenção'!$D51,"-")</f>
        <v>-</v>
      </c>
      <c r="AJ49" s="108" t="str">
        <f>IF($C49=AJ$1,'2- Manutenção'!$E51,"-")</f>
        <v>-</v>
      </c>
      <c r="AK49" s="108" t="str">
        <f>IF(AJ49="-","-",'2- Manutenção'!$F51)</f>
        <v>-</v>
      </c>
      <c r="AL49" s="119" t="str">
        <f>IF($C49=AM$1,'2- Manutenção'!$D51,"-")</f>
        <v>-</v>
      </c>
      <c r="AM49" s="108" t="str">
        <f>IF($C49=AM$1,'2- Manutenção'!$E51,"-")</f>
        <v>-</v>
      </c>
      <c r="AN49" s="108" t="str">
        <f>IF(AM49="-","-",'2- Manutenção'!$F51)</f>
        <v>-</v>
      </c>
    </row>
    <row r="50" spans="1:40" x14ac:dyDescent="0.25">
      <c r="A50" s="119">
        <v>48</v>
      </c>
      <c r="B50" s="119" t="str">
        <f>IF(YEAR('2- Manutenção'!B52)=$B$1,$B$1,"-")</f>
        <v>-</v>
      </c>
      <c r="C50" s="119" t="str">
        <f>IF(B50="-","-",MONTH('2- Manutenção'!B52))</f>
        <v>-</v>
      </c>
      <c r="E50" s="119" t="str">
        <f>IF($C50=F$1,'2- Manutenção'!$D52,"-")</f>
        <v>-</v>
      </c>
      <c r="F50" s="108" t="str">
        <f>IF($C50=F$1,'2- Manutenção'!$E52,"-")</f>
        <v>-</v>
      </c>
      <c r="G50" s="108" t="str">
        <f>IF(F50="-","-",'2- Manutenção'!$F52)</f>
        <v>-</v>
      </c>
      <c r="H50" s="119" t="str">
        <f>IF($C50=I$1,'2- Manutenção'!$D52,"-")</f>
        <v>-</v>
      </c>
      <c r="I50" s="108" t="str">
        <f>IF($C50=I$1,'2- Manutenção'!$E52,"-")</f>
        <v>-</v>
      </c>
      <c r="J50" s="108" t="str">
        <f>IF(I50="-","-",'2- Manutenção'!$F52)</f>
        <v>-</v>
      </c>
      <c r="K50" s="119" t="str">
        <f>IF($C50=L$1,'2- Manutenção'!$D52,"-")</f>
        <v>-</v>
      </c>
      <c r="L50" s="108" t="str">
        <f>IF($C50=L$1,'2- Manutenção'!$E52,"-")</f>
        <v>-</v>
      </c>
      <c r="M50" s="108" t="str">
        <f>IF(L50="-","-",'2- Manutenção'!$F52)</f>
        <v>-</v>
      </c>
      <c r="N50" s="119" t="str">
        <f>IF($C50=O$1,'2- Manutenção'!$D52,"-")</f>
        <v>-</v>
      </c>
      <c r="O50" s="108" t="str">
        <f>IF($C50=O$1,'2- Manutenção'!$E52,"-")</f>
        <v>-</v>
      </c>
      <c r="P50" s="108" t="str">
        <f>IF(O50="-","-",'2- Manutenção'!$F52)</f>
        <v>-</v>
      </c>
      <c r="Q50" s="119" t="str">
        <f>IF($C50=R$1,'2- Manutenção'!$D52,"-")</f>
        <v>-</v>
      </c>
      <c r="R50" s="108" t="str">
        <f>IF($C50=R$1,'2- Manutenção'!$E52,"-")</f>
        <v>-</v>
      </c>
      <c r="S50" s="108" t="str">
        <f>IF(R50="-","-",'2- Manutenção'!$F52)</f>
        <v>-</v>
      </c>
      <c r="T50" s="119" t="str">
        <f>IF($C50=U$1,'2- Manutenção'!$D52,"-")</f>
        <v>-</v>
      </c>
      <c r="U50" s="108" t="str">
        <f>IF($C50=U$1,'2- Manutenção'!$E52,"-")</f>
        <v>-</v>
      </c>
      <c r="V50" s="108" t="str">
        <f>IF(U50="-","-",'2- Manutenção'!$F52)</f>
        <v>-</v>
      </c>
      <c r="W50" s="119" t="str">
        <f>IF($C50=X$1,'2- Manutenção'!$D52,"-")</f>
        <v>-</v>
      </c>
      <c r="X50" s="108" t="str">
        <f>IF($C50=X$1,'2- Manutenção'!$E52,"-")</f>
        <v>-</v>
      </c>
      <c r="Y50" s="108" t="str">
        <f>IF(X50="-","-",'2- Manutenção'!$F52)</f>
        <v>-</v>
      </c>
      <c r="Z50" s="119" t="str">
        <f>IF($C50=AA$1,'2- Manutenção'!$D52,"-")</f>
        <v>-</v>
      </c>
      <c r="AA50" s="108" t="str">
        <f>IF($C50=AA$1,'2- Manutenção'!$E52,"-")</f>
        <v>-</v>
      </c>
      <c r="AB50" s="108" t="str">
        <f>IF(AA50="-","-",'2- Manutenção'!$F52)</f>
        <v>-</v>
      </c>
      <c r="AC50" s="119" t="str">
        <f>IF($C50=AD$1,'2- Manutenção'!$D52,"-")</f>
        <v>-</v>
      </c>
      <c r="AD50" s="108" t="str">
        <f>IF($C50=AD$1,'2- Manutenção'!$E52,"-")</f>
        <v>-</v>
      </c>
      <c r="AE50" s="108" t="str">
        <f>IF(AD50="-","-",'2- Manutenção'!$F52)</f>
        <v>-</v>
      </c>
      <c r="AF50" s="119" t="str">
        <f>IF($C50=AG$1,'2- Manutenção'!$D52,"-")</f>
        <v>-</v>
      </c>
      <c r="AG50" s="108" t="str">
        <f>IF($C50=AG$1,'2- Manutenção'!$E52,"-")</f>
        <v>-</v>
      </c>
      <c r="AH50" s="108" t="str">
        <f>IF(AG50="-","-",'2- Manutenção'!$F52)</f>
        <v>-</v>
      </c>
      <c r="AI50" s="119" t="str">
        <f>IF($C50=AJ$1,'2- Manutenção'!$D52,"-")</f>
        <v>-</v>
      </c>
      <c r="AJ50" s="108" t="str">
        <f>IF($C50=AJ$1,'2- Manutenção'!$E52,"-")</f>
        <v>-</v>
      </c>
      <c r="AK50" s="108" t="str">
        <f>IF(AJ50="-","-",'2- Manutenção'!$F52)</f>
        <v>-</v>
      </c>
      <c r="AL50" s="119" t="str">
        <f>IF($C50=AM$1,'2- Manutenção'!$D52,"-")</f>
        <v>-</v>
      </c>
      <c r="AM50" s="108" t="str">
        <f>IF($C50=AM$1,'2- Manutenção'!$E52,"-")</f>
        <v>-</v>
      </c>
      <c r="AN50" s="108" t="str">
        <f>IF(AM50="-","-",'2- Manutenção'!$F52)</f>
        <v>-</v>
      </c>
    </row>
    <row r="51" spans="1:40" x14ac:dyDescent="0.25">
      <c r="A51" s="119">
        <v>49</v>
      </c>
      <c r="B51" s="119" t="str">
        <f>IF(YEAR('2- Manutenção'!B53)=$B$1,$B$1,"-")</f>
        <v>-</v>
      </c>
      <c r="C51" s="119" t="str">
        <f>IF(B51="-","-",MONTH('2- Manutenção'!B53))</f>
        <v>-</v>
      </c>
      <c r="E51" s="119" t="str">
        <f>IF($C51=F$1,'2- Manutenção'!$D53,"-")</f>
        <v>-</v>
      </c>
      <c r="F51" s="108" t="str">
        <f>IF($C51=F$1,'2- Manutenção'!$E53,"-")</f>
        <v>-</v>
      </c>
      <c r="G51" s="108" t="str">
        <f>IF(F51="-","-",'2- Manutenção'!$F53)</f>
        <v>-</v>
      </c>
      <c r="H51" s="119" t="str">
        <f>IF($C51=I$1,'2- Manutenção'!$D53,"-")</f>
        <v>-</v>
      </c>
      <c r="I51" s="108" t="str">
        <f>IF($C51=I$1,'2- Manutenção'!$E53,"-")</f>
        <v>-</v>
      </c>
      <c r="J51" s="108" t="str">
        <f>IF(I51="-","-",'2- Manutenção'!$F53)</f>
        <v>-</v>
      </c>
      <c r="K51" s="119" t="str">
        <f>IF($C51=L$1,'2- Manutenção'!$D53,"-")</f>
        <v>-</v>
      </c>
      <c r="L51" s="108" t="str">
        <f>IF($C51=L$1,'2- Manutenção'!$E53,"-")</f>
        <v>-</v>
      </c>
      <c r="M51" s="108" t="str">
        <f>IF(L51="-","-",'2- Manutenção'!$F53)</f>
        <v>-</v>
      </c>
      <c r="N51" s="119" t="str">
        <f>IF($C51=O$1,'2- Manutenção'!$D53,"-")</f>
        <v>-</v>
      </c>
      <c r="O51" s="108" t="str">
        <f>IF($C51=O$1,'2- Manutenção'!$E53,"-")</f>
        <v>-</v>
      </c>
      <c r="P51" s="108" t="str">
        <f>IF(O51="-","-",'2- Manutenção'!$F53)</f>
        <v>-</v>
      </c>
      <c r="Q51" s="119" t="str">
        <f>IF($C51=R$1,'2- Manutenção'!$D53,"-")</f>
        <v>-</v>
      </c>
      <c r="R51" s="108" t="str">
        <f>IF($C51=R$1,'2- Manutenção'!$E53,"-")</f>
        <v>-</v>
      </c>
      <c r="S51" s="108" t="str">
        <f>IF(R51="-","-",'2- Manutenção'!$F53)</f>
        <v>-</v>
      </c>
      <c r="T51" s="119" t="str">
        <f>IF($C51=U$1,'2- Manutenção'!$D53,"-")</f>
        <v>-</v>
      </c>
      <c r="U51" s="108" t="str">
        <f>IF($C51=U$1,'2- Manutenção'!$E53,"-")</f>
        <v>-</v>
      </c>
      <c r="V51" s="108" t="str">
        <f>IF(U51="-","-",'2- Manutenção'!$F53)</f>
        <v>-</v>
      </c>
      <c r="W51" s="119" t="str">
        <f>IF($C51=X$1,'2- Manutenção'!$D53,"-")</f>
        <v>-</v>
      </c>
      <c r="X51" s="108" t="str">
        <f>IF($C51=X$1,'2- Manutenção'!$E53,"-")</f>
        <v>-</v>
      </c>
      <c r="Y51" s="108" t="str">
        <f>IF(X51="-","-",'2- Manutenção'!$F53)</f>
        <v>-</v>
      </c>
      <c r="Z51" s="119" t="str">
        <f>IF($C51=AA$1,'2- Manutenção'!$D53,"-")</f>
        <v>-</v>
      </c>
      <c r="AA51" s="108" t="str">
        <f>IF($C51=AA$1,'2- Manutenção'!$E53,"-")</f>
        <v>-</v>
      </c>
      <c r="AB51" s="108" t="str">
        <f>IF(AA51="-","-",'2- Manutenção'!$F53)</f>
        <v>-</v>
      </c>
      <c r="AC51" s="119" t="str">
        <f>IF($C51=AD$1,'2- Manutenção'!$D53,"-")</f>
        <v>-</v>
      </c>
      <c r="AD51" s="108" t="str">
        <f>IF($C51=AD$1,'2- Manutenção'!$E53,"-")</f>
        <v>-</v>
      </c>
      <c r="AE51" s="108" t="str">
        <f>IF(AD51="-","-",'2- Manutenção'!$F53)</f>
        <v>-</v>
      </c>
      <c r="AF51" s="119" t="str">
        <f>IF($C51=AG$1,'2- Manutenção'!$D53,"-")</f>
        <v>-</v>
      </c>
      <c r="AG51" s="108" t="str">
        <f>IF($C51=AG$1,'2- Manutenção'!$E53,"-")</f>
        <v>-</v>
      </c>
      <c r="AH51" s="108" t="str">
        <f>IF(AG51="-","-",'2- Manutenção'!$F53)</f>
        <v>-</v>
      </c>
      <c r="AI51" s="119" t="str">
        <f>IF($C51=AJ$1,'2- Manutenção'!$D53,"-")</f>
        <v>-</v>
      </c>
      <c r="AJ51" s="108" t="str">
        <f>IF($C51=AJ$1,'2- Manutenção'!$E53,"-")</f>
        <v>-</v>
      </c>
      <c r="AK51" s="108" t="str">
        <f>IF(AJ51="-","-",'2- Manutenção'!$F53)</f>
        <v>-</v>
      </c>
      <c r="AL51" s="119" t="str">
        <f>IF($C51=AM$1,'2- Manutenção'!$D53,"-")</f>
        <v>-</v>
      </c>
      <c r="AM51" s="108" t="str">
        <f>IF($C51=AM$1,'2- Manutenção'!$E53,"-")</f>
        <v>-</v>
      </c>
      <c r="AN51" s="108" t="str">
        <f>IF(AM51="-","-",'2- Manutenção'!$F53)</f>
        <v>-</v>
      </c>
    </row>
    <row r="52" spans="1:40" x14ac:dyDescent="0.25">
      <c r="A52" s="119">
        <v>50</v>
      </c>
      <c r="B52" s="119" t="str">
        <f>IF(YEAR('2- Manutenção'!B54)=$B$1,$B$1,"-")</f>
        <v>-</v>
      </c>
      <c r="C52" s="119" t="str">
        <f>IF(B52="-","-",MONTH('2- Manutenção'!B54))</f>
        <v>-</v>
      </c>
      <c r="E52" s="119" t="str">
        <f>IF($C52=F$1,'2- Manutenção'!$D54,"-")</f>
        <v>-</v>
      </c>
      <c r="F52" s="108" t="str">
        <f>IF($C52=F$1,'2- Manutenção'!$E54,"-")</f>
        <v>-</v>
      </c>
      <c r="G52" s="108" t="str">
        <f>IF(F52="-","-",'2- Manutenção'!$F54)</f>
        <v>-</v>
      </c>
      <c r="H52" s="119" t="str">
        <f>IF($C52=I$1,'2- Manutenção'!$D54,"-")</f>
        <v>-</v>
      </c>
      <c r="I52" s="108" t="str">
        <f>IF($C52=I$1,'2- Manutenção'!$E54,"-")</f>
        <v>-</v>
      </c>
      <c r="J52" s="108" t="str">
        <f>IF(I52="-","-",'2- Manutenção'!$F54)</f>
        <v>-</v>
      </c>
      <c r="K52" s="119" t="str">
        <f>IF($C52=L$1,'2- Manutenção'!$D54,"-")</f>
        <v>-</v>
      </c>
      <c r="L52" s="108" t="str">
        <f>IF($C52=L$1,'2- Manutenção'!$E54,"-")</f>
        <v>-</v>
      </c>
      <c r="M52" s="108" t="str">
        <f>IF(L52="-","-",'2- Manutenção'!$F54)</f>
        <v>-</v>
      </c>
      <c r="N52" s="119" t="str">
        <f>IF($C52=O$1,'2- Manutenção'!$D54,"-")</f>
        <v>-</v>
      </c>
      <c r="O52" s="108" t="str">
        <f>IF($C52=O$1,'2- Manutenção'!$E54,"-")</f>
        <v>-</v>
      </c>
      <c r="P52" s="108" t="str">
        <f>IF(O52="-","-",'2- Manutenção'!$F54)</f>
        <v>-</v>
      </c>
      <c r="Q52" s="119" t="str">
        <f>IF($C52=R$1,'2- Manutenção'!$D54,"-")</f>
        <v>-</v>
      </c>
      <c r="R52" s="108" t="str">
        <f>IF($C52=R$1,'2- Manutenção'!$E54,"-")</f>
        <v>-</v>
      </c>
      <c r="S52" s="108" t="str">
        <f>IF(R52="-","-",'2- Manutenção'!$F54)</f>
        <v>-</v>
      </c>
      <c r="T52" s="119" t="str">
        <f>IF($C52=U$1,'2- Manutenção'!$D54,"-")</f>
        <v>-</v>
      </c>
      <c r="U52" s="108" t="str">
        <f>IF($C52=U$1,'2- Manutenção'!$E54,"-")</f>
        <v>-</v>
      </c>
      <c r="V52" s="108" t="str">
        <f>IF(U52="-","-",'2- Manutenção'!$F54)</f>
        <v>-</v>
      </c>
      <c r="W52" s="119" t="str">
        <f>IF($C52=X$1,'2- Manutenção'!$D54,"-")</f>
        <v>-</v>
      </c>
      <c r="X52" s="108" t="str">
        <f>IF($C52=X$1,'2- Manutenção'!$E54,"-")</f>
        <v>-</v>
      </c>
      <c r="Y52" s="108" t="str">
        <f>IF(X52="-","-",'2- Manutenção'!$F54)</f>
        <v>-</v>
      </c>
      <c r="Z52" s="119" t="str">
        <f>IF($C52=AA$1,'2- Manutenção'!$D54,"-")</f>
        <v>-</v>
      </c>
      <c r="AA52" s="108" t="str">
        <f>IF($C52=AA$1,'2- Manutenção'!$E54,"-")</f>
        <v>-</v>
      </c>
      <c r="AB52" s="108" t="str">
        <f>IF(AA52="-","-",'2- Manutenção'!$F54)</f>
        <v>-</v>
      </c>
      <c r="AC52" s="119" t="str">
        <f>IF($C52=AD$1,'2- Manutenção'!$D54,"-")</f>
        <v>-</v>
      </c>
      <c r="AD52" s="108" t="str">
        <f>IF($C52=AD$1,'2- Manutenção'!$E54,"-")</f>
        <v>-</v>
      </c>
      <c r="AE52" s="108" t="str">
        <f>IF(AD52="-","-",'2- Manutenção'!$F54)</f>
        <v>-</v>
      </c>
      <c r="AF52" s="119" t="str">
        <f>IF($C52=AG$1,'2- Manutenção'!$D54,"-")</f>
        <v>-</v>
      </c>
      <c r="AG52" s="108" t="str">
        <f>IF($C52=AG$1,'2- Manutenção'!$E54,"-")</f>
        <v>-</v>
      </c>
      <c r="AH52" s="108" t="str">
        <f>IF(AG52="-","-",'2- Manutenção'!$F54)</f>
        <v>-</v>
      </c>
      <c r="AI52" s="119" t="str">
        <f>IF($C52=AJ$1,'2- Manutenção'!$D54,"-")</f>
        <v>-</v>
      </c>
      <c r="AJ52" s="108" t="str">
        <f>IF($C52=AJ$1,'2- Manutenção'!$E54,"-")</f>
        <v>-</v>
      </c>
      <c r="AK52" s="108" t="str">
        <f>IF(AJ52="-","-",'2- Manutenção'!$F54)</f>
        <v>-</v>
      </c>
      <c r="AL52" s="119" t="str">
        <f>IF($C52=AM$1,'2- Manutenção'!$D54,"-")</f>
        <v>-</v>
      </c>
      <c r="AM52" s="108" t="str">
        <f>IF($C52=AM$1,'2- Manutenção'!$E54,"-")</f>
        <v>-</v>
      </c>
      <c r="AN52" s="108" t="str">
        <f>IF(AM52="-","-",'2- Manutenção'!$F54)</f>
        <v>-</v>
      </c>
    </row>
    <row r="53" spans="1:40" x14ac:dyDescent="0.25">
      <c r="A53" s="119">
        <v>51</v>
      </c>
      <c r="B53" s="119" t="str">
        <f>IF(YEAR('2- Manutenção'!B55)=$B$1,$B$1,"-")</f>
        <v>-</v>
      </c>
      <c r="C53" s="119" t="str">
        <f>IF(B53="-","-",MONTH('2- Manutenção'!B55))</f>
        <v>-</v>
      </c>
      <c r="E53" s="119" t="str">
        <f>IF($C53=F$1,'2- Manutenção'!$D55,"-")</f>
        <v>-</v>
      </c>
      <c r="F53" s="108" t="str">
        <f>IF($C53=F$1,'2- Manutenção'!$E55,"-")</f>
        <v>-</v>
      </c>
      <c r="G53" s="108" t="str">
        <f>IF(F53="-","-",'2- Manutenção'!$F55)</f>
        <v>-</v>
      </c>
      <c r="H53" s="119" t="str">
        <f>IF($C53=I$1,'2- Manutenção'!$D55,"-")</f>
        <v>-</v>
      </c>
      <c r="I53" s="108" t="str">
        <f>IF($C53=I$1,'2- Manutenção'!$E55,"-")</f>
        <v>-</v>
      </c>
      <c r="J53" s="108" t="str">
        <f>IF(I53="-","-",'2- Manutenção'!$F55)</f>
        <v>-</v>
      </c>
      <c r="K53" s="119" t="str">
        <f>IF($C53=L$1,'2- Manutenção'!$D55,"-")</f>
        <v>-</v>
      </c>
      <c r="L53" s="108" t="str">
        <f>IF($C53=L$1,'2- Manutenção'!$E55,"-")</f>
        <v>-</v>
      </c>
      <c r="M53" s="108" t="str">
        <f>IF(L53="-","-",'2- Manutenção'!$F55)</f>
        <v>-</v>
      </c>
      <c r="N53" s="119" t="str">
        <f>IF($C53=O$1,'2- Manutenção'!$D55,"-")</f>
        <v>-</v>
      </c>
      <c r="O53" s="108" t="str">
        <f>IF($C53=O$1,'2- Manutenção'!$E55,"-")</f>
        <v>-</v>
      </c>
      <c r="P53" s="108" t="str">
        <f>IF(O53="-","-",'2- Manutenção'!$F55)</f>
        <v>-</v>
      </c>
      <c r="Q53" s="119" t="str">
        <f>IF($C53=R$1,'2- Manutenção'!$D55,"-")</f>
        <v>-</v>
      </c>
      <c r="R53" s="108" t="str">
        <f>IF($C53=R$1,'2- Manutenção'!$E55,"-")</f>
        <v>-</v>
      </c>
      <c r="S53" s="108" t="str">
        <f>IF(R53="-","-",'2- Manutenção'!$F55)</f>
        <v>-</v>
      </c>
      <c r="T53" s="119" t="str">
        <f>IF($C53=U$1,'2- Manutenção'!$D55,"-")</f>
        <v>-</v>
      </c>
      <c r="U53" s="108" t="str">
        <f>IF($C53=U$1,'2- Manutenção'!$E55,"-")</f>
        <v>-</v>
      </c>
      <c r="V53" s="108" t="str">
        <f>IF(U53="-","-",'2- Manutenção'!$F55)</f>
        <v>-</v>
      </c>
      <c r="W53" s="119" t="str">
        <f>IF($C53=X$1,'2- Manutenção'!$D55,"-")</f>
        <v>-</v>
      </c>
      <c r="X53" s="108" t="str">
        <f>IF($C53=X$1,'2- Manutenção'!$E55,"-")</f>
        <v>-</v>
      </c>
      <c r="Y53" s="108" t="str">
        <f>IF(X53="-","-",'2- Manutenção'!$F55)</f>
        <v>-</v>
      </c>
      <c r="Z53" s="119" t="str">
        <f>IF($C53=AA$1,'2- Manutenção'!$D55,"-")</f>
        <v>-</v>
      </c>
      <c r="AA53" s="108" t="str">
        <f>IF($C53=AA$1,'2- Manutenção'!$E55,"-")</f>
        <v>-</v>
      </c>
      <c r="AB53" s="108" t="str">
        <f>IF(AA53="-","-",'2- Manutenção'!$F55)</f>
        <v>-</v>
      </c>
      <c r="AC53" s="119" t="str">
        <f>IF($C53=AD$1,'2- Manutenção'!$D55,"-")</f>
        <v>-</v>
      </c>
      <c r="AD53" s="108" t="str">
        <f>IF($C53=AD$1,'2- Manutenção'!$E55,"-")</f>
        <v>-</v>
      </c>
      <c r="AE53" s="108" t="str">
        <f>IF(AD53="-","-",'2- Manutenção'!$F55)</f>
        <v>-</v>
      </c>
      <c r="AF53" s="119" t="str">
        <f>IF($C53=AG$1,'2- Manutenção'!$D55,"-")</f>
        <v>-</v>
      </c>
      <c r="AG53" s="108" t="str">
        <f>IF($C53=AG$1,'2- Manutenção'!$E55,"-")</f>
        <v>-</v>
      </c>
      <c r="AH53" s="108" t="str">
        <f>IF(AG53="-","-",'2- Manutenção'!$F55)</f>
        <v>-</v>
      </c>
      <c r="AI53" s="119" t="str">
        <f>IF($C53=AJ$1,'2- Manutenção'!$D55,"-")</f>
        <v>-</v>
      </c>
      <c r="AJ53" s="108" t="str">
        <f>IF($C53=AJ$1,'2- Manutenção'!$E55,"-")</f>
        <v>-</v>
      </c>
      <c r="AK53" s="108" t="str">
        <f>IF(AJ53="-","-",'2- Manutenção'!$F55)</f>
        <v>-</v>
      </c>
      <c r="AL53" s="119" t="str">
        <f>IF($C53=AM$1,'2- Manutenção'!$D55,"-")</f>
        <v>-</v>
      </c>
      <c r="AM53" s="108" t="str">
        <f>IF($C53=AM$1,'2- Manutenção'!$E55,"-")</f>
        <v>-</v>
      </c>
      <c r="AN53" s="108" t="str">
        <f>IF(AM53="-","-",'2- Manutenção'!$F55)</f>
        <v>-</v>
      </c>
    </row>
    <row r="54" spans="1:40" x14ac:dyDescent="0.25">
      <c r="A54" s="119">
        <v>52</v>
      </c>
      <c r="B54" s="119" t="str">
        <f>IF(YEAR('2- Manutenção'!B56)=$B$1,$B$1,"-")</f>
        <v>-</v>
      </c>
      <c r="C54" s="119" t="str">
        <f>IF(B54="-","-",MONTH('2- Manutenção'!B56))</f>
        <v>-</v>
      </c>
      <c r="E54" s="119" t="str">
        <f>IF($C54=F$1,'2- Manutenção'!$D56,"-")</f>
        <v>-</v>
      </c>
      <c r="F54" s="108" t="str">
        <f>IF($C54=F$1,'2- Manutenção'!$E56,"-")</f>
        <v>-</v>
      </c>
      <c r="G54" s="108" t="str">
        <f>IF(F54="-","-",'2- Manutenção'!$F56)</f>
        <v>-</v>
      </c>
      <c r="H54" s="119" t="str">
        <f>IF($C54=I$1,'2- Manutenção'!$D56,"-")</f>
        <v>-</v>
      </c>
      <c r="I54" s="108" t="str">
        <f>IF($C54=I$1,'2- Manutenção'!$E56,"-")</f>
        <v>-</v>
      </c>
      <c r="J54" s="108" t="str">
        <f>IF(I54="-","-",'2- Manutenção'!$F56)</f>
        <v>-</v>
      </c>
      <c r="K54" s="119" t="str">
        <f>IF($C54=L$1,'2- Manutenção'!$D56,"-")</f>
        <v>-</v>
      </c>
      <c r="L54" s="108" t="str">
        <f>IF($C54=L$1,'2- Manutenção'!$E56,"-")</f>
        <v>-</v>
      </c>
      <c r="M54" s="108" t="str">
        <f>IF(L54="-","-",'2- Manutenção'!$F56)</f>
        <v>-</v>
      </c>
      <c r="N54" s="119" t="str">
        <f>IF($C54=O$1,'2- Manutenção'!$D56,"-")</f>
        <v>-</v>
      </c>
      <c r="O54" s="108" t="str">
        <f>IF($C54=O$1,'2- Manutenção'!$E56,"-")</f>
        <v>-</v>
      </c>
      <c r="P54" s="108" t="str">
        <f>IF(O54="-","-",'2- Manutenção'!$F56)</f>
        <v>-</v>
      </c>
      <c r="Q54" s="119" t="str">
        <f>IF($C54=R$1,'2- Manutenção'!$D56,"-")</f>
        <v>-</v>
      </c>
      <c r="R54" s="108" t="str">
        <f>IF($C54=R$1,'2- Manutenção'!$E56,"-")</f>
        <v>-</v>
      </c>
      <c r="S54" s="108" t="str">
        <f>IF(R54="-","-",'2- Manutenção'!$F56)</f>
        <v>-</v>
      </c>
      <c r="T54" s="119" t="str">
        <f>IF($C54=U$1,'2- Manutenção'!$D56,"-")</f>
        <v>-</v>
      </c>
      <c r="U54" s="108" t="str">
        <f>IF($C54=U$1,'2- Manutenção'!$E56,"-")</f>
        <v>-</v>
      </c>
      <c r="V54" s="108" t="str">
        <f>IF(U54="-","-",'2- Manutenção'!$F56)</f>
        <v>-</v>
      </c>
      <c r="W54" s="119" t="str">
        <f>IF($C54=X$1,'2- Manutenção'!$D56,"-")</f>
        <v>-</v>
      </c>
      <c r="X54" s="108" t="str">
        <f>IF($C54=X$1,'2- Manutenção'!$E56,"-")</f>
        <v>-</v>
      </c>
      <c r="Y54" s="108" t="str">
        <f>IF(X54="-","-",'2- Manutenção'!$F56)</f>
        <v>-</v>
      </c>
      <c r="Z54" s="119" t="str">
        <f>IF($C54=AA$1,'2- Manutenção'!$D56,"-")</f>
        <v>-</v>
      </c>
      <c r="AA54" s="108" t="str">
        <f>IF($C54=AA$1,'2- Manutenção'!$E56,"-")</f>
        <v>-</v>
      </c>
      <c r="AB54" s="108" t="str">
        <f>IF(AA54="-","-",'2- Manutenção'!$F56)</f>
        <v>-</v>
      </c>
      <c r="AC54" s="119" t="str">
        <f>IF($C54=AD$1,'2- Manutenção'!$D56,"-")</f>
        <v>-</v>
      </c>
      <c r="AD54" s="108" t="str">
        <f>IF($C54=AD$1,'2- Manutenção'!$E56,"-")</f>
        <v>-</v>
      </c>
      <c r="AE54" s="108" t="str">
        <f>IF(AD54="-","-",'2- Manutenção'!$F56)</f>
        <v>-</v>
      </c>
      <c r="AF54" s="119" t="str">
        <f>IF($C54=AG$1,'2- Manutenção'!$D56,"-")</f>
        <v>-</v>
      </c>
      <c r="AG54" s="108" t="str">
        <f>IF($C54=AG$1,'2- Manutenção'!$E56,"-")</f>
        <v>-</v>
      </c>
      <c r="AH54" s="108" t="str">
        <f>IF(AG54="-","-",'2- Manutenção'!$F56)</f>
        <v>-</v>
      </c>
      <c r="AI54" s="119" t="str">
        <f>IF($C54=AJ$1,'2- Manutenção'!$D56,"-")</f>
        <v>-</v>
      </c>
      <c r="AJ54" s="108" t="str">
        <f>IF($C54=AJ$1,'2- Manutenção'!$E56,"-")</f>
        <v>-</v>
      </c>
      <c r="AK54" s="108" t="str">
        <f>IF(AJ54="-","-",'2- Manutenção'!$F56)</f>
        <v>-</v>
      </c>
      <c r="AL54" s="119" t="str">
        <f>IF($C54=AM$1,'2- Manutenção'!$D56,"-")</f>
        <v>-</v>
      </c>
      <c r="AM54" s="108" t="str">
        <f>IF($C54=AM$1,'2- Manutenção'!$E56,"-")</f>
        <v>-</v>
      </c>
      <c r="AN54" s="108" t="str">
        <f>IF(AM54="-","-",'2- Manutenção'!$F56)</f>
        <v>-</v>
      </c>
    </row>
    <row r="55" spans="1:40" x14ac:dyDescent="0.25">
      <c r="A55" s="119">
        <v>53</v>
      </c>
      <c r="B55" s="119" t="str">
        <f>IF(YEAR('2- Manutenção'!B57)=$B$1,$B$1,"-")</f>
        <v>-</v>
      </c>
      <c r="C55" s="119" t="str">
        <f>IF(B55="-","-",MONTH('2- Manutenção'!B57))</f>
        <v>-</v>
      </c>
      <c r="E55" s="119" t="str">
        <f>IF($C55=F$1,'2- Manutenção'!$D57,"-")</f>
        <v>-</v>
      </c>
      <c r="F55" s="108" t="str">
        <f>IF($C55=F$1,'2- Manutenção'!$E57,"-")</f>
        <v>-</v>
      </c>
      <c r="G55" s="108" t="str">
        <f>IF(F55="-","-",'2- Manutenção'!$F57)</f>
        <v>-</v>
      </c>
      <c r="H55" s="119" t="str">
        <f>IF($C55=I$1,'2- Manutenção'!$D57,"-")</f>
        <v>-</v>
      </c>
      <c r="I55" s="108" t="str">
        <f>IF($C55=I$1,'2- Manutenção'!$E57,"-")</f>
        <v>-</v>
      </c>
      <c r="J55" s="108" t="str">
        <f>IF(I55="-","-",'2- Manutenção'!$F57)</f>
        <v>-</v>
      </c>
      <c r="K55" s="119" t="str">
        <f>IF($C55=L$1,'2- Manutenção'!$D57,"-")</f>
        <v>-</v>
      </c>
      <c r="L55" s="108" t="str">
        <f>IF($C55=L$1,'2- Manutenção'!$E57,"-")</f>
        <v>-</v>
      </c>
      <c r="M55" s="108" t="str">
        <f>IF(L55="-","-",'2- Manutenção'!$F57)</f>
        <v>-</v>
      </c>
      <c r="N55" s="119" t="str">
        <f>IF($C55=O$1,'2- Manutenção'!$D57,"-")</f>
        <v>-</v>
      </c>
      <c r="O55" s="108" t="str">
        <f>IF($C55=O$1,'2- Manutenção'!$E57,"-")</f>
        <v>-</v>
      </c>
      <c r="P55" s="108" t="str">
        <f>IF(O55="-","-",'2- Manutenção'!$F57)</f>
        <v>-</v>
      </c>
      <c r="Q55" s="119" t="str">
        <f>IF($C55=R$1,'2- Manutenção'!$D57,"-")</f>
        <v>-</v>
      </c>
      <c r="R55" s="108" t="str">
        <f>IF($C55=R$1,'2- Manutenção'!$E57,"-")</f>
        <v>-</v>
      </c>
      <c r="S55" s="108" t="str">
        <f>IF(R55="-","-",'2- Manutenção'!$F57)</f>
        <v>-</v>
      </c>
      <c r="T55" s="119" t="str">
        <f>IF($C55=U$1,'2- Manutenção'!$D57,"-")</f>
        <v>-</v>
      </c>
      <c r="U55" s="108" t="str">
        <f>IF($C55=U$1,'2- Manutenção'!$E57,"-")</f>
        <v>-</v>
      </c>
      <c r="V55" s="108" t="str">
        <f>IF(U55="-","-",'2- Manutenção'!$F57)</f>
        <v>-</v>
      </c>
      <c r="W55" s="119" t="str">
        <f>IF($C55=X$1,'2- Manutenção'!$D57,"-")</f>
        <v>-</v>
      </c>
      <c r="X55" s="108" t="str">
        <f>IF($C55=X$1,'2- Manutenção'!$E57,"-")</f>
        <v>-</v>
      </c>
      <c r="Y55" s="108" t="str">
        <f>IF(X55="-","-",'2- Manutenção'!$F57)</f>
        <v>-</v>
      </c>
      <c r="Z55" s="119" t="str">
        <f>IF($C55=AA$1,'2- Manutenção'!$D57,"-")</f>
        <v>-</v>
      </c>
      <c r="AA55" s="108" t="str">
        <f>IF($C55=AA$1,'2- Manutenção'!$E57,"-")</f>
        <v>-</v>
      </c>
      <c r="AB55" s="108" t="str">
        <f>IF(AA55="-","-",'2- Manutenção'!$F57)</f>
        <v>-</v>
      </c>
      <c r="AC55" s="119" t="str">
        <f>IF($C55=AD$1,'2- Manutenção'!$D57,"-")</f>
        <v>-</v>
      </c>
      <c r="AD55" s="108" t="str">
        <f>IF($C55=AD$1,'2- Manutenção'!$E57,"-")</f>
        <v>-</v>
      </c>
      <c r="AE55" s="108" t="str">
        <f>IF(AD55="-","-",'2- Manutenção'!$F57)</f>
        <v>-</v>
      </c>
      <c r="AF55" s="119" t="str">
        <f>IF($C55=AG$1,'2- Manutenção'!$D57,"-")</f>
        <v>-</v>
      </c>
      <c r="AG55" s="108" t="str">
        <f>IF($C55=AG$1,'2- Manutenção'!$E57,"-")</f>
        <v>-</v>
      </c>
      <c r="AH55" s="108" t="str">
        <f>IF(AG55="-","-",'2- Manutenção'!$F57)</f>
        <v>-</v>
      </c>
      <c r="AI55" s="119" t="str">
        <f>IF($C55=AJ$1,'2- Manutenção'!$D57,"-")</f>
        <v>-</v>
      </c>
      <c r="AJ55" s="108" t="str">
        <f>IF($C55=AJ$1,'2- Manutenção'!$E57,"-")</f>
        <v>-</v>
      </c>
      <c r="AK55" s="108" t="str">
        <f>IF(AJ55="-","-",'2- Manutenção'!$F57)</f>
        <v>-</v>
      </c>
      <c r="AL55" s="119" t="str">
        <f>IF($C55=AM$1,'2- Manutenção'!$D57,"-")</f>
        <v>-</v>
      </c>
      <c r="AM55" s="108" t="str">
        <f>IF($C55=AM$1,'2- Manutenção'!$E57,"-")</f>
        <v>-</v>
      </c>
      <c r="AN55" s="108" t="str">
        <f>IF(AM55="-","-",'2- Manutenção'!$F57)</f>
        <v>-</v>
      </c>
    </row>
    <row r="56" spans="1:40" x14ac:dyDescent="0.25">
      <c r="A56" s="119">
        <v>54</v>
      </c>
      <c r="B56" s="119" t="str">
        <f>IF(YEAR('2- Manutenção'!B58)=$B$1,$B$1,"-")</f>
        <v>-</v>
      </c>
      <c r="C56" s="119" t="str">
        <f>IF(B56="-","-",MONTH('2- Manutenção'!B58))</f>
        <v>-</v>
      </c>
      <c r="E56" s="119" t="str">
        <f>IF($C56=F$1,'2- Manutenção'!$D58,"-")</f>
        <v>-</v>
      </c>
      <c r="F56" s="108" t="str">
        <f>IF($C56=F$1,'2- Manutenção'!$E58,"-")</f>
        <v>-</v>
      </c>
      <c r="G56" s="108" t="str">
        <f>IF(F56="-","-",'2- Manutenção'!$F58)</f>
        <v>-</v>
      </c>
      <c r="H56" s="119" t="str">
        <f>IF($C56=I$1,'2- Manutenção'!$D58,"-")</f>
        <v>-</v>
      </c>
      <c r="I56" s="108" t="str">
        <f>IF($C56=I$1,'2- Manutenção'!$E58,"-")</f>
        <v>-</v>
      </c>
      <c r="J56" s="108" t="str">
        <f>IF(I56="-","-",'2- Manutenção'!$F58)</f>
        <v>-</v>
      </c>
      <c r="K56" s="119" t="str">
        <f>IF($C56=L$1,'2- Manutenção'!$D58,"-")</f>
        <v>-</v>
      </c>
      <c r="L56" s="108" t="str">
        <f>IF($C56=L$1,'2- Manutenção'!$E58,"-")</f>
        <v>-</v>
      </c>
      <c r="M56" s="108" t="str">
        <f>IF(L56="-","-",'2- Manutenção'!$F58)</f>
        <v>-</v>
      </c>
      <c r="N56" s="119" t="str">
        <f>IF($C56=O$1,'2- Manutenção'!$D58,"-")</f>
        <v>-</v>
      </c>
      <c r="O56" s="108" t="str">
        <f>IF($C56=O$1,'2- Manutenção'!$E58,"-")</f>
        <v>-</v>
      </c>
      <c r="P56" s="108" t="str">
        <f>IF(O56="-","-",'2- Manutenção'!$F58)</f>
        <v>-</v>
      </c>
      <c r="Q56" s="119" t="str">
        <f>IF($C56=R$1,'2- Manutenção'!$D58,"-")</f>
        <v>-</v>
      </c>
      <c r="R56" s="108" t="str">
        <f>IF($C56=R$1,'2- Manutenção'!$E58,"-")</f>
        <v>-</v>
      </c>
      <c r="S56" s="108" t="str">
        <f>IF(R56="-","-",'2- Manutenção'!$F58)</f>
        <v>-</v>
      </c>
      <c r="T56" s="119" t="str">
        <f>IF($C56=U$1,'2- Manutenção'!$D58,"-")</f>
        <v>-</v>
      </c>
      <c r="U56" s="108" t="str">
        <f>IF($C56=U$1,'2- Manutenção'!$E58,"-")</f>
        <v>-</v>
      </c>
      <c r="V56" s="108" t="str">
        <f>IF(U56="-","-",'2- Manutenção'!$F58)</f>
        <v>-</v>
      </c>
      <c r="W56" s="119" t="str">
        <f>IF($C56=X$1,'2- Manutenção'!$D58,"-")</f>
        <v>-</v>
      </c>
      <c r="X56" s="108" t="str">
        <f>IF($C56=X$1,'2- Manutenção'!$E58,"-")</f>
        <v>-</v>
      </c>
      <c r="Y56" s="108" t="str">
        <f>IF(X56="-","-",'2- Manutenção'!$F58)</f>
        <v>-</v>
      </c>
      <c r="Z56" s="119" t="str">
        <f>IF($C56=AA$1,'2- Manutenção'!$D58,"-")</f>
        <v>-</v>
      </c>
      <c r="AA56" s="108" t="str">
        <f>IF($C56=AA$1,'2- Manutenção'!$E58,"-")</f>
        <v>-</v>
      </c>
      <c r="AB56" s="108" t="str">
        <f>IF(AA56="-","-",'2- Manutenção'!$F58)</f>
        <v>-</v>
      </c>
      <c r="AC56" s="119" t="str">
        <f>IF($C56=AD$1,'2- Manutenção'!$D58,"-")</f>
        <v>-</v>
      </c>
      <c r="AD56" s="108" t="str">
        <f>IF($C56=AD$1,'2- Manutenção'!$E58,"-")</f>
        <v>-</v>
      </c>
      <c r="AE56" s="108" t="str">
        <f>IF(AD56="-","-",'2- Manutenção'!$F58)</f>
        <v>-</v>
      </c>
      <c r="AF56" s="119" t="str">
        <f>IF($C56=AG$1,'2- Manutenção'!$D58,"-")</f>
        <v>-</v>
      </c>
      <c r="AG56" s="108" t="str">
        <f>IF($C56=AG$1,'2- Manutenção'!$E58,"-")</f>
        <v>-</v>
      </c>
      <c r="AH56" s="108" t="str">
        <f>IF(AG56="-","-",'2- Manutenção'!$F58)</f>
        <v>-</v>
      </c>
      <c r="AI56" s="119" t="str">
        <f>IF($C56=AJ$1,'2- Manutenção'!$D58,"-")</f>
        <v>-</v>
      </c>
      <c r="AJ56" s="108" t="str">
        <f>IF($C56=AJ$1,'2- Manutenção'!$E58,"-")</f>
        <v>-</v>
      </c>
      <c r="AK56" s="108" t="str">
        <f>IF(AJ56="-","-",'2- Manutenção'!$F58)</f>
        <v>-</v>
      </c>
      <c r="AL56" s="119" t="str">
        <f>IF($C56=AM$1,'2- Manutenção'!$D58,"-")</f>
        <v>-</v>
      </c>
      <c r="AM56" s="108" t="str">
        <f>IF($C56=AM$1,'2- Manutenção'!$E58,"-")</f>
        <v>-</v>
      </c>
      <c r="AN56" s="108" t="str">
        <f>IF(AM56="-","-",'2- Manutenção'!$F58)</f>
        <v>-</v>
      </c>
    </row>
    <row r="57" spans="1:40" x14ac:dyDescent="0.25">
      <c r="A57" s="119">
        <v>55</v>
      </c>
      <c r="B57" s="119" t="str">
        <f>IF(YEAR('2- Manutenção'!B59)=$B$1,$B$1,"-")</f>
        <v>-</v>
      </c>
      <c r="C57" s="119" t="str">
        <f>IF(B57="-","-",MONTH('2- Manutenção'!B59))</f>
        <v>-</v>
      </c>
      <c r="E57" s="119" t="str">
        <f>IF($C57=F$1,'2- Manutenção'!$D59,"-")</f>
        <v>-</v>
      </c>
      <c r="F57" s="108" t="str">
        <f>IF($C57=F$1,'2- Manutenção'!$E59,"-")</f>
        <v>-</v>
      </c>
      <c r="G57" s="108" t="str">
        <f>IF(F57="-","-",'2- Manutenção'!$F59)</f>
        <v>-</v>
      </c>
      <c r="H57" s="119" t="str">
        <f>IF($C57=I$1,'2- Manutenção'!$D59,"-")</f>
        <v>-</v>
      </c>
      <c r="I57" s="108" t="str">
        <f>IF($C57=I$1,'2- Manutenção'!$E59,"-")</f>
        <v>-</v>
      </c>
      <c r="J57" s="108" t="str">
        <f>IF(I57="-","-",'2- Manutenção'!$F59)</f>
        <v>-</v>
      </c>
      <c r="K57" s="119" t="str">
        <f>IF($C57=L$1,'2- Manutenção'!$D59,"-")</f>
        <v>-</v>
      </c>
      <c r="L57" s="108" t="str">
        <f>IF($C57=L$1,'2- Manutenção'!$E59,"-")</f>
        <v>-</v>
      </c>
      <c r="M57" s="108" t="str">
        <f>IF(L57="-","-",'2- Manutenção'!$F59)</f>
        <v>-</v>
      </c>
      <c r="N57" s="119" t="str">
        <f>IF($C57=O$1,'2- Manutenção'!$D59,"-")</f>
        <v>-</v>
      </c>
      <c r="O57" s="108" t="str">
        <f>IF($C57=O$1,'2- Manutenção'!$E59,"-")</f>
        <v>-</v>
      </c>
      <c r="P57" s="108" t="str">
        <f>IF(O57="-","-",'2- Manutenção'!$F59)</f>
        <v>-</v>
      </c>
      <c r="Q57" s="119" t="str">
        <f>IF($C57=R$1,'2- Manutenção'!$D59,"-")</f>
        <v>-</v>
      </c>
      <c r="R57" s="108" t="str">
        <f>IF($C57=R$1,'2- Manutenção'!$E59,"-")</f>
        <v>-</v>
      </c>
      <c r="S57" s="108" t="str">
        <f>IF(R57="-","-",'2- Manutenção'!$F59)</f>
        <v>-</v>
      </c>
      <c r="T57" s="119" t="str">
        <f>IF($C57=U$1,'2- Manutenção'!$D59,"-")</f>
        <v>-</v>
      </c>
      <c r="U57" s="108" t="str">
        <f>IF($C57=U$1,'2- Manutenção'!$E59,"-")</f>
        <v>-</v>
      </c>
      <c r="V57" s="108" t="str">
        <f>IF(U57="-","-",'2- Manutenção'!$F59)</f>
        <v>-</v>
      </c>
      <c r="W57" s="119" t="str">
        <f>IF($C57=X$1,'2- Manutenção'!$D59,"-")</f>
        <v>-</v>
      </c>
      <c r="X57" s="108" t="str">
        <f>IF($C57=X$1,'2- Manutenção'!$E59,"-")</f>
        <v>-</v>
      </c>
      <c r="Y57" s="108" t="str">
        <f>IF(X57="-","-",'2- Manutenção'!$F59)</f>
        <v>-</v>
      </c>
      <c r="Z57" s="119" t="str">
        <f>IF($C57=AA$1,'2- Manutenção'!$D59,"-")</f>
        <v>-</v>
      </c>
      <c r="AA57" s="108" t="str">
        <f>IF($C57=AA$1,'2- Manutenção'!$E59,"-")</f>
        <v>-</v>
      </c>
      <c r="AB57" s="108" t="str">
        <f>IF(AA57="-","-",'2- Manutenção'!$F59)</f>
        <v>-</v>
      </c>
      <c r="AC57" s="119" t="str">
        <f>IF($C57=AD$1,'2- Manutenção'!$D59,"-")</f>
        <v>-</v>
      </c>
      <c r="AD57" s="108" t="str">
        <f>IF($C57=AD$1,'2- Manutenção'!$E59,"-")</f>
        <v>-</v>
      </c>
      <c r="AE57" s="108" t="str">
        <f>IF(AD57="-","-",'2- Manutenção'!$F59)</f>
        <v>-</v>
      </c>
      <c r="AF57" s="119" t="str">
        <f>IF($C57=AG$1,'2- Manutenção'!$D59,"-")</f>
        <v>-</v>
      </c>
      <c r="AG57" s="108" t="str">
        <f>IF($C57=AG$1,'2- Manutenção'!$E59,"-")</f>
        <v>-</v>
      </c>
      <c r="AH57" s="108" t="str">
        <f>IF(AG57="-","-",'2- Manutenção'!$F59)</f>
        <v>-</v>
      </c>
      <c r="AI57" s="119" t="str">
        <f>IF($C57=AJ$1,'2- Manutenção'!$D59,"-")</f>
        <v>-</v>
      </c>
      <c r="AJ57" s="108" t="str">
        <f>IF($C57=AJ$1,'2- Manutenção'!$E59,"-")</f>
        <v>-</v>
      </c>
      <c r="AK57" s="108" t="str">
        <f>IF(AJ57="-","-",'2- Manutenção'!$F59)</f>
        <v>-</v>
      </c>
      <c r="AL57" s="119" t="str">
        <f>IF($C57=AM$1,'2- Manutenção'!$D59,"-")</f>
        <v>-</v>
      </c>
      <c r="AM57" s="108" t="str">
        <f>IF($C57=AM$1,'2- Manutenção'!$E59,"-")</f>
        <v>-</v>
      </c>
      <c r="AN57" s="108" t="str">
        <f>IF(AM57="-","-",'2- Manutenção'!$F59)</f>
        <v>-</v>
      </c>
    </row>
    <row r="58" spans="1:40" x14ac:dyDescent="0.25">
      <c r="A58" s="119">
        <v>56</v>
      </c>
      <c r="B58" s="119" t="str">
        <f>IF(YEAR('2- Manutenção'!B60)=$B$1,$B$1,"-")</f>
        <v>-</v>
      </c>
      <c r="C58" s="119" t="str">
        <f>IF(B58="-","-",MONTH('2- Manutenção'!B60))</f>
        <v>-</v>
      </c>
      <c r="E58" s="119" t="str">
        <f>IF($C58=F$1,'2- Manutenção'!$D60,"-")</f>
        <v>-</v>
      </c>
      <c r="F58" s="108" t="str">
        <f>IF($C58=F$1,'2- Manutenção'!$E60,"-")</f>
        <v>-</v>
      </c>
      <c r="G58" s="108" t="str">
        <f>IF(F58="-","-",'2- Manutenção'!$F60)</f>
        <v>-</v>
      </c>
      <c r="H58" s="119" t="str">
        <f>IF($C58=I$1,'2- Manutenção'!$D60,"-")</f>
        <v>-</v>
      </c>
      <c r="I58" s="108" t="str">
        <f>IF($C58=I$1,'2- Manutenção'!$E60,"-")</f>
        <v>-</v>
      </c>
      <c r="J58" s="108" t="str">
        <f>IF(I58="-","-",'2- Manutenção'!$F60)</f>
        <v>-</v>
      </c>
      <c r="K58" s="119" t="str">
        <f>IF($C58=L$1,'2- Manutenção'!$D60,"-")</f>
        <v>-</v>
      </c>
      <c r="L58" s="108" t="str">
        <f>IF($C58=L$1,'2- Manutenção'!$E60,"-")</f>
        <v>-</v>
      </c>
      <c r="M58" s="108" t="str">
        <f>IF(L58="-","-",'2- Manutenção'!$F60)</f>
        <v>-</v>
      </c>
      <c r="N58" s="119" t="str">
        <f>IF($C58=O$1,'2- Manutenção'!$D60,"-")</f>
        <v>-</v>
      </c>
      <c r="O58" s="108" t="str">
        <f>IF($C58=O$1,'2- Manutenção'!$E60,"-")</f>
        <v>-</v>
      </c>
      <c r="P58" s="108" t="str">
        <f>IF(O58="-","-",'2- Manutenção'!$F60)</f>
        <v>-</v>
      </c>
      <c r="Q58" s="119" t="str">
        <f>IF($C58=R$1,'2- Manutenção'!$D60,"-")</f>
        <v>-</v>
      </c>
      <c r="R58" s="108" t="str">
        <f>IF($C58=R$1,'2- Manutenção'!$E60,"-")</f>
        <v>-</v>
      </c>
      <c r="S58" s="108" t="str">
        <f>IF(R58="-","-",'2- Manutenção'!$F60)</f>
        <v>-</v>
      </c>
      <c r="T58" s="119" t="str">
        <f>IF($C58=U$1,'2- Manutenção'!$D60,"-")</f>
        <v>-</v>
      </c>
      <c r="U58" s="108" t="str">
        <f>IF($C58=U$1,'2- Manutenção'!$E60,"-")</f>
        <v>-</v>
      </c>
      <c r="V58" s="108" t="str">
        <f>IF(U58="-","-",'2- Manutenção'!$F60)</f>
        <v>-</v>
      </c>
      <c r="W58" s="119" t="str">
        <f>IF($C58=X$1,'2- Manutenção'!$D60,"-")</f>
        <v>-</v>
      </c>
      <c r="X58" s="108" t="str">
        <f>IF($C58=X$1,'2- Manutenção'!$E60,"-")</f>
        <v>-</v>
      </c>
      <c r="Y58" s="108" t="str">
        <f>IF(X58="-","-",'2- Manutenção'!$F60)</f>
        <v>-</v>
      </c>
      <c r="Z58" s="119" t="str">
        <f>IF($C58=AA$1,'2- Manutenção'!$D60,"-")</f>
        <v>-</v>
      </c>
      <c r="AA58" s="108" t="str">
        <f>IF($C58=AA$1,'2- Manutenção'!$E60,"-")</f>
        <v>-</v>
      </c>
      <c r="AB58" s="108" t="str">
        <f>IF(AA58="-","-",'2- Manutenção'!$F60)</f>
        <v>-</v>
      </c>
      <c r="AC58" s="119" t="str">
        <f>IF($C58=AD$1,'2- Manutenção'!$D60,"-")</f>
        <v>-</v>
      </c>
      <c r="AD58" s="108" t="str">
        <f>IF($C58=AD$1,'2- Manutenção'!$E60,"-")</f>
        <v>-</v>
      </c>
      <c r="AE58" s="108" t="str">
        <f>IF(AD58="-","-",'2- Manutenção'!$F60)</f>
        <v>-</v>
      </c>
      <c r="AF58" s="119" t="str">
        <f>IF($C58=AG$1,'2- Manutenção'!$D60,"-")</f>
        <v>-</v>
      </c>
      <c r="AG58" s="108" t="str">
        <f>IF($C58=AG$1,'2- Manutenção'!$E60,"-")</f>
        <v>-</v>
      </c>
      <c r="AH58" s="108" t="str">
        <f>IF(AG58="-","-",'2- Manutenção'!$F60)</f>
        <v>-</v>
      </c>
      <c r="AI58" s="119" t="str">
        <f>IF($C58=AJ$1,'2- Manutenção'!$D60,"-")</f>
        <v>-</v>
      </c>
      <c r="AJ58" s="108" t="str">
        <f>IF($C58=AJ$1,'2- Manutenção'!$E60,"-")</f>
        <v>-</v>
      </c>
      <c r="AK58" s="108" t="str">
        <f>IF(AJ58="-","-",'2- Manutenção'!$F60)</f>
        <v>-</v>
      </c>
      <c r="AL58" s="119" t="str">
        <f>IF($C58=AM$1,'2- Manutenção'!$D60,"-")</f>
        <v>-</v>
      </c>
      <c r="AM58" s="108" t="str">
        <f>IF($C58=AM$1,'2- Manutenção'!$E60,"-")</f>
        <v>-</v>
      </c>
      <c r="AN58" s="108" t="str">
        <f>IF(AM58="-","-",'2- Manutenção'!$F60)</f>
        <v>-</v>
      </c>
    </row>
    <row r="59" spans="1:40" x14ac:dyDescent="0.25">
      <c r="A59" s="119">
        <v>57</v>
      </c>
      <c r="B59" s="119" t="str">
        <f>IF(YEAR('2- Manutenção'!B61)=$B$1,$B$1,"-")</f>
        <v>-</v>
      </c>
      <c r="C59" s="119" t="str">
        <f>IF(B59="-","-",MONTH('2- Manutenção'!B61))</f>
        <v>-</v>
      </c>
      <c r="E59" s="119" t="str">
        <f>IF($C59=F$1,'2- Manutenção'!$D61,"-")</f>
        <v>-</v>
      </c>
      <c r="F59" s="108" t="str">
        <f>IF($C59=F$1,'2- Manutenção'!$E61,"-")</f>
        <v>-</v>
      </c>
      <c r="G59" s="108" t="str">
        <f>IF(F59="-","-",'2- Manutenção'!$F61)</f>
        <v>-</v>
      </c>
      <c r="H59" s="119" t="str">
        <f>IF($C59=I$1,'2- Manutenção'!$D61,"-")</f>
        <v>-</v>
      </c>
      <c r="I59" s="108" t="str">
        <f>IF($C59=I$1,'2- Manutenção'!$E61,"-")</f>
        <v>-</v>
      </c>
      <c r="J59" s="108" t="str">
        <f>IF(I59="-","-",'2- Manutenção'!$F61)</f>
        <v>-</v>
      </c>
      <c r="K59" s="119" t="str">
        <f>IF($C59=L$1,'2- Manutenção'!$D61,"-")</f>
        <v>-</v>
      </c>
      <c r="L59" s="108" t="str">
        <f>IF($C59=L$1,'2- Manutenção'!$E61,"-")</f>
        <v>-</v>
      </c>
      <c r="M59" s="108" t="str">
        <f>IF(L59="-","-",'2- Manutenção'!$F61)</f>
        <v>-</v>
      </c>
      <c r="N59" s="119" t="str">
        <f>IF($C59=O$1,'2- Manutenção'!$D61,"-")</f>
        <v>-</v>
      </c>
      <c r="O59" s="108" t="str">
        <f>IF($C59=O$1,'2- Manutenção'!$E61,"-")</f>
        <v>-</v>
      </c>
      <c r="P59" s="108" t="str">
        <f>IF(O59="-","-",'2- Manutenção'!$F61)</f>
        <v>-</v>
      </c>
      <c r="Q59" s="119" t="str">
        <f>IF($C59=R$1,'2- Manutenção'!$D61,"-")</f>
        <v>-</v>
      </c>
      <c r="R59" s="108" t="str">
        <f>IF($C59=R$1,'2- Manutenção'!$E61,"-")</f>
        <v>-</v>
      </c>
      <c r="S59" s="108" t="str">
        <f>IF(R59="-","-",'2- Manutenção'!$F61)</f>
        <v>-</v>
      </c>
      <c r="T59" s="119" t="str">
        <f>IF($C59=U$1,'2- Manutenção'!$D61,"-")</f>
        <v>-</v>
      </c>
      <c r="U59" s="108" t="str">
        <f>IF($C59=U$1,'2- Manutenção'!$E61,"-")</f>
        <v>-</v>
      </c>
      <c r="V59" s="108" t="str">
        <f>IF(U59="-","-",'2- Manutenção'!$F61)</f>
        <v>-</v>
      </c>
      <c r="W59" s="119" t="str">
        <f>IF($C59=X$1,'2- Manutenção'!$D61,"-")</f>
        <v>-</v>
      </c>
      <c r="X59" s="108" t="str">
        <f>IF($C59=X$1,'2- Manutenção'!$E61,"-")</f>
        <v>-</v>
      </c>
      <c r="Y59" s="108" t="str">
        <f>IF(X59="-","-",'2- Manutenção'!$F61)</f>
        <v>-</v>
      </c>
      <c r="Z59" s="119" t="str">
        <f>IF($C59=AA$1,'2- Manutenção'!$D61,"-")</f>
        <v>-</v>
      </c>
      <c r="AA59" s="108" t="str">
        <f>IF($C59=AA$1,'2- Manutenção'!$E61,"-")</f>
        <v>-</v>
      </c>
      <c r="AB59" s="108" t="str">
        <f>IF(AA59="-","-",'2- Manutenção'!$F61)</f>
        <v>-</v>
      </c>
      <c r="AC59" s="119" t="str">
        <f>IF($C59=AD$1,'2- Manutenção'!$D61,"-")</f>
        <v>-</v>
      </c>
      <c r="AD59" s="108" t="str">
        <f>IF($C59=AD$1,'2- Manutenção'!$E61,"-")</f>
        <v>-</v>
      </c>
      <c r="AE59" s="108" t="str">
        <f>IF(AD59="-","-",'2- Manutenção'!$F61)</f>
        <v>-</v>
      </c>
      <c r="AF59" s="119" t="str">
        <f>IF($C59=AG$1,'2- Manutenção'!$D61,"-")</f>
        <v>-</v>
      </c>
      <c r="AG59" s="108" t="str">
        <f>IF($C59=AG$1,'2- Manutenção'!$E61,"-")</f>
        <v>-</v>
      </c>
      <c r="AH59" s="108" t="str">
        <f>IF(AG59="-","-",'2- Manutenção'!$F61)</f>
        <v>-</v>
      </c>
      <c r="AI59" s="119" t="str">
        <f>IF($C59=AJ$1,'2- Manutenção'!$D61,"-")</f>
        <v>-</v>
      </c>
      <c r="AJ59" s="108" t="str">
        <f>IF($C59=AJ$1,'2- Manutenção'!$E61,"-")</f>
        <v>-</v>
      </c>
      <c r="AK59" s="108" t="str">
        <f>IF(AJ59="-","-",'2- Manutenção'!$F61)</f>
        <v>-</v>
      </c>
      <c r="AL59" s="119" t="str">
        <f>IF($C59=AM$1,'2- Manutenção'!$D61,"-")</f>
        <v>-</v>
      </c>
      <c r="AM59" s="108" t="str">
        <f>IF($C59=AM$1,'2- Manutenção'!$E61,"-")</f>
        <v>-</v>
      </c>
      <c r="AN59" s="108" t="str">
        <f>IF(AM59="-","-",'2- Manutenção'!$F61)</f>
        <v>-</v>
      </c>
    </row>
    <row r="60" spans="1:40" x14ac:dyDescent="0.25">
      <c r="A60" s="119">
        <v>58</v>
      </c>
      <c r="B60" s="119" t="str">
        <f>IF(YEAR('2- Manutenção'!B62)=$B$1,$B$1,"-")</f>
        <v>-</v>
      </c>
      <c r="C60" s="119" t="str">
        <f>IF(B60="-","-",MONTH('2- Manutenção'!B62))</f>
        <v>-</v>
      </c>
      <c r="E60" s="119" t="str">
        <f>IF($C60=F$1,'2- Manutenção'!$D62,"-")</f>
        <v>-</v>
      </c>
      <c r="F60" s="108" t="str">
        <f>IF($C60=F$1,'2- Manutenção'!$E62,"-")</f>
        <v>-</v>
      </c>
      <c r="G60" s="108" t="str">
        <f>IF(F60="-","-",'2- Manutenção'!$F62)</f>
        <v>-</v>
      </c>
      <c r="H60" s="119" t="str">
        <f>IF($C60=I$1,'2- Manutenção'!$D62,"-")</f>
        <v>-</v>
      </c>
      <c r="I60" s="108" t="str">
        <f>IF($C60=I$1,'2- Manutenção'!$E62,"-")</f>
        <v>-</v>
      </c>
      <c r="J60" s="108" t="str">
        <f>IF(I60="-","-",'2- Manutenção'!$F62)</f>
        <v>-</v>
      </c>
      <c r="K60" s="119" t="str">
        <f>IF($C60=L$1,'2- Manutenção'!$D62,"-")</f>
        <v>-</v>
      </c>
      <c r="L60" s="108" t="str">
        <f>IF($C60=L$1,'2- Manutenção'!$E62,"-")</f>
        <v>-</v>
      </c>
      <c r="M60" s="108" t="str">
        <f>IF(L60="-","-",'2- Manutenção'!$F62)</f>
        <v>-</v>
      </c>
      <c r="N60" s="119" t="str">
        <f>IF($C60=O$1,'2- Manutenção'!$D62,"-")</f>
        <v>-</v>
      </c>
      <c r="O60" s="108" t="str">
        <f>IF($C60=O$1,'2- Manutenção'!$E62,"-")</f>
        <v>-</v>
      </c>
      <c r="P60" s="108" t="str">
        <f>IF(O60="-","-",'2- Manutenção'!$F62)</f>
        <v>-</v>
      </c>
      <c r="Q60" s="119" t="str">
        <f>IF($C60=R$1,'2- Manutenção'!$D62,"-")</f>
        <v>-</v>
      </c>
      <c r="R60" s="108" t="str">
        <f>IF($C60=R$1,'2- Manutenção'!$E62,"-")</f>
        <v>-</v>
      </c>
      <c r="S60" s="108" t="str">
        <f>IF(R60="-","-",'2- Manutenção'!$F62)</f>
        <v>-</v>
      </c>
      <c r="T60" s="119" t="str">
        <f>IF($C60=U$1,'2- Manutenção'!$D62,"-")</f>
        <v>-</v>
      </c>
      <c r="U60" s="108" t="str">
        <f>IF($C60=U$1,'2- Manutenção'!$E62,"-")</f>
        <v>-</v>
      </c>
      <c r="V60" s="108" t="str">
        <f>IF(U60="-","-",'2- Manutenção'!$F62)</f>
        <v>-</v>
      </c>
      <c r="W60" s="119" t="str">
        <f>IF($C60=X$1,'2- Manutenção'!$D62,"-")</f>
        <v>-</v>
      </c>
      <c r="X60" s="108" t="str">
        <f>IF($C60=X$1,'2- Manutenção'!$E62,"-")</f>
        <v>-</v>
      </c>
      <c r="Y60" s="108" t="str">
        <f>IF(X60="-","-",'2- Manutenção'!$F62)</f>
        <v>-</v>
      </c>
      <c r="Z60" s="119" t="str">
        <f>IF($C60=AA$1,'2- Manutenção'!$D62,"-")</f>
        <v>-</v>
      </c>
      <c r="AA60" s="108" t="str">
        <f>IF($C60=AA$1,'2- Manutenção'!$E62,"-")</f>
        <v>-</v>
      </c>
      <c r="AB60" s="108" t="str">
        <f>IF(AA60="-","-",'2- Manutenção'!$F62)</f>
        <v>-</v>
      </c>
      <c r="AC60" s="119" t="str">
        <f>IF($C60=AD$1,'2- Manutenção'!$D62,"-")</f>
        <v>-</v>
      </c>
      <c r="AD60" s="108" t="str">
        <f>IF($C60=AD$1,'2- Manutenção'!$E62,"-")</f>
        <v>-</v>
      </c>
      <c r="AE60" s="108" t="str">
        <f>IF(AD60="-","-",'2- Manutenção'!$F62)</f>
        <v>-</v>
      </c>
      <c r="AF60" s="119" t="str">
        <f>IF($C60=AG$1,'2- Manutenção'!$D62,"-")</f>
        <v>-</v>
      </c>
      <c r="AG60" s="108" t="str">
        <f>IF($C60=AG$1,'2- Manutenção'!$E62,"-")</f>
        <v>-</v>
      </c>
      <c r="AH60" s="108" t="str">
        <f>IF(AG60="-","-",'2- Manutenção'!$F62)</f>
        <v>-</v>
      </c>
      <c r="AI60" s="119" t="str">
        <f>IF($C60=AJ$1,'2- Manutenção'!$D62,"-")</f>
        <v>-</v>
      </c>
      <c r="AJ60" s="108" t="str">
        <f>IF($C60=AJ$1,'2- Manutenção'!$E62,"-")</f>
        <v>-</v>
      </c>
      <c r="AK60" s="108" t="str">
        <f>IF(AJ60="-","-",'2- Manutenção'!$F62)</f>
        <v>-</v>
      </c>
      <c r="AL60" s="119" t="str">
        <f>IF($C60=AM$1,'2- Manutenção'!$D62,"-")</f>
        <v>-</v>
      </c>
      <c r="AM60" s="108" t="str">
        <f>IF($C60=AM$1,'2- Manutenção'!$E62,"-")</f>
        <v>-</v>
      </c>
      <c r="AN60" s="108" t="str">
        <f>IF(AM60="-","-",'2- Manutenção'!$F62)</f>
        <v>-</v>
      </c>
    </row>
    <row r="61" spans="1:40" x14ac:dyDescent="0.25">
      <c r="A61" s="119">
        <v>59</v>
      </c>
      <c r="B61" s="119" t="str">
        <f>IF(YEAR('2- Manutenção'!B63)=$B$1,$B$1,"-")</f>
        <v>-</v>
      </c>
      <c r="C61" s="119" t="str">
        <f>IF(B61="-","-",MONTH('2- Manutenção'!B63))</f>
        <v>-</v>
      </c>
      <c r="E61" s="119" t="str">
        <f>IF($C61=F$1,'2- Manutenção'!$D63,"-")</f>
        <v>-</v>
      </c>
      <c r="F61" s="108" t="str">
        <f>IF($C61=F$1,'2- Manutenção'!$E63,"-")</f>
        <v>-</v>
      </c>
      <c r="G61" s="108" t="str">
        <f>IF(F61="-","-",'2- Manutenção'!$F63)</f>
        <v>-</v>
      </c>
      <c r="H61" s="119" t="str">
        <f>IF($C61=I$1,'2- Manutenção'!$D63,"-")</f>
        <v>-</v>
      </c>
      <c r="I61" s="108" t="str">
        <f>IF($C61=I$1,'2- Manutenção'!$E63,"-")</f>
        <v>-</v>
      </c>
      <c r="J61" s="108" t="str">
        <f>IF(I61="-","-",'2- Manutenção'!$F63)</f>
        <v>-</v>
      </c>
      <c r="K61" s="119" t="str">
        <f>IF($C61=L$1,'2- Manutenção'!$D63,"-")</f>
        <v>-</v>
      </c>
      <c r="L61" s="108" t="str">
        <f>IF($C61=L$1,'2- Manutenção'!$E63,"-")</f>
        <v>-</v>
      </c>
      <c r="M61" s="108" t="str">
        <f>IF(L61="-","-",'2- Manutenção'!$F63)</f>
        <v>-</v>
      </c>
      <c r="N61" s="119" t="str">
        <f>IF($C61=O$1,'2- Manutenção'!$D63,"-")</f>
        <v>-</v>
      </c>
      <c r="O61" s="108" t="str">
        <f>IF($C61=O$1,'2- Manutenção'!$E63,"-")</f>
        <v>-</v>
      </c>
      <c r="P61" s="108" t="str">
        <f>IF(O61="-","-",'2- Manutenção'!$F63)</f>
        <v>-</v>
      </c>
      <c r="Q61" s="119" t="str">
        <f>IF($C61=R$1,'2- Manutenção'!$D63,"-")</f>
        <v>-</v>
      </c>
      <c r="R61" s="108" t="str">
        <f>IF($C61=R$1,'2- Manutenção'!$E63,"-")</f>
        <v>-</v>
      </c>
      <c r="S61" s="108" t="str">
        <f>IF(R61="-","-",'2- Manutenção'!$F63)</f>
        <v>-</v>
      </c>
      <c r="T61" s="119" t="str">
        <f>IF($C61=U$1,'2- Manutenção'!$D63,"-")</f>
        <v>-</v>
      </c>
      <c r="U61" s="108" t="str">
        <f>IF($C61=U$1,'2- Manutenção'!$E63,"-")</f>
        <v>-</v>
      </c>
      <c r="V61" s="108" t="str">
        <f>IF(U61="-","-",'2- Manutenção'!$F63)</f>
        <v>-</v>
      </c>
      <c r="W61" s="119" t="str">
        <f>IF($C61=X$1,'2- Manutenção'!$D63,"-")</f>
        <v>-</v>
      </c>
      <c r="X61" s="108" t="str">
        <f>IF($C61=X$1,'2- Manutenção'!$E63,"-")</f>
        <v>-</v>
      </c>
      <c r="Y61" s="108" t="str">
        <f>IF(X61="-","-",'2- Manutenção'!$F63)</f>
        <v>-</v>
      </c>
      <c r="Z61" s="119" t="str">
        <f>IF($C61=AA$1,'2- Manutenção'!$D63,"-")</f>
        <v>-</v>
      </c>
      <c r="AA61" s="108" t="str">
        <f>IF($C61=AA$1,'2- Manutenção'!$E63,"-")</f>
        <v>-</v>
      </c>
      <c r="AB61" s="108" t="str">
        <f>IF(AA61="-","-",'2- Manutenção'!$F63)</f>
        <v>-</v>
      </c>
      <c r="AC61" s="119" t="str">
        <f>IF($C61=AD$1,'2- Manutenção'!$D63,"-")</f>
        <v>-</v>
      </c>
      <c r="AD61" s="108" t="str">
        <f>IF($C61=AD$1,'2- Manutenção'!$E63,"-")</f>
        <v>-</v>
      </c>
      <c r="AE61" s="108" t="str">
        <f>IF(AD61="-","-",'2- Manutenção'!$F63)</f>
        <v>-</v>
      </c>
      <c r="AF61" s="119" t="str">
        <f>IF($C61=AG$1,'2- Manutenção'!$D63,"-")</f>
        <v>-</v>
      </c>
      <c r="AG61" s="108" t="str">
        <f>IF($C61=AG$1,'2- Manutenção'!$E63,"-")</f>
        <v>-</v>
      </c>
      <c r="AH61" s="108" t="str">
        <f>IF(AG61="-","-",'2- Manutenção'!$F63)</f>
        <v>-</v>
      </c>
      <c r="AI61" s="119" t="str">
        <f>IF($C61=AJ$1,'2- Manutenção'!$D63,"-")</f>
        <v>-</v>
      </c>
      <c r="AJ61" s="108" t="str">
        <f>IF($C61=AJ$1,'2- Manutenção'!$E63,"-")</f>
        <v>-</v>
      </c>
      <c r="AK61" s="108" t="str">
        <f>IF(AJ61="-","-",'2- Manutenção'!$F63)</f>
        <v>-</v>
      </c>
      <c r="AL61" s="119" t="str">
        <f>IF($C61=AM$1,'2- Manutenção'!$D63,"-")</f>
        <v>-</v>
      </c>
      <c r="AM61" s="108" t="str">
        <f>IF($C61=AM$1,'2- Manutenção'!$E63,"-")</f>
        <v>-</v>
      </c>
      <c r="AN61" s="108" t="str">
        <f>IF(AM61="-","-",'2- Manutenção'!$F63)</f>
        <v>-</v>
      </c>
    </row>
    <row r="62" spans="1:40" x14ac:dyDescent="0.25">
      <c r="A62" s="119">
        <v>60</v>
      </c>
      <c r="B62" s="119" t="str">
        <f>IF(YEAR('2- Manutenção'!B64)=$B$1,$B$1,"-")</f>
        <v>-</v>
      </c>
      <c r="C62" s="119" t="str">
        <f>IF(B62="-","-",MONTH('2- Manutenção'!B64))</f>
        <v>-</v>
      </c>
      <c r="E62" s="119" t="str">
        <f>IF($C62=F$1,'2- Manutenção'!$D64,"-")</f>
        <v>-</v>
      </c>
      <c r="F62" s="108" t="str">
        <f>IF($C62=F$1,'2- Manutenção'!$E64,"-")</f>
        <v>-</v>
      </c>
      <c r="G62" s="108" t="str">
        <f>IF(F62="-","-",'2- Manutenção'!$F64)</f>
        <v>-</v>
      </c>
      <c r="H62" s="119" t="str">
        <f>IF($C62=I$1,'2- Manutenção'!$D64,"-")</f>
        <v>-</v>
      </c>
      <c r="I62" s="108" t="str">
        <f>IF($C62=I$1,'2- Manutenção'!$E64,"-")</f>
        <v>-</v>
      </c>
      <c r="J62" s="108" t="str">
        <f>IF(I62="-","-",'2- Manutenção'!$F64)</f>
        <v>-</v>
      </c>
      <c r="K62" s="119" t="str">
        <f>IF($C62=L$1,'2- Manutenção'!$D64,"-")</f>
        <v>-</v>
      </c>
      <c r="L62" s="108" t="str">
        <f>IF($C62=L$1,'2- Manutenção'!$E64,"-")</f>
        <v>-</v>
      </c>
      <c r="M62" s="108" t="str">
        <f>IF(L62="-","-",'2- Manutenção'!$F64)</f>
        <v>-</v>
      </c>
      <c r="N62" s="119" t="str">
        <f>IF($C62=O$1,'2- Manutenção'!$D64,"-")</f>
        <v>-</v>
      </c>
      <c r="O62" s="108" t="str">
        <f>IF($C62=O$1,'2- Manutenção'!$E64,"-")</f>
        <v>-</v>
      </c>
      <c r="P62" s="108" t="str">
        <f>IF(O62="-","-",'2- Manutenção'!$F64)</f>
        <v>-</v>
      </c>
      <c r="Q62" s="119" t="str">
        <f>IF($C62=R$1,'2- Manutenção'!$D64,"-")</f>
        <v>-</v>
      </c>
      <c r="R62" s="108" t="str">
        <f>IF($C62=R$1,'2- Manutenção'!$E64,"-")</f>
        <v>-</v>
      </c>
      <c r="S62" s="108" t="str">
        <f>IF(R62="-","-",'2- Manutenção'!$F64)</f>
        <v>-</v>
      </c>
      <c r="T62" s="119" t="str">
        <f>IF($C62=U$1,'2- Manutenção'!$D64,"-")</f>
        <v>-</v>
      </c>
      <c r="U62" s="108" t="str">
        <f>IF($C62=U$1,'2- Manutenção'!$E64,"-")</f>
        <v>-</v>
      </c>
      <c r="V62" s="108" t="str">
        <f>IF(U62="-","-",'2- Manutenção'!$F64)</f>
        <v>-</v>
      </c>
      <c r="W62" s="119" t="str">
        <f>IF($C62=X$1,'2- Manutenção'!$D64,"-")</f>
        <v>-</v>
      </c>
      <c r="X62" s="108" t="str">
        <f>IF($C62=X$1,'2- Manutenção'!$E64,"-")</f>
        <v>-</v>
      </c>
      <c r="Y62" s="108" t="str">
        <f>IF(X62="-","-",'2- Manutenção'!$F64)</f>
        <v>-</v>
      </c>
      <c r="Z62" s="119" t="str">
        <f>IF($C62=AA$1,'2- Manutenção'!$D64,"-")</f>
        <v>-</v>
      </c>
      <c r="AA62" s="108" t="str">
        <f>IF($C62=AA$1,'2- Manutenção'!$E64,"-")</f>
        <v>-</v>
      </c>
      <c r="AB62" s="108" t="str">
        <f>IF(AA62="-","-",'2- Manutenção'!$F64)</f>
        <v>-</v>
      </c>
      <c r="AC62" s="119" t="str">
        <f>IF($C62=AD$1,'2- Manutenção'!$D64,"-")</f>
        <v>-</v>
      </c>
      <c r="AD62" s="108" t="str">
        <f>IF($C62=AD$1,'2- Manutenção'!$E64,"-")</f>
        <v>-</v>
      </c>
      <c r="AE62" s="108" t="str">
        <f>IF(AD62="-","-",'2- Manutenção'!$F64)</f>
        <v>-</v>
      </c>
      <c r="AF62" s="119" t="str">
        <f>IF($C62=AG$1,'2- Manutenção'!$D64,"-")</f>
        <v>-</v>
      </c>
      <c r="AG62" s="108" t="str">
        <f>IF($C62=AG$1,'2- Manutenção'!$E64,"-")</f>
        <v>-</v>
      </c>
      <c r="AH62" s="108" t="str">
        <f>IF(AG62="-","-",'2- Manutenção'!$F64)</f>
        <v>-</v>
      </c>
      <c r="AI62" s="119" t="str">
        <f>IF($C62=AJ$1,'2- Manutenção'!$D64,"-")</f>
        <v>-</v>
      </c>
      <c r="AJ62" s="108" t="str">
        <f>IF($C62=AJ$1,'2- Manutenção'!$E64,"-")</f>
        <v>-</v>
      </c>
      <c r="AK62" s="108" t="str">
        <f>IF(AJ62="-","-",'2- Manutenção'!$F64)</f>
        <v>-</v>
      </c>
      <c r="AL62" s="119" t="str">
        <f>IF($C62=AM$1,'2- Manutenção'!$D64,"-")</f>
        <v>-</v>
      </c>
      <c r="AM62" s="108" t="str">
        <f>IF($C62=AM$1,'2- Manutenção'!$E64,"-")</f>
        <v>-</v>
      </c>
      <c r="AN62" s="108" t="str">
        <f>IF(AM62="-","-",'2- Manutenção'!$F64)</f>
        <v>-</v>
      </c>
    </row>
    <row r="63" spans="1:40" x14ac:dyDescent="0.25">
      <c r="A63" s="119">
        <v>61</v>
      </c>
      <c r="B63" s="119" t="str">
        <f>IF(YEAR('2- Manutenção'!B65)=$B$1,$B$1,"-")</f>
        <v>-</v>
      </c>
      <c r="C63" s="119" t="str">
        <f>IF(B63="-","-",MONTH('2- Manutenção'!B65))</f>
        <v>-</v>
      </c>
      <c r="E63" s="119" t="str">
        <f>IF($C63=F$1,'2- Manutenção'!$D65,"-")</f>
        <v>-</v>
      </c>
      <c r="F63" s="108" t="str">
        <f>IF($C63=F$1,'2- Manutenção'!$E65,"-")</f>
        <v>-</v>
      </c>
      <c r="G63" s="108" t="str">
        <f>IF(F63="-","-",'2- Manutenção'!$F65)</f>
        <v>-</v>
      </c>
      <c r="H63" s="119" t="str">
        <f>IF($C63=I$1,'2- Manutenção'!$D65,"-")</f>
        <v>-</v>
      </c>
      <c r="I63" s="108" t="str">
        <f>IF($C63=I$1,'2- Manutenção'!$E65,"-")</f>
        <v>-</v>
      </c>
      <c r="J63" s="108" t="str">
        <f>IF(I63="-","-",'2- Manutenção'!$F65)</f>
        <v>-</v>
      </c>
      <c r="K63" s="119" t="str">
        <f>IF($C63=L$1,'2- Manutenção'!$D65,"-")</f>
        <v>-</v>
      </c>
      <c r="L63" s="108" t="str">
        <f>IF($C63=L$1,'2- Manutenção'!$E65,"-")</f>
        <v>-</v>
      </c>
      <c r="M63" s="108" t="str">
        <f>IF(L63="-","-",'2- Manutenção'!$F65)</f>
        <v>-</v>
      </c>
      <c r="N63" s="119" t="str">
        <f>IF($C63=O$1,'2- Manutenção'!$D65,"-")</f>
        <v>-</v>
      </c>
      <c r="O63" s="108" t="str">
        <f>IF($C63=O$1,'2- Manutenção'!$E65,"-")</f>
        <v>-</v>
      </c>
      <c r="P63" s="108" t="str">
        <f>IF(O63="-","-",'2- Manutenção'!$F65)</f>
        <v>-</v>
      </c>
      <c r="Q63" s="119" t="str">
        <f>IF($C63=R$1,'2- Manutenção'!$D65,"-")</f>
        <v>-</v>
      </c>
      <c r="R63" s="108" t="str">
        <f>IF($C63=R$1,'2- Manutenção'!$E65,"-")</f>
        <v>-</v>
      </c>
      <c r="S63" s="108" t="str">
        <f>IF(R63="-","-",'2- Manutenção'!$F65)</f>
        <v>-</v>
      </c>
      <c r="T63" s="119" t="str">
        <f>IF($C63=U$1,'2- Manutenção'!$D65,"-")</f>
        <v>-</v>
      </c>
      <c r="U63" s="108" t="str">
        <f>IF($C63=U$1,'2- Manutenção'!$E65,"-")</f>
        <v>-</v>
      </c>
      <c r="V63" s="108" t="str">
        <f>IF(U63="-","-",'2- Manutenção'!$F65)</f>
        <v>-</v>
      </c>
      <c r="W63" s="119" t="str">
        <f>IF($C63=X$1,'2- Manutenção'!$D65,"-")</f>
        <v>-</v>
      </c>
      <c r="X63" s="108" t="str">
        <f>IF($C63=X$1,'2- Manutenção'!$E65,"-")</f>
        <v>-</v>
      </c>
      <c r="Y63" s="108" t="str">
        <f>IF(X63="-","-",'2- Manutenção'!$F65)</f>
        <v>-</v>
      </c>
      <c r="Z63" s="119" t="str">
        <f>IF($C63=AA$1,'2- Manutenção'!$D65,"-")</f>
        <v>-</v>
      </c>
      <c r="AA63" s="108" t="str">
        <f>IF($C63=AA$1,'2- Manutenção'!$E65,"-")</f>
        <v>-</v>
      </c>
      <c r="AB63" s="108" t="str">
        <f>IF(AA63="-","-",'2- Manutenção'!$F65)</f>
        <v>-</v>
      </c>
      <c r="AC63" s="119" t="str">
        <f>IF($C63=AD$1,'2- Manutenção'!$D65,"-")</f>
        <v>-</v>
      </c>
      <c r="AD63" s="108" t="str">
        <f>IF($C63=AD$1,'2- Manutenção'!$E65,"-")</f>
        <v>-</v>
      </c>
      <c r="AE63" s="108" t="str">
        <f>IF(AD63="-","-",'2- Manutenção'!$F65)</f>
        <v>-</v>
      </c>
      <c r="AF63" s="119" t="str">
        <f>IF($C63=AG$1,'2- Manutenção'!$D65,"-")</f>
        <v>-</v>
      </c>
      <c r="AG63" s="108" t="str">
        <f>IF($C63=AG$1,'2- Manutenção'!$E65,"-")</f>
        <v>-</v>
      </c>
      <c r="AH63" s="108" t="str">
        <f>IF(AG63="-","-",'2- Manutenção'!$F65)</f>
        <v>-</v>
      </c>
      <c r="AI63" s="119" t="str">
        <f>IF($C63=AJ$1,'2- Manutenção'!$D65,"-")</f>
        <v>-</v>
      </c>
      <c r="AJ63" s="108" t="str">
        <f>IF($C63=AJ$1,'2- Manutenção'!$E65,"-")</f>
        <v>-</v>
      </c>
      <c r="AK63" s="108" t="str">
        <f>IF(AJ63="-","-",'2- Manutenção'!$F65)</f>
        <v>-</v>
      </c>
      <c r="AL63" s="119" t="str">
        <f>IF($C63=AM$1,'2- Manutenção'!$D65,"-")</f>
        <v>-</v>
      </c>
      <c r="AM63" s="108" t="str">
        <f>IF($C63=AM$1,'2- Manutenção'!$E65,"-")</f>
        <v>-</v>
      </c>
      <c r="AN63" s="108" t="str">
        <f>IF(AM63="-","-",'2- Manutenção'!$F65)</f>
        <v>-</v>
      </c>
    </row>
    <row r="64" spans="1:40" x14ac:dyDescent="0.25">
      <c r="A64" s="119">
        <v>62</v>
      </c>
      <c r="B64" s="119" t="str">
        <f>IF(YEAR('2- Manutenção'!B66)=$B$1,$B$1,"-")</f>
        <v>-</v>
      </c>
      <c r="C64" s="119" t="str">
        <f>IF(B64="-","-",MONTH('2- Manutenção'!B66))</f>
        <v>-</v>
      </c>
      <c r="E64" s="119" t="str">
        <f>IF($C64=F$1,'2- Manutenção'!$D66,"-")</f>
        <v>-</v>
      </c>
      <c r="F64" s="108" t="str">
        <f>IF($C64=F$1,'2- Manutenção'!$E66,"-")</f>
        <v>-</v>
      </c>
      <c r="G64" s="108" t="str">
        <f>IF(F64="-","-",'2- Manutenção'!$F66)</f>
        <v>-</v>
      </c>
      <c r="H64" s="119" t="str">
        <f>IF($C64=I$1,'2- Manutenção'!$D66,"-")</f>
        <v>-</v>
      </c>
      <c r="I64" s="108" t="str">
        <f>IF($C64=I$1,'2- Manutenção'!$E66,"-")</f>
        <v>-</v>
      </c>
      <c r="J64" s="108" t="str">
        <f>IF(I64="-","-",'2- Manutenção'!$F66)</f>
        <v>-</v>
      </c>
      <c r="K64" s="119" t="str">
        <f>IF($C64=L$1,'2- Manutenção'!$D66,"-")</f>
        <v>-</v>
      </c>
      <c r="L64" s="108" t="str">
        <f>IF($C64=L$1,'2- Manutenção'!$E66,"-")</f>
        <v>-</v>
      </c>
      <c r="M64" s="108" t="str">
        <f>IF(L64="-","-",'2- Manutenção'!$F66)</f>
        <v>-</v>
      </c>
      <c r="N64" s="119" t="str">
        <f>IF($C64=O$1,'2- Manutenção'!$D66,"-")</f>
        <v>-</v>
      </c>
      <c r="O64" s="108" t="str">
        <f>IF($C64=O$1,'2- Manutenção'!$E66,"-")</f>
        <v>-</v>
      </c>
      <c r="P64" s="108" t="str">
        <f>IF(O64="-","-",'2- Manutenção'!$F66)</f>
        <v>-</v>
      </c>
      <c r="Q64" s="119" t="str">
        <f>IF($C64=R$1,'2- Manutenção'!$D66,"-")</f>
        <v>-</v>
      </c>
      <c r="R64" s="108" t="str">
        <f>IF($C64=R$1,'2- Manutenção'!$E66,"-")</f>
        <v>-</v>
      </c>
      <c r="S64" s="108" t="str">
        <f>IF(R64="-","-",'2- Manutenção'!$F66)</f>
        <v>-</v>
      </c>
      <c r="T64" s="119" t="str">
        <f>IF($C64=U$1,'2- Manutenção'!$D66,"-")</f>
        <v>-</v>
      </c>
      <c r="U64" s="108" t="str">
        <f>IF($C64=U$1,'2- Manutenção'!$E66,"-")</f>
        <v>-</v>
      </c>
      <c r="V64" s="108" t="str">
        <f>IF(U64="-","-",'2- Manutenção'!$F66)</f>
        <v>-</v>
      </c>
      <c r="W64" s="119" t="str">
        <f>IF($C64=X$1,'2- Manutenção'!$D66,"-")</f>
        <v>-</v>
      </c>
      <c r="X64" s="108" t="str">
        <f>IF($C64=X$1,'2- Manutenção'!$E66,"-")</f>
        <v>-</v>
      </c>
      <c r="Y64" s="108" t="str">
        <f>IF(X64="-","-",'2- Manutenção'!$F66)</f>
        <v>-</v>
      </c>
      <c r="Z64" s="119" t="str">
        <f>IF($C64=AA$1,'2- Manutenção'!$D66,"-")</f>
        <v>-</v>
      </c>
      <c r="AA64" s="108" t="str">
        <f>IF($C64=AA$1,'2- Manutenção'!$E66,"-")</f>
        <v>-</v>
      </c>
      <c r="AB64" s="108" t="str">
        <f>IF(AA64="-","-",'2- Manutenção'!$F66)</f>
        <v>-</v>
      </c>
      <c r="AC64" s="119" t="str">
        <f>IF($C64=AD$1,'2- Manutenção'!$D66,"-")</f>
        <v>-</v>
      </c>
      <c r="AD64" s="108" t="str">
        <f>IF($C64=AD$1,'2- Manutenção'!$E66,"-")</f>
        <v>-</v>
      </c>
      <c r="AE64" s="108" t="str">
        <f>IF(AD64="-","-",'2- Manutenção'!$F66)</f>
        <v>-</v>
      </c>
      <c r="AF64" s="119" t="str">
        <f>IF($C64=AG$1,'2- Manutenção'!$D66,"-")</f>
        <v>-</v>
      </c>
      <c r="AG64" s="108" t="str">
        <f>IF($C64=AG$1,'2- Manutenção'!$E66,"-")</f>
        <v>-</v>
      </c>
      <c r="AH64" s="108" t="str">
        <f>IF(AG64="-","-",'2- Manutenção'!$F66)</f>
        <v>-</v>
      </c>
      <c r="AI64" s="119" t="str">
        <f>IF($C64=AJ$1,'2- Manutenção'!$D66,"-")</f>
        <v>-</v>
      </c>
      <c r="AJ64" s="108" t="str">
        <f>IF($C64=AJ$1,'2- Manutenção'!$E66,"-")</f>
        <v>-</v>
      </c>
      <c r="AK64" s="108" t="str">
        <f>IF(AJ64="-","-",'2- Manutenção'!$F66)</f>
        <v>-</v>
      </c>
      <c r="AL64" s="119" t="str">
        <f>IF($C64=AM$1,'2- Manutenção'!$D66,"-")</f>
        <v>-</v>
      </c>
      <c r="AM64" s="108" t="str">
        <f>IF($C64=AM$1,'2- Manutenção'!$E66,"-")</f>
        <v>-</v>
      </c>
      <c r="AN64" s="108" t="str">
        <f>IF(AM64="-","-",'2- Manutenção'!$F66)</f>
        <v>-</v>
      </c>
    </row>
    <row r="65" spans="1:40" x14ac:dyDescent="0.25">
      <c r="A65" s="119">
        <v>63</v>
      </c>
      <c r="B65" s="119" t="str">
        <f>IF(YEAR('2- Manutenção'!B67)=$B$1,$B$1,"-")</f>
        <v>-</v>
      </c>
      <c r="C65" s="119" t="str">
        <f>IF(B65="-","-",MONTH('2- Manutenção'!B67))</f>
        <v>-</v>
      </c>
      <c r="E65" s="119" t="str">
        <f>IF($C65=F$1,'2- Manutenção'!$D67,"-")</f>
        <v>-</v>
      </c>
      <c r="F65" s="108" t="str">
        <f>IF($C65=F$1,'2- Manutenção'!$E67,"-")</f>
        <v>-</v>
      </c>
      <c r="G65" s="108" t="str">
        <f>IF(F65="-","-",'2- Manutenção'!$F67)</f>
        <v>-</v>
      </c>
      <c r="H65" s="119" t="str">
        <f>IF($C65=I$1,'2- Manutenção'!$D67,"-")</f>
        <v>-</v>
      </c>
      <c r="I65" s="108" t="str">
        <f>IF($C65=I$1,'2- Manutenção'!$E67,"-")</f>
        <v>-</v>
      </c>
      <c r="J65" s="108" t="str">
        <f>IF(I65="-","-",'2- Manutenção'!$F67)</f>
        <v>-</v>
      </c>
      <c r="K65" s="119" t="str">
        <f>IF($C65=L$1,'2- Manutenção'!$D67,"-")</f>
        <v>-</v>
      </c>
      <c r="L65" s="108" t="str">
        <f>IF($C65=L$1,'2- Manutenção'!$E67,"-")</f>
        <v>-</v>
      </c>
      <c r="M65" s="108" t="str">
        <f>IF(L65="-","-",'2- Manutenção'!$F67)</f>
        <v>-</v>
      </c>
      <c r="N65" s="119" t="str">
        <f>IF($C65=O$1,'2- Manutenção'!$D67,"-")</f>
        <v>-</v>
      </c>
      <c r="O65" s="108" t="str">
        <f>IF($C65=O$1,'2- Manutenção'!$E67,"-")</f>
        <v>-</v>
      </c>
      <c r="P65" s="108" t="str">
        <f>IF(O65="-","-",'2- Manutenção'!$F67)</f>
        <v>-</v>
      </c>
      <c r="Q65" s="119" t="str">
        <f>IF($C65=R$1,'2- Manutenção'!$D67,"-")</f>
        <v>-</v>
      </c>
      <c r="R65" s="108" t="str">
        <f>IF($C65=R$1,'2- Manutenção'!$E67,"-")</f>
        <v>-</v>
      </c>
      <c r="S65" s="108" t="str">
        <f>IF(R65="-","-",'2- Manutenção'!$F67)</f>
        <v>-</v>
      </c>
      <c r="T65" s="119" t="str">
        <f>IF($C65=U$1,'2- Manutenção'!$D67,"-")</f>
        <v>-</v>
      </c>
      <c r="U65" s="108" t="str">
        <f>IF($C65=U$1,'2- Manutenção'!$E67,"-")</f>
        <v>-</v>
      </c>
      <c r="V65" s="108" t="str">
        <f>IF(U65="-","-",'2- Manutenção'!$F67)</f>
        <v>-</v>
      </c>
      <c r="W65" s="119" t="str">
        <f>IF($C65=X$1,'2- Manutenção'!$D67,"-")</f>
        <v>-</v>
      </c>
      <c r="X65" s="108" t="str">
        <f>IF($C65=X$1,'2- Manutenção'!$E67,"-")</f>
        <v>-</v>
      </c>
      <c r="Y65" s="108" t="str">
        <f>IF(X65="-","-",'2- Manutenção'!$F67)</f>
        <v>-</v>
      </c>
      <c r="Z65" s="119" t="str">
        <f>IF($C65=AA$1,'2- Manutenção'!$D67,"-")</f>
        <v>-</v>
      </c>
      <c r="AA65" s="108" t="str">
        <f>IF($C65=AA$1,'2- Manutenção'!$E67,"-")</f>
        <v>-</v>
      </c>
      <c r="AB65" s="108" t="str">
        <f>IF(AA65="-","-",'2- Manutenção'!$F67)</f>
        <v>-</v>
      </c>
      <c r="AC65" s="119" t="str">
        <f>IF($C65=AD$1,'2- Manutenção'!$D67,"-")</f>
        <v>-</v>
      </c>
      <c r="AD65" s="108" t="str">
        <f>IF($C65=AD$1,'2- Manutenção'!$E67,"-")</f>
        <v>-</v>
      </c>
      <c r="AE65" s="108" t="str">
        <f>IF(AD65="-","-",'2- Manutenção'!$F67)</f>
        <v>-</v>
      </c>
      <c r="AF65" s="119" t="str">
        <f>IF($C65=AG$1,'2- Manutenção'!$D67,"-")</f>
        <v>-</v>
      </c>
      <c r="AG65" s="108" t="str">
        <f>IF($C65=AG$1,'2- Manutenção'!$E67,"-")</f>
        <v>-</v>
      </c>
      <c r="AH65" s="108" t="str">
        <f>IF(AG65="-","-",'2- Manutenção'!$F67)</f>
        <v>-</v>
      </c>
      <c r="AI65" s="119" t="str">
        <f>IF($C65=AJ$1,'2- Manutenção'!$D67,"-")</f>
        <v>-</v>
      </c>
      <c r="AJ65" s="108" t="str">
        <f>IF($C65=AJ$1,'2- Manutenção'!$E67,"-")</f>
        <v>-</v>
      </c>
      <c r="AK65" s="108" t="str">
        <f>IF(AJ65="-","-",'2- Manutenção'!$F67)</f>
        <v>-</v>
      </c>
      <c r="AL65" s="119" t="str">
        <f>IF($C65=AM$1,'2- Manutenção'!$D67,"-")</f>
        <v>-</v>
      </c>
      <c r="AM65" s="108" t="str">
        <f>IF($C65=AM$1,'2- Manutenção'!$E67,"-")</f>
        <v>-</v>
      </c>
      <c r="AN65" s="108" t="str">
        <f>IF(AM65="-","-",'2- Manutenção'!$F67)</f>
        <v>-</v>
      </c>
    </row>
    <row r="66" spans="1:40" x14ac:dyDescent="0.25">
      <c r="A66" s="119">
        <v>64</v>
      </c>
      <c r="B66" s="119" t="str">
        <f>IF(YEAR('2- Manutenção'!B68)=$B$1,$B$1,"-")</f>
        <v>-</v>
      </c>
      <c r="C66" s="119" t="str">
        <f>IF(B66="-","-",MONTH('2- Manutenção'!B68))</f>
        <v>-</v>
      </c>
      <c r="E66" s="119" t="str">
        <f>IF($C66=F$1,'2- Manutenção'!$D68,"-")</f>
        <v>-</v>
      </c>
      <c r="F66" s="108" t="str">
        <f>IF($C66=F$1,'2- Manutenção'!$E68,"-")</f>
        <v>-</v>
      </c>
      <c r="G66" s="108" t="str">
        <f>IF(F66="-","-",'2- Manutenção'!$F68)</f>
        <v>-</v>
      </c>
      <c r="H66" s="119" t="str">
        <f>IF($C66=I$1,'2- Manutenção'!$D68,"-")</f>
        <v>-</v>
      </c>
      <c r="I66" s="108" t="str">
        <f>IF($C66=I$1,'2- Manutenção'!$E68,"-")</f>
        <v>-</v>
      </c>
      <c r="J66" s="108" t="str">
        <f>IF(I66="-","-",'2- Manutenção'!$F68)</f>
        <v>-</v>
      </c>
      <c r="K66" s="119" t="str">
        <f>IF($C66=L$1,'2- Manutenção'!$D68,"-")</f>
        <v>-</v>
      </c>
      <c r="L66" s="108" t="str">
        <f>IF($C66=L$1,'2- Manutenção'!$E68,"-")</f>
        <v>-</v>
      </c>
      <c r="M66" s="108" t="str">
        <f>IF(L66="-","-",'2- Manutenção'!$F68)</f>
        <v>-</v>
      </c>
      <c r="N66" s="119" t="str">
        <f>IF($C66=O$1,'2- Manutenção'!$D68,"-")</f>
        <v>-</v>
      </c>
      <c r="O66" s="108" t="str">
        <f>IF($C66=O$1,'2- Manutenção'!$E68,"-")</f>
        <v>-</v>
      </c>
      <c r="P66" s="108" t="str">
        <f>IF(O66="-","-",'2- Manutenção'!$F68)</f>
        <v>-</v>
      </c>
      <c r="Q66" s="119" t="str">
        <f>IF($C66=R$1,'2- Manutenção'!$D68,"-")</f>
        <v>-</v>
      </c>
      <c r="R66" s="108" t="str">
        <f>IF($C66=R$1,'2- Manutenção'!$E68,"-")</f>
        <v>-</v>
      </c>
      <c r="S66" s="108" t="str">
        <f>IF(R66="-","-",'2- Manutenção'!$F68)</f>
        <v>-</v>
      </c>
      <c r="T66" s="119" t="str">
        <f>IF($C66=U$1,'2- Manutenção'!$D68,"-")</f>
        <v>-</v>
      </c>
      <c r="U66" s="108" t="str">
        <f>IF($C66=U$1,'2- Manutenção'!$E68,"-")</f>
        <v>-</v>
      </c>
      <c r="V66" s="108" t="str">
        <f>IF(U66="-","-",'2- Manutenção'!$F68)</f>
        <v>-</v>
      </c>
      <c r="W66" s="119" t="str">
        <f>IF($C66=X$1,'2- Manutenção'!$D68,"-")</f>
        <v>-</v>
      </c>
      <c r="X66" s="108" t="str">
        <f>IF($C66=X$1,'2- Manutenção'!$E68,"-")</f>
        <v>-</v>
      </c>
      <c r="Y66" s="108" t="str">
        <f>IF(X66="-","-",'2- Manutenção'!$F68)</f>
        <v>-</v>
      </c>
      <c r="Z66" s="119" t="str">
        <f>IF($C66=AA$1,'2- Manutenção'!$D68,"-")</f>
        <v>-</v>
      </c>
      <c r="AA66" s="108" t="str">
        <f>IF($C66=AA$1,'2- Manutenção'!$E68,"-")</f>
        <v>-</v>
      </c>
      <c r="AB66" s="108" t="str">
        <f>IF(AA66="-","-",'2- Manutenção'!$F68)</f>
        <v>-</v>
      </c>
      <c r="AC66" s="119" t="str">
        <f>IF($C66=AD$1,'2- Manutenção'!$D68,"-")</f>
        <v>-</v>
      </c>
      <c r="AD66" s="108" t="str">
        <f>IF($C66=AD$1,'2- Manutenção'!$E68,"-")</f>
        <v>-</v>
      </c>
      <c r="AE66" s="108" t="str">
        <f>IF(AD66="-","-",'2- Manutenção'!$F68)</f>
        <v>-</v>
      </c>
      <c r="AF66" s="119" t="str">
        <f>IF($C66=AG$1,'2- Manutenção'!$D68,"-")</f>
        <v>-</v>
      </c>
      <c r="AG66" s="108" t="str">
        <f>IF($C66=AG$1,'2- Manutenção'!$E68,"-")</f>
        <v>-</v>
      </c>
      <c r="AH66" s="108" t="str">
        <f>IF(AG66="-","-",'2- Manutenção'!$F68)</f>
        <v>-</v>
      </c>
      <c r="AI66" s="119" t="str">
        <f>IF($C66=AJ$1,'2- Manutenção'!$D68,"-")</f>
        <v>-</v>
      </c>
      <c r="AJ66" s="108" t="str">
        <f>IF($C66=AJ$1,'2- Manutenção'!$E68,"-")</f>
        <v>-</v>
      </c>
      <c r="AK66" s="108" t="str">
        <f>IF(AJ66="-","-",'2- Manutenção'!$F68)</f>
        <v>-</v>
      </c>
      <c r="AL66" s="119" t="str">
        <f>IF($C66=AM$1,'2- Manutenção'!$D68,"-")</f>
        <v>-</v>
      </c>
      <c r="AM66" s="108" t="str">
        <f>IF($C66=AM$1,'2- Manutenção'!$E68,"-")</f>
        <v>-</v>
      </c>
      <c r="AN66" s="108" t="str">
        <f>IF(AM66="-","-",'2- Manutenção'!$F68)</f>
        <v>-</v>
      </c>
    </row>
    <row r="67" spans="1:40" x14ac:dyDescent="0.25">
      <c r="A67" s="119">
        <v>65</v>
      </c>
      <c r="B67" s="119" t="str">
        <f>IF(YEAR('2- Manutenção'!B69)=$B$1,$B$1,"-")</f>
        <v>-</v>
      </c>
      <c r="C67" s="119" t="str">
        <f>IF(B67="-","-",MONTH('2- Manutenção'!B69))</f>
        <v>-</v>
      </c>
      <c r="E67" s="119" t="str">
        <f>IF($C67=F$1,'2- Manutenção'!$D69,"-")</f>
        <v>-</v>
      </c>
      <c r="F67" s="108" t="str">
        <f>IF($C67=F$1,'2- Manutenção'!$E69,"-")</f>
        <v>-</v>
      </c>
      <c r="G67" s="108" t="str">
        <f>IF(F67="-","-",'2- Manutenção'!$F69)</f>
        <v>-</v>
      </c>
      <c r="H67" s="119" t="str">
        <f>IF($C67=I$1,'2- Manutenção'!$D69,"-")</f>
        <v>-</v>
      </c>
      <c r="I67" s="108" t="str">
        <f>IF($C67=I$1,'2- Manutenção'!$E69,"-")</f>
        <v>-</v>
      </c>
      <c r="J67" s="108" t="str">
        <f>IF(I67="-","-",'2- Manutenção'!$F69)</f>
        <v>-</v>
      </c>
      <c r="K67" s="119" t="str">
        <f>IF($C67=L$1,'2- Manutenção'!$D69,"-")</f>
        <v>-</v>
      </c>
      <c r="L67" s="108" t="str">
        <f>IF($C67=L$1,'2- Manutenção'!$E69,"-")</f>
        <v>-</v>
      </c>
      <c r="M67" s="108" t="str">
        <f>IF(L67="-","-",'2- Manutenção'!$F69)</f>
        <v>-</v>
      </c>
      <c r="N67" s="119" t="str">
        <f>IF($C67=O$1,'2- Manutenção'!$D69,"-")</f>
        <v>-</v>
      </c>
      <c r="O67" s="108" t="str">
        <f>IF($C67=O$1,'2- Manutenção'!$E69,"-")</f>
        <v>-</v>
      </c>
      <c r="P67" s="108" t="str">
        <f>IF(O67="-","-",'2- Manutenção'!$F69)</f>
        <v>-</v>
      </c>
      <c r="Q67" s="119" t="str">
        <f>IF($C67=R$1,'2- Manutenção'!$D69,"-")</f>
        <v>-</v>
      </c>
      <c r="R67" s="108" t="str">
        <f>IF($C67=R$1,'2- Manutenção'!$E69,"-")</f>
        <v>-</v>
      </c>
      <c r="S67" s="108" t="str">
        <f>IF(R67="-","-",'2- Manutenção'!$F69)</f>
        <v>-</v>
      </c>
      <c r="T67" s="119" t="str">
        <f>IF($C67=U$1,'2- Manutenção'!$D69,"-")</f>
        <v>-</v>
      </c>
      <c r="U67" s="108" t="str">
        <f>IF($C67=U$1,'2- Manutenção'!$E69,"-")</f>
        <v>-</v>
      </c>
      <c r="V67" s="108" t="str">
        <f>IF(U67="-","-",'2- Manutenção'!$F69)</f>
        <v>-</v>
      </c>
      <c r="W67" s="119" t="str">
        <f>IF($C67=X$1,'2- Manutenção'!$D69,"-")</f>
        <v>-</v>
      </c>
      <c r="X67" s="108" t="str">
        <f>IF($C67=X$1,'2- Manutenção'!$E69,"-")</f>
        <v>-</v>
      </c>
      <c r="Y67" s="108" t="str">
        <f>IF(X67="-","-",'2- Manutenção'!$F69)</f>
        <v>-</v>
      </c>
      <c r="Z67" s="119" t="str">
        <f>IF($C67=AA$1,'2- Manutenção'!$D69,"-")</f>
        <v>-</v>
      </c>
      <c r="AA67" s="108" t="str">
        <f>IF($C67=AA$1,'2- Manutenção'!$E69,"-")</f>
        <v>-</v>
      </c>
      <c r="AB67" s="108" t="str">
        <f>IF(AA67="-","-",'2- Manutenção'!$F69)</f>
        <v>-</v>
      </c>
      <c r="AC67" s="119" t="str">
        <f>IF($C67=AD$1,'2- Manutenção'!$D69,"-")</f>
        <v>-</v>
      </c>
      <c r="AD67" s="108" t="str">
        <f>IF($C67=AD$1,'2- Manutenção'!$E69,"-")</f>
        <v>-</v>
      </c>
      <c r="AE67" s="108" t="str">
        <f>IF(AD67="-","-",'2- Manutenção'!$F69)</f>
        <v>-</v>
      </c>
      <c r="AF67" s="119" t="str">
        <f>IF($C67=AG$1,'2- Manutenção'!$D69,"-")</f>
        <v>-</v>
      </c>
      <c r="AG67" s="108" t="str">
        <f>IF($C67=AG$1,'2- Manutenção'!$E69,"-")</f>
        <v>-</v>
      </c>
      <c r="AH67" s="108" t="str">
        <f>IF(AG67="-","-",'2- Manutenção'!$F69)</f>
        <v>-</v>
      </c>
      <c r="AI67" s="119" t="str">
        <f>IF($C67=AJ$1,'2- Manutenção'!$D69,"-")</f>
        <v>-</v>
      </c>
      <c r="AJ67" s="108" t="str">
        <f>IF($C67=AJ$1,'2- Manutenção'!$E69,"-")</f>
        <v>-</v>
      </c>
      <c r="AK67" s="108" t="str">
        <f>IF(AJ67="-","-",'2- Manutenção'!$F69)</f>
        <v>-</v>
      </c>
      <c r="AL67" s="119" t="str">
        <f>IF($C67=AM$1,'2- Manutenção'!$D69,"-")</f>
        <v>-</v>
      </c>
      <c r="AM67" s="108" t="str">
        <f>IF($C67=AM$1,'2- Manutenção'!$E69,"-")</f>
        <v>-</v>
      </c>
      <c r="AN67" s="108" t="str">
        <f>IF(AM67="-","-",'2- Manutenção'!$F69)</f>
        <v>-</v>
      </c>
    </row>
    <row r="68" spans="1:40" x14ac:dyDescent="0.25">
      <c r="A68" s="119">
        <v>66</v>
      </c>
      <c r="B68" s="119" t="str">
        <f>IF(YEAR('2- Manutenção'!B70)=$B$1,$B$1,"-")</f>
        <v>-</v>
      </c>
      <c r="C68" s="119" t="str">
        <f>IF(B68="-","-",MONTH('2- Manutenção'!B70))</f>
        <v>-</v>
      </c>
      <c r="E68" s="119" t="str">
        <f>IF($C68=F$1,'2- Manutenção'!$D70,"-")</f>
        <v>-</v>
      </c>
      <c r="F68" s="108" t="str">
        <f>IF($C68=F$1,'2- Manutenção'!$E70,"-")</f>
        <v>-</v>
      </c>
      <c r="G68" s="108" t="str">
        <f>IF(F68="-","-",'2- Manutenção'!$F70)</f>
        <v>-</v>
      </c>
      <c r="H68" s="119" t="str">
        <f>IF($C68=I$1,'2- Manutenção'!$D70,"-")</f>
        <v>-</v>
      </c>
      <c r="I68" s="108" t="str">
        <f>IF($C68=I$1,'2- Manutenção'!$E70,"-")</f>
        <v>-</v>
      </c>
      <c r="J68" s="108" t="str">
        <f>IF(I68="-","-",'2- Manutenção'!$F70)</f>
        <v>-</v>
      </c>
      <c r="K68" s="119" t="str">
        <f>IF($C68=L$1,'2- Manutenção'!$D70,"-")</f>
        <v>-</v>
      </c>
      <c r="L68" s="108" t="str">
        <f>IF($C68=L$1,'2- Manutenção'!$E70,"-")</f>
        <v>-</v>
      </c>
      <c r="M68" s="108" t="str">
        <f>IF(L68="-","-",'2- Manutenção'!$F70)</f>
        <v>-</v>
      </c>
      <c r="N68" s="119" t="str">
        <f>IF($C68=O$1,'2- Manutenção'!$D70,"-")</f>
        <v>-</v>
      </c>
      <c r="O68" s="108" t="str">
        <f>IF($C68=O$1,'2- Manutenção'!$E70,"-")</f>
        <v>-</v>
      </c>
      <c r="P68" s="108" t="str">
        <f>IF(O68="-","-",'2- Manutenção'!$F70)</f>
        <v>-</v>
      </c>
      <c r="Q68" s="119" t="str">
        <f>IF($C68=R$1,'2- Manutenção'!$D70,"-")</f>
        <v>-</v>
      </c>
      <c r="R68" s="108" t="str">
        <f>IF($C68=R$1,'2- Manutenção'!$E70,"-")</f>
        <v>-</v>
      </c>
      <c r="S68" s="108" t="str">
        <f>IF(R68="-","-",'2- Manutenção'!$F70)</f>
        <v>-</v>
      </c>
      <c r="T68" s="119" t="str">
        <f>IF($C68=U$1,'2- Manutenção'!$D70,"-")</f>
        <v>-</v>
      </c>
      <c r="U68" s="108" t="str">
        <f>IF($C68=U$1,'2- Manutenção'!$E70,"-")</f>
        <v>-</v>
      </c>
      <c r="V68" s="108" t="str">
        <f>IF(U68="-","-",'2- Manutenção'!$F70)</f>
        <v>-</v>
      </c>
      <c r="W68" s="119" t="str">
        <f>IF($C68=X$1,'2- Manutenção'!$D70,"-")</f>
        <v>-</v>
      </c>
      <c r="X68" s="108" t="str">
        <f>IF($C68=X$1,'2- Manutenção'!$E70,"-")</f>
        <v>-</v>
      </c>
      <c r="Y68" s="108" t="str">
        <f>IF(X68="-","-",'2- Manutenção'!$F70)</f>
        <v>-</v>
      </c>
      <c r="Z68" s="119" t="str">
        <f>IF($C68=AA$1,'2- Manutenção'!$D70,"-")</f>
        <v>-</v>
      </c>
      <c r="AA68" s="108" t="str">
        <f>IF($C68=AA$1,'2- Manutenção'!$E70,"-")</f>
        <v>-</v>
      </c>
      <c r="AB68" s="108" t="str">
        <f>IF(AA68="-","-",'2- Manutenção'!$F70)</f>
        <v>-</v>
      </c>
      <c r="AC68" s="119" t="str">
        <f>IF($C68=AD$1,'2- Manutenção'!$D70,"-")</f>
        <v>-</v>
      </c>
      <c r="AD68" s="108" t="str">
        <f>IF($C68=AD$1,'2- Manutenção'!$E70,"-")</f>
        <v>-</v>
      </c>
      <c r="AE68" s="108" t="str">
        <f>IF(AD68="-","-",'2- Manutenção'!$F70)</f>
        <v>-</v>
      </c>
      <c r="AF68" s="119" t="str">
        <f>IF($C68=AG$1,'2- Manutenção'!$D70,"-")</f>
        <v>-</v>
      </c>
      <c r="AG68" s="108" t="str">
        <f>IF($C68=AG$1,'2- Manutenção'!$E70,"-")</f>
        <v>-</v>
      </c>
      <c r="AH68" s="108" t="str">
        <f>IF(AG68="-","-",'2- Manutenção'!$F70)</f>
        <v>-</v>
      </c>
      <c r="AI68" s="119" t="str">
        <f>IF($C68=AJ$1,'2- Manutenção'!$D70,"-")</f>
        <v>-</v>
      </c>
      <c r="AJ68" s="108" t="str">
        <f>IF($C68=AJ$1,'2- Manutenção'!$E70,"-")</f>
        <v>-</v>
      </c>
      <c r="AK68" s="108" t="str">
        <f>IF(AJ68="-","-",'2- Manutenção'!$F70)</f>
        <v>-</v>
      </c>
      <c r="AL68" s="119" t="str">
        <f>IF($C68=AM$1,'2- Manutenção'!$D70,"-")</f>
        <v>-</v>
      </c>
      <c r="AM68" s="108" t="str">
        <f>IF($C68=AM$1,'2- Manutenção'!$E70,"-")</f>
        <v>-</v>
      </c>
      <c r="AN68" s="108" t="str">
        <f>IF(AM68="-","-",'2- Manutenção'!$F70)</f>
        <v>-</v>
      </c>
    </row>
    <row r="69" spans="1:40" x14ac:dyDescent="0.25">
      <c r="A69" s="119">
        <v>67</v>
      </c>
      <c r="B69" s="119" t="str">
        <f>IF(YEAR('2- Manutenção'!B71)=$B$1,$B$1,"-")</f>
        <v>-</v>
      </c>
      <c r="C69" s="119" t="str">
        <f>IF(B69="-","-",MONTH('2- Manutenção'!B71))</f>
        <v>-</v>
      </c>
      <c r="E69" s="119" t="str">
        <f>IF($C69=F$1,'2- Manutenção'!$D71,"-")</f>
        <v>-</v>
      </c>
      <c r="F69" s="108" t="str">
        <f>IF($C69=F$1,'2- Manutenção'!$E71,"-")</f>
        <v>-</v>
      </c>
      <c r="G69" s="108" t="str">
        <f>IF(F69="-","-",'2- Manutenção'!$F71)</f>
        <v>-</v>
      </c>
      <c r="H69" s="119" t="str">
        <f>IF($C69=I$1,'2- Manutenção'!$D71,"-")</f>
        <v>-</v>
      </c>
      <c r="I69" s="108" t="str">
        <f>IF($C69=I$1,'2- Manutenção'!$E71,"-")</f>
        <v>-</v>
      </c>
      <c r="J69" s="108" t="str">
        <f>IF(I69="-","-",'2- Manutenção'!$F71)</f>
        <v>-</v>
      </c>
      <c r="K69" s="119" t="str">
        <f>IF($C69=L$1,'2- Manutenção'!$D71,"-")</f>
        <v>-</v>
      </c>
      <c r="L69" s="108" t="str">
        <f>IF($C69=L$1,'2- Manutenção'!$E71,"-")</f>
        <v>-</v>
      </c>
      <c r="M69" s="108" t="str">
        <f>IF(L69="-","-",'2- Manutenção'!$F71)</f>
        <v>-</v>
      </c>
      <c r="N69" s="119" t="str">
        <f>IF($C69=O$1,'2- Manutenção'!$D71,"-")</f>
        <v>-</v>
      </c>
      <c r="O69" s="108" t="str">
        <f>IF($C69=O$1,'2- Manutenção'!$E71,"-")</f>
        <v>-</v>
      </c>
      <c r="P69" s="108" t="str">
        <f>IF(O69="-","-",'2- Manutenção'!$F71)</f>
        <v>-</v>
      </c>
      <c r="Q69" s="119" t="str">
        <f>IF($C69=R$1,'2- Manutenção'!$D71,"-")</f>
        <v>-</v>
      </c>
      <c r="R69" s="108" t="str">
        <f>IF($C69=R$1,'2- Manutenção'!$E71,"-")</f>
        <v>-</v>
      </c>
      <c r="S69" s="108" t="str">
        <f>IF(R69="-","-",'2- Manutenção'!$F71)</f>
        <v>-</v>
      </c>
      <c r="T69" s="119" t="str">
        <f>IF($C69=U$1,'2- Manutenção'!$D71,"-")</f>
        <v>-</v>
      </c>
      <c r="U69" s="108" t="str">
        <f>IF($C69=U$1,'2- Manutenção'!$E71,"-")</f>
        <v>-</v>
      </c>
      <c r="V69" s="108" t="str">
        <f>IF(U69="-","-",'2- Manutenção'!$F71)</f>
        <v>-</v>
      </c>
      <c r="W69" s="119" t="str">
        <f>IF($C69=X$1,'2- Manutenção'!$D71,"-")</f>
        <v>-</v>
      </c>
      <c r="X69" s="108" t="str">
        <f>IF($C69=X$1,'2- Manutenção'!$E71,"-")</f>
        <v>-</v>
      </c>
      <c r="Y69" s="108" t="str">
        <f>IF(X69="-","-",'2- Manutenção'!$F71)</f>
        <v>-</v>
      </c>
      <c r="Z69" s="119" t="str">
        <f>IF($C69=AA$1,'2- Manutenção'!$D71,"-")</f>
        <v>-</v>
      </c>
      <c r="AA69" s="108" t="str">
        <f>IF($C69=AA$1,'2- Manutenção'!$E71,"-")</f>
        <v>-</v>
      </c>
      <c r="AB69" s="108" t="str">
        <f>IF(AA69="-","-",'2- Manutenção'!$F71)</f>
        <v>-</v>
      </c>
      <c r="AC69" s="119" t="str">
        <f>IF($C69=AD$1,'2- Manutenção'!$D71,"-")</f>
        <v>-</v>
      </c>
      <c r="AD69" s="108" t="str">
        <f>IF($C69=AD$1,'2- Manutenção'!$E71,"-")</f>
        <v>-</v>
      </c>
      <c r="AE69" s="108" t="str">
        <f>IF(AD69="-","-",'2- Manutenção'!$F71)</f>
        <v>-</v>
      </c>
      <c r="AF69" s="119" t="str">
        <f>IF($C69=AG$1,'2- Manutenção'!$D71,"-")</f>
        <v>-</v>
      </c>
      <c r="AG69" s="108" t="str">
        <f>IF($C69=AG$1,'2- Manutenção'!$E71,"-")</f>
        <v>-</v>
      </c>
      <c r="AH69" s="108" t="str">
        <f>IF(AG69="-","-",'2- Manutenção'!$F71)</f>
        <v>-</v>
      </c>
      <c r="AI69" s="119" t="str">
        <f>IF($C69=AJ$1,'2- Manutenção'!$D71,"-")</f>
        <v>-</v>
      </c>
      <c r="AJ69" s="108" t="str">
        <f>IF($C69=AJ$1,'2- Manutenção'!$E71,"-")</f>
        <v>-</v>
      </c>
      <c r="AK69" s="108" t="str">
        <f>IF(AJ69="-","-",'2- Manutenção'!$F71)</f>
        <v>-</v>
      </c>
      <c r="AL69" s="119" t="str">
        <f>IF($C69=AM$1,'2- Manutenção'!$D71,"-")</f>
        <v>-</v>
      </c>
      <c r="AM69" s="108" t="str">
        <f>IF($C69=AM$1,'2- Manutenção'!$E71,"-")</f>
        <v>-</v>
      </c>
      <c r="AN69" s="108" t="str">
        <f>IF(AM69="-","-",'2- Manutenção'!$F71)</f>
        <v>-</v>
      </c>
    </row>
    <row r="70" spans="1:40" x14ac:dyDescent="0.25">
      <c r="A70" s="119">
        <v>68</v>
      </c>
      <c r="B70" s="119" t="str">
        <f>IF(YEAR('2- Manutenção'!B72)=$B$1,$B$1,"-")</f>
        <v>-</v>
      </c>
      <c r="C70" s="119" t="str">
        <f>IF(B70="-","-",MONTH('2- Manutenção'!B72))</f>
        <v>-</v>
      </c>
      <c r="E70" s="119" t="str">
        <f>IF($C70=F$1,'2- Manutenção'!$D72,"-")</f>
        <v>-</v>
      </c>
      <c r="F70" s="108" t="str">
        <f>IF($C70=F$1,'2- Manutenção'!$E72,"-")</f>
        <v>-</v>
      </c>
      <c r="G70" s="108" t="str">
        <f>IF(F70="-","-",'2- Manutenção'!$F72)</f>
        <v>-</v>
      </c>
      <c r="H70" s="119" t="str">
        <f>IF($C70=I$1,'2- Manutenção'!$D72,"-")</f>
        <v>-</v>
      </c>
      <c r="I70" s="108" t="str">
        <f>IF($C70=I$1,'2- Manutenção'!$E72,"-")</f>
        <v>-</v>
      </c>
      <c r="J70" s="108" t="str">
        <f>IF(I70="-","-",'2- Manutenção'!$F72)</f>
        <v>-</v>
      </c>
      <c r="K70" s="119" t="str">
        <f>IF($C70=L$1,'2- Manutenção'!$D72,"-")</f>
        <v>-</v>
      </c>
      <c r="L70" s="108" t="str">
        <f>IF($C70=L$1,'2- Manutenção'!$E72,"-")</f>
        <v>-</v>
      </c>
      <c r="M70" s="108" t="str">
        <f>IF(L70="-","-",'2- Manutenção'!$F72)</f>
        <v>-</v>
      </c>
      <c r="N70" s="119" t="str">
        <f>IF($C70=O$1,'2- Manutenção'!$D72,"-")</f>
        <v>-</v>
      </c>
      <c r="O70" s="108" t="str">
        <f>IF($C70=O$1,'2- Manutenção'!$E72,"-")</f>
        <v>-</v>
      </c>
      <c r="P70" s="108" t="str">
        <f>IF(O70="-","-",'2- Manutenção'!$F72)</f>
        <v>-</v>
      </c>
      <c r="Q70" s="119" t="str">
        <f>IF($C70=R$1,'2- Manutenção'!$D72,"-")</f>
        <v>-</v>
      </c>
      <c r="R70" s="108" t="str">
        <f>IF($C70=R$1,'2- Manutenção'!$E72,"-")</f>
        <v>-</v>
      </c>
      <c r="S70" s="108" t="str">
        <f>IF(R70="-","-",'2- Manutenção'!$F72)</f>
        <v>-</v>
      </c>
      <c r="T70" s="119" t="str">
        <f>IF($C70=U$1,'2- Manutenção'!$D72,"-")</f>
        <v>-</v>
      </c>
      <c r="U70" s="108" t="str">
        <f>IF($C70=U$1,'2- Manutenção'!$E72,"-")</f>
        <v>-</v>
      </c>
      <c r="V70" s="108" t="str">
        <f>IF(U70="-","-",'2- Manutenção'!$F72)</f>
        <v>-</v>
      </c>
      <c r="W70" s="119" t="str">
        <f>IF($C70=X$1,'2- Manutenção'!$D72,"-")</f>
        <v>-</v>
      </c>
      <c r="X70" s="108" t="str">
        <f>IF($C70=X$1,'2- Manutenção'!$E72,"-")</f>
        <v>-</v>
      </c>
      <c r="Y70" s="108" t="str">
        <f>IF(X70="-","-",'2- Manutenção'!$F72)</f>
        <v>-</v>
      </c>
      <c r="Z70" s="119" t="str">
        <f>IF($C70=AA$1,'2- Manutenção'!$D72,"-")</f>
        <v>-</v>
      </c>
      <c r="AA70" s="108" t="str">
        <f>IF($C70=AA$1,'2- Manutenção'!$E72,"-")</f>
        <v>-</v>
      </c>
      <c r="AB70" s="108" t="str">
        <f>IF(AA70="-","-",'2- Manutenção'!$F72)</f>
        <v>-</v>
      </c>
      <c r="AC70" s="119" t="str">
        <f>IF($C70=AD$1,'2- Manutenção'!$D72,"-")</f>
        <v>-</v>
      </c>
      <c r="AD70" s="108" t="str">
        <f>IF($C70=AD$1,'2- Manutenção'!$E72,"-")</f>
        <v>-</v>
      </c>
      <c r="AE70" s="108" t="str">
        <f>IF(AD70="-","-",'2- Manutenção'!$F72)</f>
        <v>-</v>
      </c>
      <c r="AF70" s="119" t="str">
        <f>IF($C70=AG$1,'2- Manutenção'!$D72,"-")</f>
        <v>-</v>
      </c>
      <c r="AG70" s="108" t="str">
        <f>IF($C70=AG$1,'2- Manutenção'!$E72,"-")</f>
        <v>-</v>
      </c>
      <c r="AH70" s="108" t="str">
        <f>IF(AG70="-","-",'2- Manutenção'!$F72)</f>
        <v>-</v>
      </c>
      <c r="AI70" s="119" t="str">
        <f>IF($C70=AJ$1,'2- Manutenção'!$D72,"-")</f>
        <v>-</v>
      </c>
      <c r="AJ70" s="108" t="str">
        <f>IF($C70=AJ$1,'2- Manutenção'!$E72,"-")</f>
        <v>-</v>
      </c>
      <c r="AK70" s="108" t="str">
        <f>IF(AJ70="-","-",'2- Manutenção'!$F72)</f>
        <v>-</v>
      </c>
      <c r="AL70" s="119" t="str">
        <f>IF($C70=AM$1,'2- Manutenção'!$D72,"-")</f>
        <v>-</v>
      </c>
      <c r="AM70" s="108" t="str">
        <f>IF($C70=AM$1,'2- Manutenção'!$E72,"-")</f>
        <v>-</v>
      </c>
      <c r="AN70" s="108" t="str">
        <f>IF(AM70="-","-",'2- Manutenção'!$F72)</f>
        <v>-</v>
      </c>
    </row>
    <row r="71" spans="1:40" x14ac:dyDescent="0.25">
      <c r="A71" s="119">
        <v>69</v>
      </c>
      <c r="B71" s="119" t="str">
        <f>IF(YEAR('2- Manutenção'!B73)=$B$1,$B$1,"-")</f>
        <v>-</v>
      </c>
      <c r="C71" s="119" t="str">
        <f>IF(B71="-","-",MONTH('2- Manutenção'!B73))</f>
        <v>-</v>
      </c>
      <c r="E71" s="119" t="str">
        <f>IF($C71=F$1,'2- Manutenção'!$D73,"-")</f>
        <v>-</v>
      </c>
      <c r="F71" s="108" t="str">
        <f>IF($C71=F$1,'2- Manutenção'!$E73,"-")</f>
        <v>-</v>
      </c>
      <c r="G71" s="108" t="str">
        <f>IF(F71="-","-",'2- Manutenção'!$F73)</f>
        <v>-</v>
      </c>
      <c r="H71" s="119" t="str">
        <f>IF($C71=I$1,'2- Manutenção'!$D73,"-")</f>
        <v>-</v>
      </c>
      <c r="I71" s="108" t="str">
        <f>IF($C71=I$1,'2- Manutenção'!$E73,"-")</f>
        <v>-</v>
      </c>
      <c r="J71" s="108" t="str">
        <f>IF(I71="-","-",'2- Manutenção'!$F73)</f>
        <v>-</v>
      </c>
      <c r="K71" s="119" t="str">
        <f>IF($C71=L$1,'2- Manutenção'!$D73,"-")</f>
        <v>-</v>
      </c>
      <c r="L71" s="108" t="str">
        <f>IF($C71=L$1,'2- Manutenção'!$E73,"-")</f>
        <v>-</v>
      </c>
      <c r="M71" s="108" t="str">
        <f>IF(L71="-","-",'2- Manutenção'!$F73)</f>
        <v>-</v>
      </c>
      <c r="N71" s="119" t="str">
        <f>IF($C71=O$1,'2- Manutenção'!$D73,"-")</f>
        <v>-</v>
      </c>
      <c r="O71" s="108" t="str">
        <f>IF($C71=O$1,'2- Manutenção'!$E73,"-")</f>
        <v>-</v>
      </c>
      <c r="P71" s="108" t="str">
        <f>IF(O71="-","-",'2- Manutenção'!$F73)</f>
        <v>-</v>
      </c>
      <c r="Q71" s="119" t="str">
        <f>IF($C71=R$1,'2- Manutenção'!$D73,"-")</f>
        <v>-</v>
      </c>
      <c r="R71" s="108" t="str">
        <f>IF($C71=R$1,'2- Manutenção'!$E73,"-")</f>
        <v>-</v>
      </c>
      <c r="S71" s="108" t="str">
        <f>IF(R71="-","-",'2- Manutenção'!$F73)</f>
        <v>-</v>
      </c>
      <c r="T71" s="119" t="str">
        <f>IF($C71=U$1,'2- Manutenção'!$D73,"-")</f>
        <v>-</v>
      </c>
      <c r="U71" s="108" t="str">
        <f>IF($C71=U$1,'2- Manutenção'!$E73,"-")</f>
        <v>-</v>
      </c>
      <c r="V71" s="108" t="str">
        <f>IF(U71="-","-",'2- Manutenção'!$F73)</f>
        <v>-</v>
      </c>
      <c r="W71" s="119" t="str">
        <f>IF($C71=X$1,'2- Manutenção'!$D73,"-")</f>
        <v>-</v>
      </c>
      <c r="X71" s="108" t="str">
        <f>IF($C71=X$1,'2- Manutenção'!$E73,"-")</f>
        <v>-</v>
      </c>
      <c r="Y71" s="108" t="str">
        <f>IF(X71="-","-",'2- Manutenção'!$F73)</f>
        <v>-</v>
      </c>
      <c r="Z71" s="119" t="str">
        <f>IF($C71=AA$1,'2- Manutenção'!$D73,"-")</f>
        <v>-</v>
      </c>
      <c r="AA71" s="108" t="str">
        <f>IF($C71=AA$1,'2- Manutenção'!$E73,"-")</f>
        <v>-</v>
      </c>
      <c r="AB71" s="108" t="str">
        <f>IF(AA71="-","-",'2- Manutenção'!$F73)</f>
        <v>-</v>
      </c>
      <c r="AC71" s="119" t="str">
        <f>IF($C71=AD$1,'2- Manutenção'!$D73,"-")</f>
        <v>-</v>
      </c>
      <c r="AD71" s="108" t="str">
        <f>IF($C71=AD$1,'2- Manutenção'!$E73,"-")</f>
        <v>-</v>
      </c>
      <c r="AE71" s="108" t="str">
        <f>IF(AD71="-","-",'2- Manutenção'!$F73)</f>
        <v>-</v>
      </c>
      <c r="AF71" s="119" t="str">
        <f>IF($C71=AG$1,'2- Manutenção'!$D73,"-")</f>
        <v>-</v>
      </c>
      <c r="AG71" s="108" t="str">
        <f>IF($C71=AG$1,'2- Manutenção'!$E73,"-")</f>
        <v>-</v>
      </c>
      <c r="AH71" s="108" t="str">
        <f>IF(AG71="-","-",'2- Manutenção'!$F73)</f>
        <v>-</v>
      </c>
      <c r="AI71" s="119" t="str">
        <f>IF($C71=AJ$1,'2- Manutenção'!$D73,"-")</f>
        <v>-</v>
      </c>
      <c r="AJ71" s="108" t="str">
        <f>IF($C71=AJ$1,'2- Manutenção'!$E73,"-")</f>
        <v>-</v>
      </c>
      <c r="AK71" s="108" t="str">
        <f>IF(AJ71="-","-",'2- Manutenção'!$F73)</f>
        <v>-</v>
      </c>
      <c r="AL71" s="119" t="str">
        <f>IF($C71=AM$1,'2- Manutenção'!$D73,"-")</f>
        <v>-</v>
      </c>
      <c r="AM71" s="108" t="str">
        <f>IF($C71=AM$1,'2- Manutenção'!$E73,"-")</f>
        <v>-</v>
      </c>
      <c r="AN71" s="108" t="str">
        <f>IF(AM71="-","-",'2- Manutenção'!$F73)</f>
        <v>-</v>
      </c>
    </row>
    <row r="72" spans="1:40" x14ac:dyDescent="0.25">
      <c r="A72" s="119">
        <v>70</v>
      </c>
      <c r="B72" s="119" t="str">
        <f>IF(YEAR('2- Manutenção'!B74)=$B$1,$B$1,"-")</f>
        <v>-</v>
      </c>
      <c r="C72" s="119" t="str">
        <f>IF(B72="-","-",MONTH('2- Manutenção'!B74))</f>
        <v>-</v>
      </c>
      <c r="E72" s="119" t="str">
        <f>IF($C72=F$1,'2- Manutenção'!$D74,"-")</f>
        <v>-</v>
      </c>
      <c r="F72" s="108" t="str">
        <f>IF($C72=F$1,'2- Manutenção'!$E74,"-")</f>
        <v>-</v>
      </c>
      <c r="G72" s="108" t="str">
        <f>IF(F72="-","-",'2- Manutenção'!$F74)</f>
        <v>-</v>
      </c>
      <c r="H72" s="119" t="str">
        <f>IF($C72=I$1,'2- Manutenção'!$D74,"-")</f>
        <v>-</v>
      </c>
      <c r="I72" s="108" t="str">
        <f>IF($C72=I$1,'2- Manutenção'!$E74,"-")</f>
        <v>-</v>
      </c>
      <c r="J72" s="108" t="str">
        <f>IF(I72="-","-",'2- Manutenção'!$F74)</f>
        <v>-</v>
      </c>
      <c r="K72" s="119" t="str">
        <f>IF($C72=L$1,'2- Manutenção'!$D74,"-")</f>
        <v>-</v>
      </c>
      <c r="L72" s="108" t="str">
        <f>IF($C72=L$1,'2- Manutenção'!$E74,"-")</f>
        <v>-</v>
      </c>
      <c r="M72" s="108" t="str">
        <f>IF(L72="-","-",'2- Manutenção'!$F74)</f>
        <v>-</v>
      </c>
      <c r="N72" s="119" t="str">
        <f>IF($C72=O$1,'2- Manutenção'!$D74,"-")</f>
        <v>-</v>
      </c>
      <c r="O72" s="108" t="str">
        <f>IF($C72=O$1,'2- Manutenção'!$E74,"-")</f>
        <v>-</v>
      </c>
      <c r="P72" s="108" t="str">
        <f>IF(O72="-","-",'2- Manutenção'!$F74)</f>
        <v>-</v>
      </c>
      <c r="Q72" s="119" t="str">
        <f>IF($C72=R$1,'2- Manutenção'!$D74,"-")</f>
        <v>-</v>
      </c>
      <c r="R72" s="108" t="str">
        <f>IF($C72=R$1,'2- Manutenção'!$E74,"-")</f>
        <v>-</v>
      </c>
      <c r="S72" s="108" t="str">
        <f>IF(R72="-","-",'2- Manutenção'!$F74)</f>
        <v>-</v>
      </c>
      <c r="T72" s="119" t="str">
        <f>IF($C72=U$1,'2- Manutenção'!$D74,"-")</f>
        <v>-</v>
      </c>
      <c r="U72" s="108" t="str">
        <f>IF($C72=U$1,'2- Manutenção'!$E74,"-")</f>
        <v>-</v>
      </c>
      <c r="V72" s="108" t="str">
        <f>IF(U72="-","-",'2- Manutenção'!$F74)</f>
        <v>-</v>
      </c>
      <c r="W72" s="119" t="str">
        <f>IF($C72=X$1,'2- Manutenção'!$D74,"-")</f>
        <v>-</v>
      </c>
      <c r="X72" s="108" t="str">
        <f>IF($C72=X$1,'2- Manutenção'!$E74,"-")</f>
        <v>-</v>
      </c>
      <c r="Y72" s="108" t="str">
        <f>IF(X72="-","-",'2- Manutenção'!$F74)</f>
        <v>-</v>
      </c>
      <c r="Z72" s="119" t="str">
        <f>IF($C72=AA$1,'2- Manutenção'!$D74,"-")</f>
        <v>-</v>
      </c>
      <c r="AA72" s="108" t="str">
        <f>IF($C72=AA$1,'2- Manutenção'!$E74,"-")</f>
        <v>-</v>
      </c>
      <c r="AB72" s="108" t="str">
        <f>IF(AA72="-","-",'2- Manutenção'!$F74)</f>
        <v>-</v>
      </c>
      <c r="AC72" s="119" t="str">
        <f>IF($C72=AD$1,'2- Manutenção'!$D74,"-")</f>
        <v>-</v>
      </c>
      <c r="AD72" s="108" t="str">
        <f>IF($C72=AD$1,'2- Manutenção'!$E74,"-")</f>
        <v>-</v>
      </c>
      <c r="AE72" s="108" t="str">
        <f>IF(AD72="-","-",'2- Manutenção'!$F74)</f>
        <v>-</v>
      </c>
      <c r="AF72" s="119" t="str">
        <f>IF($C72=AG$1,'2- Manutenção'!$D74,"-")</f>
        <v>-</v>
      </c>
      <c r="AG72" s="108" t="str">
        <f>IF($C72=AG$1,'2- Manutenção'!$E74,"-")</f>
        <v>-</v>
      </c>
      <c r="AH72" s="108" t="str">
        <f>IF(AG72="-","-",'2- Manutenção'!$F74)</f>
        <v>-</v>
      </c>
      <c r="AI72" s="119" t="str">
        <f>IF($C72=AJ$1,'2- Manutenção'!$D74,"-")</f>
        <v>-</v>
      </c>
      <c r="AJ72" s="108" t="str">
        <f>IF($C72=AJ$1,'2- Manutenção'!$E74,"-")</f>
        <v>-</v>
      </c>
      <c r="AK72" s="108" t="str">
        <f>IF(AJ72="-","-",'2- Manutenção'!$F74)</f>
        <v>-</v>
      </c>
      <c r="AL72" s="119" t="str">
        <f>IF($C72=AM$1,'2- Manutenção'!$D74,"-")</f>
        <v>-</v>
      </c>
      <c r="AM72" s="108" t="str">
        <f>IF($C72=AM$1,'2- Manutenção'!$E74,"-")</f>
        <v>-</v>
      </c>
      <c r="AN72" s="108" t="str">
        <f>IF(AM72="-","-",'2- Manutenção'!$F74)</f>
        <v>-</v>
      </c>
    </row>
    <row r="73" spans="1:40" x14ac:dyDescent="0.25">
      <c r="A73" s="119">
        <v>71</v>
      </c>
      <c r="B73" s="119" t="str">
        <f>IF(YEAR('2- Manutenção'!B75)=$B$1,$B$1,"-")</f>
        <v>-</v>
      </c>
      <c r="C73" s="119" t="str">
        <f>IF(B73="-","-",MONTH('2- Manutenção'!B75))</f>
        <v>-</v>
      </c>
      <c r="E73" s="119" t="str">
        <f>IF($C73=F$1,'2- Manutenção'!$D75,"-")</f>
        <v>-</v>
      </c>
      <c r="F73" s="108" t="str">
        <f>IF($C73=F$1,'2- Manutenção'!$E75,"-")</f>
        <v>-</v>
      </c>
      <c r="G73" s="108" t="str">
        <f>IF(F73="-","-",'2- Manutenção'!$F75)</f>
        <v>-</v>
      </c>
      <c r="H73" s="119" t="str">
        <f>IF($C73=I$1,'2- Manutenção'!$D75,"-")</f>
        <v>-</v>
      </c>
      <c r="I73" s="108" t="str">
        <f>IF($C73=I$1,'2- Manutenção'!$E75,"-")</f>
        <v>-</v>
      </c>
      <c r="J73" s="108" t="str">
        <f>IF(I73="-","-",'2- Manutenção'!$F75)</f>
        <v>-</v>
      </c>
      <c r="K73" s="119" t="str">
        <f>IF($C73=L$1,'2- Manutenção'!$D75,"-")</f>
        <v>-</v>
      </c>
      <c r="L73" s="108" t="str">
        <f>IF($C73=L$1,'2- Manutenção'!$E75,"-")</f>
        <v>-</v>
      </c>
      <c r="M73" s="108" t="str">
        <f>IF(L73="-","-",'2- Manutenção'!$F75)</f>
        <v>-</v>
      </c>
      <c r="N73" s="119" t="str">
        <f>IF($C73=O$1,'2- Manutenção'!$D75,"-")</f>
        <v>-</v>
      </c>
      <c r="O73" s="108" t="str">
        <f>IF($C73=O$1,'2- Manutenção'!$E75,"-")</f>
        <v>-</v>
      </c>
      <c r="P73" s="108" t="str">
        <f>IF(O73="-","-",'2- Manutenção'!$F75)</f>
        <v>-</v>
      </c>
      <c r="Q73" s="119" t="str">
        <f>IF($C73=R$1,'2- Manutenção'!$D75,"-")</f>
        <v>-</v>
      </c>
      <c r="R73" s="108" t="str">
        <f>IF($C73=R$1,'2- Manutenção'!$E75,"-")</f>
        <v>-</v>
      </c>
      <c r="S73" s="108" t="str">
        <f>IF(R73="-","-",'2- Manutenção'!$F75)</f>
        <v>-</v>
      </c>
      <c r="T73" s="119" t="str">
        <f>IF($C73=U$1,'2- Manutenção'!$D75,"-")</f>
        <v>-</v>
      </c>
      <c r="U73" s="108" t="str">
        <f>IF($C73=U$1,'2- Manutenção'!$E75,"-")</f>
        <v>-</v>
      </c>
      <c r="V73" s="108" t="str">
        <f>IF(U73="-","-",'2- Manutenção'!$F75)</f>
        <v>-</v>
      </c>
      <c r="W73" s="119" t="str">
        <f>IF($C73=X$1,'2- Manutenção'!$D75,"-")</f>
        <v>-</v>
      </c>
      <c r="X73" s="108" t="str">
        <f>IF($C73=X$1,'2- Manutenção'!$E75,"-")</f>
        <v>-</v>
      </c>
      <c r="Y73" s="108" t="str">
        <f>IF(X73="-","-",'2- Manutenção'!$F75)</f>
        <v>-</v>
      </c>
      <c r="Z73" s="119" t="str">
        <f>IF($C73=AA$1,'2- Manutenção'!$D75,"-")</f>
        <v>-</v>
      </c>
      <c r="AA73" s="108" t="str">
        <f>IF($C73=AA$1,'2- Manutenção'!$E75,"-")</f>
        <v>-</v>
      </c>
      <c r="AB73" s="108" t="str">
        <f>IF(AA73="-","-",'2- Manutenção'!$F75)</f>
        <v>-</v>
      </c>
      <c r="AC73" s="119" t="str">
        <f>IF($C73=AD$1,'2- Manutenção'!$D75,"-")</f>
        <v>-</v>
      </c>
      <c r="AD73" s="108" t="str">
        <f>IF($C73=AD$1,'2- Manutenção'!$E75,"-")</f>
        <v>-</v>
      </c>
      <c r="AE73" s="108" t="str">
        <f>IF(AD73="-","-",'2- Manutenção'!$F75)</f>
        <v>-</v>
      </c>
      <c r="AF73" s="119" t="str">
        <f>IF($C73=AG$1,'2- Manutenção'!$D75,"-")</f>
        <v>-</v>
      </c>
      <c r="AG73" s="108" t="str">
        <f>IF($C73=AG$1,'2- Manutenção'!$E75,"-")</f>
        <v>-</v>
      </c>
      <c r="AH73" s="108" t="str">
        <f>IF(AG73="-","-",'2- Manutenção'!$F75)</f>
        <v>-</v>
      </c>
      <c r="AI73" s="119" t="str">
        <f>IF($C73=AJ$1,'2- Manutenção'!$D75,"-")</f>
        <v>-</v>
      </c>
      <c r="AJ73" s="108" t="str">
        <f>IF($C73=AJ$1,'2- Manutenção'!$E75,"-")</f>
        <v>-</v>
      </c>
      <c r="AK73" s="108" t="str">
        <f>IF(AJ73="-","-",'2- Manutenção'!$F75)</f>
        <v>-</v>
      </c>
      <c r="AL73" s="119" t="str">
        <f>IF($C73=AM$1,'2- Manutenção'!$D75,"-")</f>
        <v>-</v>
      </c>
      <c r="AM73" s="108" t="str">
        <f>IF($C73=AM$1,'2- Manutenção'!$E75,"-")</f>
        <v>-</v>
      </c>
      <c r="AN73" s="108" t="str">
        <f>IF(AM73="-","-",'2- Manutenção'!$F75)</f>
        <v>-</v>
      </c>
    </row>
    <row r="74" spans="1:40" x14ac:dyDescent="0.25">
      <c r="A74" s="119">
        <v>72</v>
      </c>
      <c r="B74" s="119" t="str">
        <f>IF(YEAR('2- Manutenção'!B76)=$B$1,$B$1,"-")</f>
        <v>-</v>
      </c>
      <c r="C74" s="119" t="str">
        <f>IF(B74="-","-",MONTH('2- Manutenção'!B76))</f>
        <v>-</v>
      </c>
      <c r="E74" s="119" t="str">
        <f>IF($C74=F$1,'2- Manutenção'!$D76,"-")</f>
        <v>-</v>
      </c>
      <c r="F74" s="108" t="str">
        <f>IF($C74=F$1,'2- Manutenção'!$E76,"-")</f>
        <v>-</v>
      </c>
      <c r="G74" s="108" t="str">
        <f>IF(F74="-","-",'2- Manutenção'!$F76)</f>
        <v>-</v>
      </c>
      <c r="H74" s="119" t="str">
        <f>IF($C74=I$1,'2- Manutenção'!$D76,"-")</f>
        <v>-</v>
      </c>
      <c r="I74" s="108" t="str">
        <f>IF($C74=I$1,'2- Manutenção'!$E76,"-")</f>
        <v>-</v>
      </c>
      <c r="J74" s="108" t="str">
        <f>IF(I74="-","-",'2- Manutenção'!$F76)</f>
        <v>-</v>
      </c>
      <c r="K74" s="119" t="str">
        <f>IF($C74=L$1,'2- Manutenção'!$D76,"-")</f>
        <v>-</v>
      </c>
      <c r="L74" s="108" t="str">
        <f>IF($C74=L$1,'2- Manutenção'!$E76,"-")</f>
        <v>-</v>
      </c>
      <c r="M74" s="108" t="str">
        <f>IF(L74="-","-",'2- Manutenção'!$F76)</f>
        <v>-</v>
      </c>
      <c r="N74" s="119" t="str">
        <f>IF($C74=O$1,'2- Manutenção'!$D76,"-")</f>
        <v>-</v>
      </c>
      <c r="O74" s="108" t="str">
        <f>IF($C74=O$1,'2- Manutenção'!$E76,"-")</f>
        <v>-</v>
      </c>
      <c r="P74" s="108" t="str">
        <f>IF(O74="-","-",'2- Manutenção'!$F76)</f>
        <v>-</v>
      </c>
      <c r="Q74" s="119" t="str">
        <f>IF($C74=R$1,'2- Manutenção'!$D76,"-")</f>
        <v>-</v>
      </c>
      <c r="R74" s="108" t="str">
        <f>IF($C74=R$1,'2- Manutenção'!$E76,"-")</f>
        <v>-</v>
      </c>
      <c r="S74" s="108" t="str">
        <f>IF(R74="-","-",'2- Manutenção'!$F76)</f>
        <v>-</v>
      </c>
      <c r="T74" s="119" t="str">
        <f>IF($C74=U$1,'2- Manutenção'!$D76,"-")</f>
        <v>-</v>
      </c>
      <c r="U74" s="108" t="str">
        <f>IF($C74=U$1,'2- Manutenção'!$E76,"-")</f>
        <v>-</v>
      </c>
      <c r="V74" s="108" t="str">
        <f>IF(U74="-","-",'2- Manutenção'!$F76)</f>
        <v>-</v>
      </c>
      <c r="W74" s="119" t="str">
        <f>IF($C74=X$1,'2- Manutenção'!$D76,"-")</f>
        <v>-</v>
      </c>
      <c r="X74" s="108" t="str">
        <f>IF($C74=X$1,'2- Manutenção'!$E76,"-")</f>
        <v>-</v>
      </c>
      <c r="Y74" s="108" t="str">
        <f>IF(X74="-","-",'2- Manutenção'!$F76)</f>
        <v>-</v>
      </c>
      <c r="Z74" s="119" t="str">
        <f>IF($C74=AA$1,'2- Manutenção'!$D76,"-")</f>
        <v>-</v>
      </c>
      <c r="AA74" s="108" t="str">
        <f>IF($C74=AA$1,'2- Manutenção'!$E76,"-")</f>
        <v>-</v>
      </c>
      <c r="AB74" s="108" t="str">
        <f>IF(AA74="-","-",'2- Manutenção'!$F76)</f>
        <v>-</v>
      </c>
      <c r="AC74" s="119" t="str">
        <f>IF($C74=AD$1,'2- Manutenção'!$D76,"-")</f>
        <v>-</v>
      </c>
      <c r="AD74" s="108" t="str">
        <f>IF($C74=AD$1,'2- Manutenção'!$E76,"-")</f>
        <v>-</v>
      </c>
      <c r="AE74" s="108" t="str">
        <f>IF(AD74="-","-",'2- Manutenção'!$F76)</f>
        <v>-</v>
      </c>
      <c r="AF74" s="119" t="str">
        <f>IF($C74=AG$1,'2- Manutenção'!$D76,"-")</f>
        <v>-</v>
      </c>
      <c r="AG74" s="108" t="str">
        <f>IF($C74=AG$1,'2- Manutenção'!$E76,"-")</f>
        <v>-</v>
      </c>
      <c r="AH74" s="108" t="str">
        <f>IF(AG74="-","-",'2- Manutenção'!$F76)</f>
        <v>-</v>
      </c>
      <c r="AI74" s="119" t="str">
        <f>IF($C74=AJ$1,'2- Manutenção'!$D76,"-")</f>
        <v>-</v>
      </c>
      <c r="AJ74" s="108" t="str">
        <f>IF($C74=AJ$1,'2- Manutenção'!$E76,"-")</f>
        <v>-</v>
      </c>
      <c r="AK74" s="108" t="str">
        <f>IF(AJ74="-","-",'2- Manutenção'!$F76)</f>
        <v>-</v>
      </c>
      <c r="AL74" s="119" t="str">
        <f>IF($C74=AM$1,'2- Manutenção'!$D76,"-")</f>
        <v>-</v>
      </c>
      <c r="AM74" s="108" t="str">
        <f>IF($C74=AM$1,'2- Manutenção'!$E76,"-")</f>
        <v>-</v>
      </c>
      <c r="AN74" s="108" t="str">
        <f>IF(AM74="-","-",'2- Manutenção'!$F76)</f>
        <v>-</v>
      </c>
    </row>
    <row r="75" spans="1:40" x14ac:dyDescent="0.25">
      <c r="A75" s="119">
        <v>73</v>
      </c>
      <c r="B75" s="119" t="str">
        <f>IF(YEAR('2- Manutenção'!B77)=$B$1,$B$1,"-")</f>
        <v>-</v>
      </c>
      <c r="C75" s="119" t="str">
        <f>IF(B75="-","-",MONTH('2- Manutenção'!B77))</f>
        <v>-</v>
      </c>
      <c r="E75" s="119" t="str">
        <f>IF($C75=F$1,'2- Manutenção'!$D77,"-")</f>
        <v>-</v>
      </c>
      <c r="F75" s="108" t="str">
        <f>IF($C75=F$1,'2- Manutenção'!$E77,"-")</f>
        <v>-</v>
      </c>
      <c r="G75" s="108" t="str">
        <f>IF(F75="-","-",'2- Manutenção'!$F77)</f>
        <v>-</v>
      </c>
      <c r="H75" s="119" t="str">
        <f>IF($C75=I$1,'2- Manutenção'!$D77,"-")</f>
        <v>-</v>
      </c>
      <c r="I75" s="108" t="str">
        <f>IF($C75=I$1,'2- Manutenção'!$E77,"-")</f>
        <v>-</v>
      </c>
      <c r="J75" s="108" t="str">
        <f>IF(I75="-","-",'2- Manutenção'!$F77)</f>
        <v>-</v>
      </c>
      <c r="K75" s="119" t="str">
        <f>IF($C75=L$1,'2- Manutenção'!$D77,"-")</f>
        <v>-</v>
      </c>
      <c r="L75" s="108" t="str">
        <f>IF($C75=L$1,'2- Manutenção'!$E77,"-")</f>
        <v>-</v>
      </c>
      <c r="M75" s="108" t="str">
        <f>IF(L75="-","-",'2- Manutenção'!$F77)</f>
        <v>-</v>
      </c>
      <c r="N75" s="119" t="str">
        <f>IF($C75=O$1,'2- Manutenção'!$D77,"-")</f>
        <v>-</v>
      </c>
      <c r="O75" s="108" t="str">
        <f>IF($C75=O$1,'2- Manutenção'!$E77,"-")</f>
        <v>-</v>
      </c>
      <c r="P75" s="108" t="str">
        <f>IF(O75="-","-",'2- Manutenção'!$F77)</f>
        <v>-</v>
      </c>
      <c r="Q75" s="119" t="str">
        <f>IF($C75=R$1,'2- Manutenção'!$D77,"-")</f>
        <v>-</v>
      </c>
      <c r="R75" s="108" t="str">
        <f>IF($C75=R$1,'2- Manutenção'!$E77,"-")</f>
        <v>-</v>
      </c>
      <c r="S75" s="108" t="str">
        <f>IF(R75="-","-",'2- Manutenção'!$F77)</f>
        <v>-</v>
      </c>
      <c r="T75" s="119" t="str">
        <f>IF($C75=U$1,'2- Manutenção'!$D77,"-")</f>
        <v>-</v>
      </c>
      <c r="U75" s="108" t="str">
        <f>IF($C75=U$1,'2- Manutenção'!$E77,"-")</f>
        <v>-</v>
      </c>
      <c r="V75" s="108" t="str">
        <f>IF(U75="-","-",'2- Manutenção'!$F77)</f>
        <v>-</v>
      </c>
      <c r="W75" s="119" t="str">
        <f>IF($C75=X$1,'2- Manutenção'!$D77,"-")</f>
        <v>-</v>
      </c>
      <c r="X75" s="108" t="str">
        <f>IF($C75=X$1,'2- Manutenção'!$E77,"-")</f>
        <v>-</v>
      </c>
      <c r="Y75" s="108" t="str">
        <f>IF(X75="-","-",'2- Manutenção'!$F77)</f>
        <v>-</v>
      </c>
      <c r="Z75" s="119" t="str">
        <f>IF($C75=AA$1,'2- Manutenção'!$D77,"-")</f>
        <v>-</v>
      </c>
      <c r="AA75" s="108" t="str">
        <f>IF($C75=AA$1,'2- Manutenção'!$E77,"-")</f>
        <v>-</v>
      </c>
      <c r="AB75" s="108" t="str">
        <f>IF(AA75="-","-",'2- Manutenção'!$F77)</f>
        <v>-</v>
      </c>
      <c r="AC75" s="119" t="str">
        <f>IF($C75=AD$1,'2- Manutenção'!$D77,"-")</f>
        <v>-</v>
      </c>
      <c r="AD75" s="108" t="str">
        <f>IF($C75=AD$1,'2- Manutenção'!$E77,"-")</f>
        <v>-</v>
      </c>
      <c r="AE75" s="108" t="str">
        <f>IF(AD75="-","-",'2- Manutenção'!$F77)</f>
        <v>-</v>
      </c>
      <c r="AF75" s="119" t="str">
        <f>IF($C75=AG$1,'2- Manutenção'!$D77,"-")</f>
        <v>-</v>
      </c>
      <c r="AG75" s="108" t="str">
        <f>IF($C75=AG$1,'2- Manutenção'!$E77,"-")</f>
        <v>-</v>
      </c>
      <c r="AH75" s="108" t="str">
        <f>IF(AG75="-","-",'2- Manutenção'!$F77)</f>
        <v>-</v>
      </c>
      <c r="AI75" s="119" t="str">
        <f>IF($C75=AJ$1,'2- Manutenção'!$D77,"-")</f>
        <v>-</v>
      </c>
      <c r="AJ75" s="108" t="str">
        <f>IF($C75=AJ$1,'2- Manutenção'!$E77,"-")</f>
        <v>-</v>
      </c>
      <c r="AK75" s="108" t="str">
        <f>IF(AJ75="-","-",'2- Manutenção'!$F77)</f>
        <v>-</v>
      </c>
      <c r="AL75" s="119" t="str">
        <f>IF($C75=AM$1,'2- Manutenção'!$D77,"-")</f>
        <v>-</v>
      </c>
      <c r="AM75" s="108" t="str">
        <f>IF($C75=AM$1,'2- Manutenção'!$E77,"-")</f>
        <v>-</v>
      </c>
      <c r="AN75" s="108" t="str">
        <f>IF(AM75="-","-",'2- Manutenção'!$F77)</f>
        <v>-</v>
      </c>
    </row>
    <row r="76" spans="1:40" x14ac:dyDescent="0.25">
      <c r="A76" s="119">
        <v>74</v>
      </c>
      <c r="B76" s="119" t="str">
        <f>IF(YEAR('2- Manutenção'!B78)=$B$1,$B$1,"-")</f>
        <v>-</v>
      </c>
      <c r="C76" s="119" t="str">
        <f>IF(B76="-","-",MONTH('2- Manutenção'!B78))</f>
        <v>-</v>
      </c>
      <c r="E76" s="119" t="str">
        <f>IF($C76=F$1,'2- Manutenção'!$D78,"-")</f>
        <v>-</v>
      </c>
      <c r="F76" s="108" t="str">
        <f>IF($C76=F$1,'2- Manutenção'!$E78,"-")</f>
        <v>-</v>
      </c>
      <c r="G76" s="108" t="str">
        <f>IF(F76="-","-",'2- Manutenção'!$F78)</f>
        <v>-</v>
      </c>
      <c r="H76" s="119" t="str">
        <f>IF($C76=I$1,'2- Manutenção'!$D78,"-")</f>
        <v>-</v>
      </c>
      <c r="I76" s="108" t="str">
        <f>IF($C76=I$1,'2- Manutenção'!$E78,"-")</f>
        <v>-</v>
      </c>
      <c r="J76" s="108" t="str">
        <f>IF(I76="-","-",'2- Manutenção'!$F78)</f>
        <v>-</v>
      </c>
      <c r="K76" s="119" t="str">
        <f>IF($C76=L$1,'2- Manutenção'!$D78,"-")</f>
        <v>-</v>
      </c>
      <c r="L76" s="108" t="str">
        <f>IF($C76=L$1,'2- Manutenção'!$E78,"-")</f>
        <v>-</v>
      </c>
      <c r="M76" s="108" t="str">
        <f>IF(L76="-","-",'2- Manutenção'!$F78)</f>
        <v>-</v>
      </c>
      <c r="N76" s="119" t="str">
        <f>IF($C76=O$1,'2- Manutenção'!$D78,"-")</f>
        <v>-</v>
      </c>
      <c r="O76" s="108" t="str">
        <f>IF($C76=O$1,'2- Manutenção'!$E78,"-")</f>
        <v>-</v>
      </c>
      <c r="P76" s="108" t="str">
        <f>IF(O76="-","-",'2- Manutenção'!$F78)</f>
        <v>-</v>
      </c>
      <c r="Q76" s="119" t="str">
        <f>IF($C76=R$1,'2- Manutenção'!$D78,"-")</f>
        <v>-</v>
      </c>
      <c r="R76" s="108" t="str">
        <f>IF($C76=R$1,'2- Manutenção'!$E78,"-")</f>
        <v>-</v>
      </c>
      <c r="S76" s="108" t="str">
        <f>IF(R76="-","-",'2- Manutenção'!$F78)</f>
        <v>-</v>
      </c>
      <c r="T76" s="119" t="str">
        <f>IF($C76=U$1,'2- Manutenção'!$D78,"-")</f>
        <v>-</v>
      </c>
      <c r="U76" s="108" t="str">
        <f>IF($C76=U$1,'2- Manutenção'!$E78,"-")</f>
        <v>-</v>
      </c>
      <c r="V76" s="108" t="str">
        <f>IF(U76="-","-",'2- Manutenção'!$F78)</f>
        <v>-</v>
      </c>
      <c r="W76" s="119" t="str">
        <f>IF($C76=X$1,'2- Manutenção'!$D78,"-")</f>
        <v>-</v>
      </c>
      <c r="X76" s="108" t="str">
        <f>IF($C76=X$1,'2- Manutenção'!$E78,"-")</f>
        <v>-</v>
      </c>
      <c r="Y76" s="108" t="str">
        <f>IF(X76="-","-",'2- Manutenção'!$F78)</f>
        <v>-</v>
      </c>
      <c r="Z76" s="119" t="str">
        <f>IF($C76=AA$1,'2- Manutenção'!$D78,"-")</f>
        <v>-</v>
      </c>
      <c r="AA76" s="108" t="str">
        <f>IF($C76=AA$1,'2- Manutenção'!$E78,"-")</f>
        <v>-</v>
      </c>
      <c r="AB76" s="108" t="str">
        <f>IF(AA76="-","-",'2- Manutenção'!$F78)</f>
        <v>-</v>
      </c>
      <c r="AC76" s="119" t="str">
        <f>IF($C76=AD$1,'2- Manutenção'!$D78,"-")</f>
        <v>-</v>
      </c>
      <c r="AD76" s="108" t="str">
        <f>IF($C76=AD$1,'2- Manutenção'!$E78,"-")</f>
        <v>-</v>
      </c>
      <c r="AE76" s="108" t="str">
        <f>IF(AD76="-","-",'2- Manutenção'!$F78)</f>
        <v>-</v>
      </c>
      <c r="AF76" s="119" t="str">
        <f>IF($C76=AG$1,'2- Manutenção'!$D78,"-")</f>
        <v>-</v>
      </c>
      <c r="AG76" s="108" t="str">
        <f>IF($C76=AG$1,'2- Manutenção'!$E78,"-")</f>
        <v>-</v>
      </c>
      <c r="AH76" s="108" t="str">
        <f>IF(AG76="-","-",'2- Manutenção'!$F78)</f>
        <v>-</v>
      </c>
      <c r="AI76" s="119" t="str">
        <f>IF($C76=AJ$1,'2- Manutenção'!$D78,"-")</f>
        <v>-</v>
      </c>
      <c r="AJ76" s="108" t="str">
        <f>IF($C76=AJ$1,'2- Manutenção'!$E78,"-")</f>
        <v>-</v>
      </c>
      <c r="AK76" s="108" t="str">
        <f>IF(AJ76="-","-",'2- Manutenção'!$F78)</f>
        <v>-</v>
      </c>
      <c r="AL76" s="119" t="str">
        <f>IF($C76=AM$1,'2- Manutenção'!$D78,"-")</f>
        <v>-</v>
      </c>
      <c r="AM76" s="108" t="str">
        <f>IF($C76=AM$1,'2- Manutenção'!$E78,"-")</f>
        <v>-</v>
      </c>
      <c r="AN76" s="108" t="str">
        <f>IF(AM76="-","-",'2- Manutenção'!$F78)</f>
        <v>-</v>
      </c>
    </row>
    <row r="77" spans="1:40" x14ac:dyDescent="0.25">
      <c r="A77" s="119">
        <v>75</v>
      </c>
      <c r="B77" s="119" t="str">
        <f>IF(YEAR('2- Manutenção'!B79)=$B$1,$B$1,"-")</f>
        <v>-</v>
      </c>
      <c r="C77" s="119" t="str">
        <f>IF(B77="-","-",MONTH('2- Manutenção'!B79))</f>
        <v>-</v>
      </c>
      <c r="E77" s="119" t="str">
        <f>IF($C77=F$1,'2- Manutenção'!$D79,"-")</f>
        <v>-</v>
      </c>
      <c r="F77" s="108" t="str">
        <f>IF($C77=F$1,'2- Manutenção'!$E79,"-")</f>
        <v>-</v>
      </c>
      <c r="G77" s="108" t="str">
        <f>IF(F77="-","-",'2- Manutenção'!$F79)</f>
        <v>-</v>
      </c>
      <c r="H77" s="119" t="str">
        <f>IF($C77=I$1,'2- Manutenção'!$D79,"-")</f>
        <v>-</v>
      </c>
      <c r="I77" s="108" t="str">
        <f>IF($C77=I$1,'2- Manutenção'!$E79,"-")</f>
        <v>-</v>
      </c>
      <c r="J77" s="108" t="str">
        <f>IF(I77="-","-",'2- Manutenção'!$F79)</f>
        <v>-</v>
      </c>
      <c r="K77" s="119" t="str">
        <f>IF($C77=L$1,'2- Manutenção'!$D79,"-")</f>
        <v>-</v>
      </c>
      <c r="L77" s="108" t="str">
        <f>IF($C77=L$1,'2- Manutenção'!$E79,"-")</f>
        <v>-</v>
      </c>
      <c r="M77" s="108" t="str">
        <f>IF(L77="-","-",'2- Manutenção'!$F79)</f>
        <v>-</v>
      </c>
      <c r="N77" s="119" t="str">
        <f>IF($C77=O$1,'2- Manutenção'!$D79,"-")</f>
        <v>-</v>
      </c>
      <c r="O77" s="108" t="str">
        <f>IF($C77=O$1,'2- Manutenção'!$E79,"-")</f>
        <v>-</v>
      </c>
      <c r="P77" s="108" t="str">
        <f>IF(O77="-","-",'2- Manutenção'!$F79)</f>
        <v>-</v>
      </c>
      <c r="Q77" s="119" t="str">
        <f>IF($C77=R$1,'2- Manutenção'!$D79,"-")</f>
        <v>-</v>
      </c>
      <c r="R77" s="108" t="str">
        <f>IF($C77=R$1,'2- Manutenção'!$E79,"-")</f>
        <v>-</v>
      </c>
      <c r="S77" s="108" t="str">
        <f>IF(R77="-","-",'2- Manutenção'!$F79)</f>
        <v>-</v>
      </c>
      <c r="T77" s="119" t="str">
        <f>IF($C77=U$1,'2- Manutenção'!$D79,"-")</f>
        <v>-</v>
      </c>
      <c r="U77" s="108" t="str">
        <f>IF($C77=U$1,'2- Manutenção'!$E79,"-")</f>
        <v>-</v>
      </c>
      <c r="V77" s="108" t="str">
        <f>IF(U77="-","-",'2- Manutenção'!$F79)</f>
        <v>-</v>
      </c>
      <c r="W77" s="119" t="str">
        <f>IF($C77=X$1,'2- Manutenção'!$D79,"-")</f>
        <v>-</v>
      </c>
      <c r="X77" s="108" t="str">
        <f>IF($C77=X$1,'2- Manutenção'!$E79,"-")</f>
        <v>-</v>
      </c>
      <c r="Y77" s="108" t="str">
        <f>IF(X77="-","-",'2- Manutenção'!$F79)</f>
        <v>-</v>
      </c>
      <c r="Z77" s="119" t="str">
        <f>IF($C77=AA$1,'2- Manutenção'!$D79,"-")</f>
        <v>-</v>
      </c>
      <c r="AA77" s="108" t="str">
        <f>IF($C77=AA$1,'2- Manutenção'!$E79,"-")</f>
        <v>-</v>
      </c>
      <c r="AB77" s="108" t="str">
        <f>IF(AA77="-","-",'2- Manutenção'!$F79)</f>
        <v>-</v>
      </c>
      <c r="AC77" s="119" t="str">
        <f>IF($C77=AD$1,'2- Manutenção'!$D79,"-")</f>
        <v>-</v>
      </c>
      <c r="AD77" s="108" t="str">
        <f>IF($C77=AD$1,'2- Manutenção'!$E79,"-")</f>
        <v>-</v>
      </c>
      <c r="AE77" s="108" t="str">
        <f>IF(AD77="-","-",'2- Manutenção'!$F79)</f>
        <v>-</v>
      </c>
      <c r="AF77" s="119" t="str">
        <f>IF($C77=AG$1,'2- Manutenção'!$D79,"-")</f>
        <v>-</v>
      </c>
      <c r="AG77" s="108" t="str">
        <f>IF($C77=AG$1,'2- Manutenção'!$E79,"-")</f>
        <v>-</v>
      </c>
      <c r="AH77" s="108" t="str">
        <f>IF(AG77="-","-",'2- Manutenção'!$F79)</f>
        <v>-</v>
      </c>
      <c r="AI77" s="119" t="str">
        <f>IF($C77=AJ$1,'2- Manutenção'!$D79,"-")</f>
        <v>-</v>
      </c>
      <c r="AJ77" s="108" t="str">
        <f>IF($C77=AJ$1,'2- Manutenção'!$E79,"-")</f>
        <v>-</v>
      </c>
      <c r="AK77" s="108" t="str">
        <f>IF(AJ77="-","-",'2- Manutenção'!$F79)</f>
        <v>-</v>
      </c>
      <c r="AL77" s="119" t="str">
        <f>IF($C77=AM$1,'2- Manutenção'!$D79,"-")</f>
        <v>-</v>
      </c>
      <c r="AM77" s="108" t="str">
        <f>IF($C77=AM$1,'2- Manutenção'!$E79,"-")</f>
        <v>-</v>
      </c>
      <c r="AN77" s="108" t="str">
        <f>IF(AM77="-","-",'2- Manutenção'!$F79)</f>
        <v>-</v>
      </c>
    </row>
    <row r="78" spans="1:40" x14ac:dyDescent="0.25">
      <c r="A78" s="119">
        <v>76</v>
      </c>
      <c r="B78" s="119" t="str">
        <f>IF(YEAR('2- Manutenção'!B80)=$B$1,$B$1,"-")</f>
        <v>-</v>
      </c>
      <c r="C78" s="119" t="str">
        <f>IF(B78="-","-",MONTH('2- Manutenção'!B80))</f>
        <v>-</v>
      </c>
      <c r="E78" s="119" t="str">
        <f>IF($C78=F$1,'2- Manutenção'!$D80,"-")</f>
        <v>-</v>
      </c>
      <c r="F78" s="108" t="str">
        <f>IF($C78=F$1,'2- Manutenção'!$E80,"-")</f>
        <v>-</v>
      </c>
      <c r="G78" s="108" t="str">
        <f>IF(F78="-","-",'2- Manutenção'!$F80)</f>
        <v>-</v>
      </c>
      <c r="H78" s="119" t="str">
        <f>IF($C78=I$1,'2- Manutenção'!$D80,"-")</f>
        <v>-</v>
      </c>
      <c r="I78" s="108" t="str">
        <f>IF($C78=I$1,'2- Manutenção'!$E80,"-")</f>
        <v>-</v>
      </c>
      <c r="J78" s="108" t="str">
        <f>IF(I78="-","-",'2- Manutenção'!$F80)</f>
        <v>-</v>
      </c>
      <c r="K78" s="119" t="str">
        <f>IF($C78=L$1,'2- Manutenção'!$D80,"-")</f>
        <v>-</v>
      </c>
      <c r="L78" s="108" t="str">
        <f>IF($C78=L$1,'2- Manutenção'!$E80,"-")</f>
        <v>-</v>
      </c>
      <c r="M78" s="108" t="str">
        <f>IF(L78="-","-",'2- Manutenção'!$F80)</f>
        <v>-</v>
      </c>
      <c r="N78" s="119" t="str">
        <f>IF($C78=O$1,'2- Manutenção'!$D80,"-")</f>
        <v>-</v>
      </c>
      <c r="O78" s="108" t="str">
        <f>IF($C78=O$1,'2- Manutenção'!$E80,"-")</f>
        <v>-</v>
      </c>
      <c r="P78" s="108" t="str">
        <f>IF(O78="-","-",'2- Manutenção'!$F80)</f>
        <v>-</v>
      </c>
      <c r="Q78" s="119" t="str">
        <f>IF($C78=R$1,'2- Manutenção'!$D80,"-")</f>
        <v>-</v>
      </c>
      <c r="R78" s="108" t="str">
        <f>IF($C78=R$1,'2- Manutenção'!$E80,"-")</f>
        <v>-</v>
      </c>
      <c r="S78" s="108" t="str">
        <f>IF(R78="-","-",'2- Manutenção'!$F80)</f>
        <v>-</v>
      </c>
      <c r="T78" s="119" t="str">
        <f>IF($C78=U$1,'2- Manutenção'!$D80,"-")</f>
        <v>-</v>
      </c>
      <c r="U78" s="108" t="str">
        <f>IF($C78=U$1,'2- Manutenção'!$E80,"-")</f>
        <v>-</v>
      </c>
      <c r="V78" s="108" t="str">
        <f>IF(U78="-","-",'2- Manutenção'!$F80)</f>
        <v>-</v>
      </c>
      <c r="W78" s="119" t="str">
        <f>IF($C78=X$1,'2- Manutenção'!$D80,"-")</f>
        <v>-</v>
      </c>
      <c r="X78" s="108" t="str">
        <f>IF($C78=X$1,'2- Manutenção'!$E80,"-")</f>
        <v>-</v>
      </c>
      <c r="Y78" s="108" t="str">
        <f>IF(X78="-","-",'2- Manutenção'!$F80)</f>
        <v>-</v>
      </c>
      <c r="Z78" s="119" t="str">
        <f>IF($C78=AA$1,'2- Manutenção'!$D80,"-")</f>
        <v>-</v>
      </c>
      <c r="AA78" s="108" t="str">
        <f>IF($C78=AA$1,'2- Manutenção'!$E80,"-")</f>
        <v>-</v>
      </c>
      <c r="AB78" s="108" t="str">
        <f>IF(AA78="-","-",'2- Manutenção'!$F80)</f>
        <v>-</v>
      </c>
      <c r="AC78" s="119" t="str">
        <f>IF($C78=AD$1,'2- Manutenção'!$D80,"-")</f>
        <v>-</v>
      </c>
      <c r="AD78" s="108" t="str">
        <f>IF($C78=AD$1,'2- Manutenção'!$E80,"-")</f>
        <v>-</v>
      </c>
      <c r="AE78" s="108" t="str">
        <f>IF(AD78="-","-",'2- Manutenção'!$F80)</f>
        <v>-</v>
      </c>
      <c r="AF78" s="119" t="str">
        <f>IF($C78=AG$1,'2- Manutenção'!$D80,"-")</f>
        <v>-</v>
      </c>
      <c r="AG78" s="108" t="str">
        <f>IF($C78=AG$1,'2- Manutenção'!$E80,"-")</f>
        <v>-</v>
      </c>
      <c r="AH78" s="108" t="str">
        <f>IF(AG78="-","-",'2- Manutenção'!$F80)</f>
        <v>-</v>
      </c>
      <c r="AI78" s="119" t="str">
        <f>IF($C78=AJ$1,'2- Manutenção'!$D80,"-")</f>
        <v>-</v>
      </c>
      <c r="AJ78" s="108" t="str">
        <f>IF($C78=AJ$1,'2- Manutenção'!$E80,"-")</f>
        <v>-</v>
      </c>
      <c r="AK78" s="108" t="str">
        <f>IF(AJ78="-","-",'2- Manutenção'!$F80)</f>
        <v>-</v>
      </c>
      <c r="AL78" s="119" t="str">
        <f>IF($C78=AM$1,'2- Manutenção'!$D80,"-")</f>
        <v>-</v>
      </c>
      <c r="AM78" s="108" t="str">
        <f>IF($C78=AM$1,'2- Manutenção'!$E80,"-")</f>
        <v>-</v>
      </c>
      <c r="AN78" s="108" t="str">
        <f>IF(AM78="-","-",'2- Manutenção'!$F80)</f>
        <v>-</v>
      </c>
    </row>
    <row r="79" spans="1:40" x14ac:dyDescent="0.25">
      <c r="A79" s="119">
        <v>77</v>
      </c>
      <c r="B79" s="119" t="str">
        <f>IF(YEAR('2- Manutenção'!B81)=$B$1,$B$1,"-")</f>
        <v>-</v>
      </c>
      <c r="C79" s="119" t="str">
        <f>IF(B79="-","-",MONTH('2- Manutenção'!B81))</f>
        <v>-</v>
      </c>
      <c r="E79" s="119" t="str">
        <f>IF($C79=F$1,'2- Manutenção'!$D81,"-")</f>
        <v>-</v>
      </c>
      <c r="F79" s="108" t="str">
        <f>IF($C79=F$1,'2- Manutenção'!$E81,"-")</f>
        <v>-</v>
      </c>
      <c r="G79" s="108" t="str">
        <f>IF(F79="-","-",'2- Manutenção'!$F81)</f>
        <v>-</v>
      </c>
      <c r="H79" s="119" t="str">
        <f>IF($C79=I$1,'2- Manutenção'!$D81,"-")</f>
        <v>-</v>
      </c>
      <c r="I79" s="108" t="str">
        <f>IF($C79=I$1,'2- Manutenção'!$E81,"-")</f>
        <v>-</v>
      </c>
      <c r="J79" s="108" t="str">
        <f>IF(I79="-","-",'2- Manutenção'!$F81)</f>
        <v>-</v>
      </c>
      <c r="K79" s="119" t="str">
        <f>IF($C79=L$1,'2- Manutenção'!$D81,"-")</f>
        <v>-</v>
      </c>
      <c r="L79" s="108" t="str">
        <f>IF($C79=L$1,'2- Manutenção'!$E81,"-")</f>
        <v>-</v>
      </c>
      <c r="M79" s="108" t="str">
        <f>IF(L79="-","-",'2- Manutenção'!$F81)</f>
        <v>-</v>
      </c>
      <c r="N79" s="119" t="str">
        <f>IF($C79=O$1,'2- Manutenção'!$D81,"-")</f>
        <v>-</v>
      </c>
      <c r="O79" s="108" t="str">
        <f>IF($C79=O$1,'2- Manutenção'!$E81,"-")</f>
        <v>-</v>
      </c>
      <c r="P79" s="108" t="str">
        <f>IF(O79="-","-",'2- Manutenção'!$F81)</f>
        <v>-</v>
      </c>
      <c r="Q79" s="119" t="str">
        <f>IF($C79=R$1,'2- Manutenção'!$D81,"-")</f>
        <v>-</v>
      </c>
      <c r="R79" s="108" t="str">
        <f>IF($C79=R$1,'2- Manutenção'!$E81,"-")</f>
        <v>-</v>
      </c>
      <c r="S79" s="108" t="str">
        <f>IF(R79="-","-",'2- Manutenção'!$F81)</f>
        <v>-</v>
      </c>
      <c r="T79" s="119" t="str">
        <f>IF($C79=U$1,'2- Manutenção'!$D81,"-")</f>
        <v>-</v>
      </c>
      <c r="U79" s="108" t="str">
        <f>IF($C79=U$1,'2- Manutenção'!$E81,"-")</f>
        <v>-</v>
      </c>
      <c r="V79" s="108" t="str">
        <f>IF(U79="-","-",'2- Manutenção'!$F81)</f>
        <v>-</v>
      </c>
      <c r="W79" s="119" t="str">
        <f>IF($C79=X$1,'2- Manutenção'!$D81,"-")</f>
        <v>-</v>
      </c>
      <c r="X79" s="108" t="str">
        <f>IF($C79=X$1,'2- Manutenção'!$E81,"-")</f>
        <v>-</v>
      </c>
      <c r="Y79" s="108" t="str">
        <f>IF(X79="-","-",'2- Manutenção'!$F81)</f>
        <v>-</v>
      </c>
      <c r="Z79" s="119" t="str">
        <f>IF($C79=AA$1,'2- Manutenção'!$D81,"-")</f>
        <v>-</v>
      </c>
      <c r="AA79" s="108" t="str">
        <f>IF($C79=AA$1,'2- Manutenção'!$E81,"-")</f>
        <v>-</v>
      </c>
      <c r="AB79" s="108" t="str">
        <f>IF(AA79="-","-",'2- Manutenção'!$F81)</f>
        <v>-</v>
      </c>
      <c r="AC79" s="119" t="str">
        <f>IF($C79=AD$1,'2- Manutenção'!$D81,"-")</f>
        <v>-</v>
      </c>
      <c r="AD79" s="108" t="str">
        <f>IF($C79=AD$1,'2- Manutenção'!$E81,"-")</f>
        <v>-</v>
      </c>
      <c r="AE79" s="108" t="str">
        <f>IF(AD79="-","-",'2- Manutenção'!$F81)</f>
        <v>-</v>
      </c>
      <c r="AF79" s="119" t="str">
        <f>IF($C79=AG$1,'2- Manutenção'!$D81,"-")</f>
        <v>-</v>
      </c>
      <c r="AG79" s="108" t="str">
        <f>IF($C79=AG$1,'2- Manutenção'!$E81,"-")</f>
        <v>-</v>
      </c>
      <c r="AH79" s="108" t="str">
        <f>IF(AG79="-","-",'2- Manutenção'!$F81)</f>
        <v>-</v>
      </c>
      <c r="AI79" s="119" t="str">
        <f>IF($C79=AJ$1,'2- Manutenção'!$D81,"-")</f>
        <v>-</v>
      </c>
      <c r="AJ79" s="108" t="str">
        <f>IF($C79=AJ$1,'2- Manutenção'!$E81,"-")</f>
        <v>-</v>
      </c>
      <c r="AK79" s="108" t="str">
        <f>IF(AJ79="-","-",'2- Manutenção'!$F81)</f>
        <v>-</v>
      </c>
      <c r="AL79" s="119" t="str">
        <f>IF($C79=AM$1,'2- Manutenção'!$D81,"-")</f>
        <v>-</v>
      </c>
      <c r="AM79" s="108" t="str">
        <f>IF($C79=AM$1,'2- Manutenção'!$E81,"-")</f>
        <v>-</v>
      </c>
      <c r="AN79" s="108" t="str">
        <f>IF(AM79="-","-",'2- Manutenção'!$F81)</f>
        <v>-</v>
      </c>
    </row>
    <row r="80" spans="1:40" x14ac:dyDescent="0.25">
      <c r="A80" s="119">
        <v>78</v>
      </c>
      <c r="B80" s="119" t="str">
        <f>IF(YEAR('2- Manutenção'!B82)=$B$1,$B$1,"-")</f>
        <v>-</v>
      </c>
      <c r="C80" s="119" t="str">
        <f>IF(B80="-","-",MONTH('2- Manutenção'!B82))</f>
        <v>-</v>
      </c>
      <c r="E80" s="119" t="str">
        <f>IF($C80=F$1,'2- Manutenção'!$D82,"-")</f>
        <v>-</v>
      </c>
      <c r="F80" s="108" t="str">
        <f>IF($C80=F$1,'2- Manutenção'!$E82,"-")</f>
        <v>-</v>
      </c>
      <c r="G80" s="108" t="str">
        <f>IF(F80="-","-",'2- Manutenção'!$F82)</f>
        <v>-</v>
      </c>
      <c r="H80" s="119" t="str">
        <f>IF($C80=I$1,'2- Manutenção'!$D82,"-")</f>
        <v>-</v>
      </c>
      <c r="I80" s="108" t="str">
        <f>IF($C80=I$1,'2- Manutenção'!$E82,"-")</f>
        <v>-</v>
      </c>
      <c r="J80" s="108" t="str">
        <f>IF(I80="-","-",'2- Manutenção'!$F82)</f>
        <v>-</v>
      </c>
      <c r="K80" s="119" t="str">
        <f>IF($C80=L$1,'2- Manutenção'!$D82,"-")</f>
        <v>-</v>
      </c>
      <c r="L80" s="108" t="str">
        <f>IF($C80=L$1,'2- Manutenção'!$E82,"-")</f>
        <v>-</v>
      </c>
      <c r="M80" s="108" t="str">
        <f>IF(L80="-","-",'2- Manutenção'!$F82)</f>
        <v>-</v>
      </c>
      <c r="N80" s="119" t="str">
        <f>IF($C80=O$1,'2- Manutenção'!$D82,"-")</f>
        <v>-</v>
      </c>
      <c r="O80" s="108" t="str">
        <f>IF($C80=O$1,'2- Manutenção'!$E82,"-")</f>
        <v>-</v>
      </c>
      <c r="P80" s="108" t="str">
        <f>IF(O80="-","-",'2- Manutenção'!$F82)</f>
        <v>-</v>
      </c>
      <c r="Q80" s="119" t="str">
        <f>IF($C80=R$1,'2- Manutenção'!$D82,"-")</f>
        <v>-</v>
      </c>
      <c r="R80" s="108" t="str">
        <f>IF($C80=R$1,'2- Manutenção'!$E82,"-")</f>
        <v>-</v>
      </c>
      <c r="S80" s="108" t="str">
        <f>IF(R80="-","-",'2- Manutenção'!$F82)</f>
        <v>-</v>
      </c>
      <c r="T80" s="119" t="str">
        <f>IF($C80=U$1,'2- Manutenção'!$D82,"-")</f>
        <v>-</v>
      </c>
      <c r="U80" s="108" t="str">
        <f>IF($C80=U$1,'2- Manutenção'!$E82,"-")</f>
        <v>-</v>
      </c>
      <c r="V80" s="108" t="str">
        <f>IF(U80="-","-",'2- Manutenção'!$F82)</f>
        <v>-</v>
      </c>
      <c r="W80" s="119" t="str">
        <f>IF($C80=X$1,'2- Manutenção'!$D82,"-")</f>
        <v>-</v>
      </c>
      <c r="X80" s="108" t="str">
        <f>IF($C80=X$1,'2- Manutenção'!$E82,"-")</f>
        <v>-</v>
      </c>
      <c r="Y80" s="108" t="str">
        <f>IF(X80="-","-",'2- Manutenção'!$F82)</f>
        <v>-</v>
      </c>
      <c r="Z80" s="119" t="str">
        <f>IF($C80=AA$1,'2- Manutenção'!$D82,"-")</f>
        <v>-</v>
      </c>
      <c r="AA80" s="108" t="str">
        <f>IF($C80=AA$1,'2- Manutenção'!$E82,"-")</f>
        <v>-</v>
      </c>
      <c r="AB80" s="108" t="str">
        <f>IF(AA80="-","-",'2- Manutenção'!$F82)</f>
        <v>-</v>
      </c>
      <c r="AC80" s="119" t="str">
        <f>IF($C80=AD$1,'2- Manutenção'!$D82,"-")</f>
        <v>-</v>
      </c>
      <c r="AD80" s="108" t="str">
        <f>IF($C80=AD$1,'2- Manutenção'!$E82,"-")</f>
        <v>-</v>
      </c>
      <c r="AE80" s="108" t="str">
        <f>IF(AD80="-","-",'2- Manutenção'!$F82)</f>
        <v>-</v>
      </c>
      <c r="AF80" s="119" t="str">
        <f>IF($C80=AG$1,'2- Manutenção'!$D82,"-")</f>
        <v>-</v>
      </c>
      <c r="AG80" s="108" t="str">
        <f>IF($C80=AG$1,'2- Manutenção'!$E82,"-")</f>
        <v>-</v>
      </c>
      <c r="AH80" s="108" t="str">
        <f>IF(AG80="-","-",'2- Manutenção'!$F82)</f>
        <v>-</v>
      </c>
      <c r="AI80" s="119" t="str">
        <f>IF($C80=AJ$1,'2- Manutenção'!$D82,"-")</f>
        <v>-</v>
      </c>
      <c r="AJ80" s="108" t="str">
        <f>IF($C80=AJ$1,'2- Manutenção'!$E82,"-")</f>
        <v>-</v>
      </c>
      <c r="AK80" s="108" t="str">
        <f>IF(AJ80="-","-",'2- Manutenção'!$F82)</f>
        <v>-</v>
      </c>
      <c r="AL80" s="119" t="str">
        <f>IF($C80=AM$1,'2- Manutenção'!$D82,"-")</f>
        <v>-</v>
      </c>
      <c r="AM80" s="108" t="str">
        <f>IF($C80=AM$1,'2- Manutenção'!$E82,"-")</f>
        <v>-</v>
      </c>
      <c r="AN80" s="108" t="str">
        <f>IF(AM80="-","-",'2- Manutenção'!$F82)</f>
        <v>-</v>
      </c>
    </row>
    <row r="81" spans="1:40" x14ac:dyDescent="0.25">
      <c r="A81" s="119">
        <v>79</v>
      </c>
      <c r="B81" s="119" t="str">
        <f>IF(YEAR('2- Manutenção'!B83)=$B$1,$B$1,"-")</f>
        <v>-</v>
      </c>
      <c r="C81" s="119" t="str">
        <f>IF(B81="-","-",MONTH('2- Manutenção'!B83))</f>
        <v>-</v>
      </c>
      <c r="E81" s="119" t="str">
        <f>IF($C81=F$1,'2- Manutenção'!$D83,"-")</f>
        <v>-</v>
      </c>
      <c r="F81" s="108" t="str">
        <f>IF($C81=F$1,'2- Manutenção'!$E83,"-")</f>
        <v>-</v>
      </c>
      <c r="G81" s="108" t="str">
        <f>IF(F81="-","-",'2- Manutenção'!$F83)</f>
        <v>-</v>
      </c>
      <c r="H81" s="119" t="str">
        <f>IF($C81=I$1,'2- Manutenção'!$D83,"-")</f>
        <v>-</v>
      </c>
      <c r="I81" s="108" t="str">
        <f>IF($C81=I$1,'2- Manutenção'!$E83,"-")</f>
        <v>-</v>
      </c>
      <c r="J81" s="108" t="str">
        <f>IF(I81="-","-",'2- Manutenção'!$F83)</f>
        <v>-</v>
      </c>
      <c r="K81" s="119" t="str">
        <f>IF($C81=L$1,'2- Manutenção'!$D83,"-")</f>
        <v>-</v>
      </c>
      <c r="L81" s="108" t="str">
        <f>IF($C81=L$1,'2- Manutenção'!$E83,"-")</f>
        <v>-</v>
      </c>
      <c r="M81" s="108" t="str">
        <f>IF(L81="-","-",'2- Manutenção'!$F83)</f>
        <v>-</v>
      </c>
      <c r="N81" s="119" t="str">
        <f>IF($C81=O$1,'2- Manutenção'!$D83,"-")</f>
        <v>-</v>
      </c>
      <c r="O81" s="108" t="str">
        <f>IF($C81=O$1,'2- Manutenção'!$E83,"-")</f>
        <v>-</v>
      </c>
      <c r="P81" s="108" t="str">
        <f>IF(O81="-","-",'2- Manutenção'!$F83)</f>
        <v>-</v>
      </c>
      <c r="Q81" s="119" t="str">
        <f>IF($C81=R$1,'2- Manutenção'!$D83,"-")</f>
        <v>-</v>
      </c>
      <c r="R81" s="108" t="str">
        <f>IF($C81=R$1,'2- Manutenção'!$E83,"-")</f>
        <v>-</v>
      </c>
      <c r="S81" s="108" t="str">
        <f>IF(R81="-","-",'2- Manutenção'!$F83)</f>
        <v>-</v>
      </c>
      <c r="T81" s="119" t="str">
        <f>IF($C81=U$1,'2- Manutenção'!$D83,"-")</f>
        <v>-</v>
      </c>
      <c r="U81" s="108" t="str">
        <f>IF($C81=U$1,'2- Manutenção'!$E83,"-")</f>
        <v>-</v>
      </c>
      <c r="V81" s="108" t="str">
        <f>IF(U81="-","-",'2- Manutenção'!$F83)</f>
        <v>-</v>
      </c>
      <c r="W81" s="119" t="str">
        <f>IF($C81=X$1,'2- Manutenção'!$D83,"-")</f>
        <v>-</v>
      </c>
      <c r="X81" s="108" t="str">
        <f>IF($C81=X$1,'2- Manutenção'!$E83,"-")</f>
        <v>-</v>
      </c>
      <c r="Y81" s="108" t="str">
        <f>IF(X81="-","-",'2- Manutenção'!$F83)</f>
        <v>-</v>
      </c>
      <c r="Z81" s="119" t="str">
        <f>IF($C81=AA$1,'2- Manutenção'!$D83,"-")</f>
        <v>-</v>
      </c>
      <c r="AA81" s="108" t="str">
        <f>IF($C81=AA$1,'2- Manutenção'!$E83,"-")</f>
        <v>-</v>
      </c>
      <c r="AB81" s="108" t="str">
        <f>IF(AA81="-","-",'2- Manutenção'!$F83)</f>
        <v>-</v>
      </c>
      <c r="AC81" s="119" t="str">
        <f>IF($C81=AD$1,'2- Manutenção'!$D83,"-")</f>
        <v>-</v>
      </c>
      <c r="AD81" s="108" t="str">
        <f>IF($C81=AD$1,'2- Manutenção'!$E83,"-")</f>
        <v>-</v>
      </c>
      <c r="AE81" s="108" t="str">
        <f>IF(AD81="-","-",'2- Manutenção'!$F83)</f>
        <v>-</v>
      </c>
      <c r="AF81" s="119" t="str">
        <f>IF($C81=AG$1,'2- Manutenção'!$D83,"-")</f>
        <v>-</v>
      </c>
      <c r="AG81" s="108" t="str">
        <f>IF($C81=AG$1,'2- Manutenção'!$E83,"-")</f>
        <v>-</v>
      </c>
      <c r="AH81" s="108" t="str">
        <f>IF(AG81="-","-",'2- Manutenção'!$F83)</f>
        <v>-</v>
      </c>
      <c r="AI81" s="119" t="str">
        <f>IF($C81=AJ$1,'2- Manutenção'!$D83,"-")</f>
        <v>-</v>
      </c>
      <c r="AJ81" s="108" t="str">
        <f>IF($C81=AJ$1,'2- Manutenção'!$E83,"-")</f>
        <v>-</v>
      </c>
      <c r="AK81" s="108" t="str">
        <f>IF(AJ81="-","-",'2- Manutenção'!$F83)</f>
        <v>-</v>
      </c>
      <c r="AL81" s="119" t="str">
        <f>IF($C81=AM$1,'2- Manutenção'!$D83,"-")</f>
        <v>-</v>
      </c>
      <c r="AM81" s="108" t="str">
        <f>IF($C81=AM$1,'2- Manutenção'!$E83,"-")</f>
        <v>-</v>
      </c>
      <c r="AN81" s="108" t="str">
        <f>IF(AM81="-","-",'2- Manutenção'!$F83)</f>
        <v>-</v>
      </c>
    </row>
    <row r="82" spans="1:40" x14ac:dyDescent="0.25">
      <c r="A82" s="119">
        <v>80</v>
      </c>
      <c r="B82" s="119" t="str">
        <f>IF(YEAR('2- Manutenção'!B84)=$B$1,$B$1,"-")</f>
        <v>-</v>
      </c>
      <c r="C82" s="119" t="str">
        <f>IF(B82="-","-",MONTH('2- Manutenção'!B84))</f>
        <v>-</v>
      </c>
      <c r="E82" s="119" t="str">
        <f>IF($C82=F$1,'2- Manutenção'!$D84,"-")</f>
        <v>-</v>
      </c>
      <c r="F82" s="108" t="str">
        <f>IF($C82=F$1,'2- Manutenção'!$E84,"-")</f>
        <v>-</v>
      </c>
      <c r="G82" s="108" t="str">
        <f>IF(F82="-","-",'2- Manutenção'!$F84)</f>
        <v>-</v>
      </c>
      <c r="H82" s="119" t="str">
        <f>IF($C82=I$1,'2- Manutenção'!$D84,"-")</f>
        <v>-</v>
      </c>
      <c r="I82" s="108" t="str">
        <f>IF($C82=I$1,'2- Manutenção'!$E84,"-")</f>
        <v>-</v>
      </c>
      <c r="J82" s="108" t="str">
        <f>IF(I82="-","-",'2- Manutenção'!$F84)</f>
        <v>-</v>
      </c>
      <c r="K82" s="119" t="str">
        <f>IF($C82=L$1,'2- Manutenção'!$D84,"-")</f>
        <v>-</v>
      </c>
      <c r="L82" s="108" t="str">
        <f>IF($C82=L$1,'2- Manutenção'!$E84,"-")</f>
        <v>-</v>
      </c>
      <c r="M82" s="108" t="str">
        <f>IF(L82="-","-",'2- Manutenção'!$F84)</f>
        <v>-</v>
      </c>
      <c r="N82" s="119" t="str">
        <f>IF($C82=O$1,'2- Manutenção'!$D84,"-")</f>
        <v>-</v>
      </c>
      <c r="O82" s="108" t="str">
        <f>IF($C82=O$1,'2- Manutenção'!$E84,"-")</f>
        <v>-</v>
      </c>
      <c r="P82" s="108" t="str">
        <f>IF(O82="-","-",'2- Manutenção'!$F84)</f>
        <v>-</v>
      </c>
      <c r="Q82" s="119" t="str">
        <f>IF($C82=R$1,'2- Manutenção'!$D84,"-")</f>
        <v>-</v>
      </c>
      <c r="R82" s="108" t="str">
        <f>IF($C82=R$1,'2- Manutenção'!$E84,"-")</f>
        <v>-</v>
      </c>
      <c r="S82" s="108" t="str">
        <f>IF(R82="-","-",'2- Manutenção'!$F84)</f>
        <v>-</v>
      </c>
      <c r="T82" s="119" t="str">
        <f>IF($C82=U$1,'2- Manutenção'!$D84,"-")</f>
        <v>-</v>
      </c>
      <c r="U82" s="108" t="str">
        <f>IF($C82=U$1,'2- Manutenção'!$E84,"-")</f>
        <v>-</v>
      </c>
      <c r="V82" s="108" t="str">
        <f>IF(U82="-","-",'2- Manutenção'!$F84)</f>
        <v>-</v>
      </c>
      <c r="W82" s="119" t="str">
        <f>IF($C82=X$1,'2- Manutenção'!$D84,"-")</f>
        <v>-</v>
      </c>
      <c r="X82" s="108" t="str">
        <f>IF($C82=X$1,'2- Manutenção'!$E84,"-")</f>
        <v>-</v>
      </c>
      <c r="Y82" s="108" t="str">
        <f>IF(X82="-","-",'2- Manutenção'!$F84)</f>
        <v>-</v>
      </c>
      <c r="Z82" s="119" t="str">
        <f>IF($C82=AA$1,'2- Manutenção'!$D84,"-")</f>
        <v>-</v>
      </c>
      <c r="AA82" s="108" t="str">
        <f>IF($C82=AA$1,'2- Manutenção'!$E84,"-")</f>
        <v>-</v>
      </c>
      <c r="AB82" s="108" t="str">
        <f>IF(AA82="-","-",'2- Manutenção'!$F84)</f>
        <v>-</v>
      </c>
      <c r="AC82" s="119" t="str">
        <f>IF($C82=AD$1,'2- Manutenção'!$D84,"-")</f>
        <v>-</v>
      </c>
      <c r="AD82" s="108" t="str">
        <f>IF($C82=AD$1,'2- Manutenção'!$E84,"-")</f>
        <v>-</v>
      </c>
      <c r="AE82" s="108" t="str">
        <f>IF(AD82="-","-",'2- Manutenção'!$F84)</f>
        <v>-</v>
      </c>
      <c r="AF82" s="119" t="str">
        <f>IF($C82=AG$1,'2- Manutenção'!$D84,"-")</f>
        <v>-</v>
      </c>
      <c r="AG82" s="108" t="str">
        <f>IF($C82=AG$1,'2- Manutenção'!$E84,"-")</f>
        <v>-</v>
      </c>
      <c r="AH82" s="108" t="str">
        <f>IF(AG82="-","-",'2- Manutenção'!$F84)</f>
        <v>-</v>
      </c>
      <c r="AI82" s="119" t="str">
        <f>IF($C82=AJ$1,'2- Manutenção'!$D84,"-")</f>
        <v>-</v>
      </c>
      <c r="AJ82" s="108" t="str">
        <f>IF($C82=AJ$1,'2- Manutenção'!$E84,"-")</f>
        <v>-</v>
      </c>
      <c r="AK82" s="108" t="str">
        <f>IF(AJ82="-","-",'2- Manutenção'!$F84)</f>
        <v>-</v>
      </c>
      <c r="AL82" s="119" t="str">
        <f>IF($C82=AM$1,'2- Manutenção'!$D84,"-")</f>
        <v>-</v>
      </c>
      <c r="AM82" s="108" t="str">
        <f>IF($C82=AM$1,'2- Manutenção'!$E84,"-")</f>
        <v>-</v>
      </c>
      <c r="AN82" s="108" t="str">
        <f>IF(AM82="-","-",'2- Manutenção'!$F84)</f>
        <v>-</v>
      </c>
    </row>
    <row r="83" spans="1:40" x14ac:dyDescent="0.25">
      <c r="A83" s="119">
        <v>81</v>
      </c>
      <c r="B83" s="119" t="str">
        <f>IF(YEAR('2- Manutenção'!B85)=$B$1,$B$1,"-")</f>
        <v>-</v>
      </c>
      <c r="C83" s="119" t="str">
        <f>IF(B83="-","-",MONTH('2- Manutenção'!B85))</f>
        <v>-</v>
      </c>
      <c r="E83" s="119" t="str">
        <f>IF($C83=F$1,'2- Manutenção'!$D85,"-")</f>
        <v>-</v>
      </c>
      <c r="F83" s="108" t="str">
        <f>IF($C83=F$1,'2- Manutenção'!$E85,"-")</f>
        <v>-</v>
      </c>
      <c r="G83" s="108" t="str">
        <f>IF(F83="-","-",'2- Manutenção'!$F85)</f>
        <v>-</v>
      </c>
      <c r="H83" s="119" t="str">
        <f>IF($C83=I$1,'2- Manutenção'!$D85,"-")</f>
        <v>-</v>
      </c>
      <c r="I83" s="108" t="str">
        <f>IF($C83=I$1,'2- Manutenção'!$E85,"-")</f>
        <v>-</v>
      </c>
      <c r="J83" s="108" t="str">
        <f>IF(I83="-","-",'2- Manutenção'!$F85)</f>
        <v>-</v>
      </c>
      <c r="K83" s="119" t="str">
        <f>IF($C83=L$1,'2- Manutenção'!$D85,"-")</f>
        <v>-</v>
      </c>
      <c r="L83" s="108" t="str">
        <f>IF($C83=L$1,'2- Manutenção'!$E85,"-")</f>
        <v>-</v>
      </c>
      <c r="M83" s="108" t="str">
        <f>IF(L83="-","-",'2- Manutenção'!$F85)</f>
        <v>-</v>
      </c>
      <c r="N83" s="119" t="str">
        <f>IF($C83=O$1,'2- Manutenção'!$D85,"-")</f>
        <v>-</v>
      </c>
      <c r="O83" s="108" t="str">
        <f>IF($C83=O$1,'2- Manutenção'!$E85,"-")</f>
        <v>-</v>
      </c>
      <c r="P83" s="108" t="str">
        <f>IF(O83="-","-",'2- Manutenção'!$F85)</f>
        <v>-</v>
      </c>
      <c r="Q83" s="119" t="str">
        <f>IF($C83=R$1,'2- Manutenção'!$D85,"-")</f>
        <v>-</v>
      </c>
      <c r="R83" s="108" t="str">
        <f>IF($C83=R$1,'2- Manutenção'!$E85,"-")</f>
        <v>-</v>
      </c>
      <c r="S83" s="108" t="str">
        <f>IF(R83="-","-",'2- Manutenção'!$F85)</f>
        <v>-</v>
      </c>
      <c r="T83" s="119" t="str">
        <f>IF($C83=U$1,'2- Manutenção'!$D85,"-")</f>
        <v>-</v>
      </c>
      <c r="U83" s="108" t="str">
        <f>IF($C83=U$1,'2- Manutenção'!$E85,"-")</f>
        <v>-</v>
      </c>
      <c r="V83" s="108" t="str">
        <f>IF(U83="-","-",'2- Manutenção'!$F85)</f>
        <v>-</v>
      </c>
      <c r="W83" s="119" t="str">
        <f>IF($C83=X$1,'2- Manutenção'!$D85,"-")</f>
        <v>-</v>
      </c>
      <c r="X83" s="108" t="str">
        <f>IF($C83=X$1,'2- Manutenção'!$E85,"-")</f>
        <v>-</v>
      </c>
      <c r="Y83" s="108" t="str">
        <f>IF(X83="-","-",'2- Manutenção'!$F85)</f>
        <v>-</v>
      </c>
      <c r="Z83" s="119" t="str">
        <f>IF($C83=AA$1,'2- Manutenção'!$D85,"-")</f>
        <v>-</v>
      </c>
      <c r="AA83" s="108" t="str">
        <f>IF($C83=AA$1,'2- Manutenção'!$E85,"-")</f>
        <v>-</v>
      </c>
      <c r="AB83" s="108" t="str">
        <f>IF(AA83="-","-",'2- Manutenção'!$F85)</f>
        <v>-</v>
      </c>
      <c r="AC83" s="119" t="str">
        <f>IF($C83=AD$1,'2- Manutenção'!$D85,"-")</f>
        <v>-</v>
      </c>
      <c r="AD83" s="108" t="str">
        <f>IF($C83=AD$1,'2- Manutenção'!$E85,"-")</f>
        <v>-</v>
      </c>
      <c r="AE83" s="108" t="str">
        <f>IF(AD83="-","-",'2- Manutenção'!$F85)</f>
        <v>-</v>
      </c>
      <c r="AF83" s="119" t="str">
        <f>IF($C83=AG$1,'2- Manutenção'!$D85,"-")</f>
        <v>-</v>
      </c>
      <c r="AG83" s="108" t="str">
        <f>IF($C83=AG$1,'2- Manutenção'!$E85,"-")</f>
        <v>-</v>
      </c>
      <c r="AH83" s="108" t="str">
        <f>IF(AG83="-","-",'2- Manutenção'!$F85)</f>
        <v>-</v>
      </c>
      <c r="AI83" s="119" t="str">
        <f>IF($C83=AJ$1,'2- Manutenção'!$D85,"-")</f>
        <v>-</v>
      </c>
      <c r="AJ83" s="108" t="str">
        <f>IF($C83=AJ$1,'2- Manutenção'!$E85,"-")</f>
        <v>-</v>
      </c>
      <c r="AK83" s="108" t="str">
        <f>IF(AJ83="-","-",'2- Manutenção'!$F85)</f>
        <v>-</v>
      </c>
      <c r="AL83" s="119" t="str">
        <f>IF($C83=AM$1,'2- Manutenção'!$D85,"-")</f>
        <v>-</v>
      </c>
      <c r="AM83" s="108" t="str">
        <f>IF($C83=AM$1,'2- Manutenção'!$E85,"-")</f>
        <v>-</v>
      </c>
      <c r="AN83" s="108" t="str">
        <f>IF(AM83="-","-",'2- Manutenção'!$F85)</f>
        <v>-</v>
      </c>
    </row>
    <row r="84" spans="1:40" x14ac:dyDescent="0.25">
      <c r="A84" s="119">
        <v>82</v>
      </c>
      <c r="B84" s="119" t="str">
        <f>IF(YEAR('2- Manutenção'!B86)=$B$1,$B$1,"-")</f>
        <v>-</v>
      </c>
      <c r="C84" s="119" t="str">
        <f>IF(B84="-","-",MONTH('2- Manutenção'!B86))</f>
        <v>-</v>
      </c>
      <c r="E84" s="119" t="str">
        <f>IF($C84=F$1,'2- Manutenção'!$D86,"-")</f>
        <v>-</v>
      </c>
      <c r="F84" s="108" t="str">
        <f>IF($C84=F$1,'2- Manutenção'!$E86,"-")</f>
        <v>-</v>
      </c>
      <c r="G84" s="108" t="str">
        <f>IF(F84="-","-",'2- Manutenção'!$F86)</f>
        <v>-</v>
      </c>
      <c r="H84" s="119" t="str">
        <f>IF($C84=I$1,'2- Manutenção'!$D86,"-")</f>
        <v>-</v>
      </c>
      <c r="I84" s="108" t="str">
        <f>IF($C84=I$1,'2- Manutenção'!$E86,"-")</f>
        <v>-</v>
      </c>
      <c r="J84" s="108" t="str">
        <f>IF(I84="-","-",'2- Manutenção'!$F86)</f>
        <v>-</v>
      </c>
      <c r="K84" s="119" t="str">
        <f>IF($C84=L$1,'2- Manutenção'!$D86,"-")</f>
        <v>-</v>
      </c>
      <c r="L84" s="108" t="str">
        <f>IF($C84=L$1,'2- Manutenção'!$E86,"-")</f>
        <v>-</v>
      </c>
      <c r="M84" s="108" t="str">
        <f>IF(L84="-","-",'2- Manutenção'!$F86)</f>
        <v>-</v>
      </c>
      <c r="N84" s="119" t="str">
        <f>IF($C84=O$1,'2- Manutenção'!$D86,"-")</f>
        <v>-</v>
      </c>
      <c r="O84" s="108" t="str">
        <f>IF($C84=O$1,'2- Manutenção'!$E86,"-")</f>
        <v>-</v>
      </c>
      <c r="P84" s="108" t="str">
        <f>IF(O84="-","-",'2- Manutenção'!$F86)</f>
        <v>-</v>
      </c>
      <c r="Q84" s="119" t="str">
        <f>IF($C84=R$1,'2- Manutenção'!$D86,"-")</f>
        <v>-</v>
      </c>
      <c r="R84" s="108" t="str">
        <f>IF($C84=R$1,'2- Manutenção'!$E86,"-")</f>
        <v>-</v>
      </c>
      <c r="S84" s="108" t="str">
        <f>IF(R84="-","-",'2- Manutenção'!$F86)</f>
        <v>-</v>
      </c>
      <c r="T84" s="119" t="str">
        <f>IF($C84=U$1,'2- Manutenção'!$D86,"-")</f>
        <v>-</v>
      </c>
      <c r="U84" s="108" t="str">
        <f>IF($C84=U$1,'2- Manutenção'!$E86,"-")</f>
        <v>-</v>
      </c>
      <c r="V84" s="108" t="str">
        <f>IF(U84="-","-",'2- Manutenção'!$F86)</f>
        <v>-</v>
      </c>
      <c r="W84" s="119" t="str">
        <f>IF($C84=X$1,'2- Manutenção'!$D86,"-")</f>
        <v>-</v>
      </c>
      <c r="X84" s="108" t="str">
        <f>IF($C84=X$1,'2- Manutenção'!$E86,"-")</f>
        <v>-</v>
      </c>
      <c r="Y84" s="108" t="str">
        <f>IF(X84="-","-",'2- Manutenção'!$F86)</f>
        <v>-</v>
      </c>
      <c r="Z84" s="119" t="str">
        <f>IF($C84=AA$1,'2- Manutenção'!$D86,"-")</f>
        <v>-</v>
      </c>
      <c r="AA84" s="108" t="str">
        <f>IF($C84=AA$1,'2- Manutenção'!$E86,"-")</f>
        <v>-</v>
      </c>
      <c r="AB84" s="108" t="str">
        <f>IF(AA84="-","-",'2- Manutenção'!$F86)</f>
        <v>-</v>
      </c>
      <c r="AC84" s="119" t="str">
        <f>IF($C84=AD$1,'2- Manutenção'!$D86,"-")</f>
        <v>-</v>
      </c>
      <c r="AD84" s="108" t="str">
        <f>IF($C84=AD$1,'2- Manutenção'!$E86,"-")</f>
        <v>-</v>
      </c>
      <c r="AE84" s="108" t="str">
        <f>IF(AD84="-","-",'2- Manutenção'!$F86)</f>
        <v>-</v>
      </c>
      <c r="AF84" s="119" t="str">
        <f>IF($C84=AG$1,'2- Manutenção'!$D86,"-")</f>
        <v>-</v>
      </c>
      <c r="AG84" s="108" t="str">
        <f>IF($C84=AG$1,'2- Manutenção'!$E86,"-")</f>
        <v>-</v>
      </c>
      <c r="AH84" s="108" t="str">
        <f>IF(AG84="-","-",'2- Manutenção'!$F86)</f>
        <v>-</v>
      </c>
      <c r="AI84" s="119" t="str">
        <f>IF($C84=AJ$1,'2- Manutenção'!$D86,"-")</f>
        <v>-</v>
      </c>
      <c r="AJ84" s="108" t="str">
        <f>IF($C84=AJ$1,'2- Manutenção'!$E86,"-")</f>
        <v>-</v>
      </c>
      <c r="AK84" s="108" t="str">
        <f>IF(AJ84="-","-",'2- Manutenção'!$F86)</f>
        <v>-</v>
      </c>
      <c r="AL84" s="119" t="str">
        <f>IF($C84=AM$1,'2- Manutenção'!$D86,"-")</f>
        <v>-</v>
      </c>
      <c r="AM84" s="108" t="str">
        <f>IF($C84=AM$1,'2- Manutenção'!$E86,"-")</f>
        <v>-</v>
      </c>
      <c r="AN84" s="108" t="str">
        <f>IF(AM84="-","-",'2- Manutenção'!$F86)</f>
        <v>-</v>
      </c>
    </row>
    <row r="85" spans="1:40" x14ac:dyDescent="0.25">
      <c r="A85" s="119">
        <v>83</v>
      </c>
      <c r="B85" s="119" t="str">
        <f>IF(YEAR('2- Manutenção'!B87)=$B$1,$B$1,"-")</f>
        <v>-</v>
      </c>
      <c r="C85" s="119" t="str">
        <f>IF(B85="-","-",MONTH('2- Manutenção'!B87))</f>
        <v>-</v>
      </c>
      <c r="E85" s="119" t="str">
        <f>IF($C85=F$1,'2- Manutenção'!$D87,"-")</f>
        <v>-</v>
      </c>
      <c r="F85" s="108" t="str">
        <f>IF($C85=F$1,'2- Manutenção'!$E87,"-")</f>
        <v>-</v>
      </c>
      <c r="G85" s="108" t="str">
        <f>IF(F85="-","-",'2- Manutenção'!$F87)</f>
        <v>-</v>
      </c>
      <c r="H85" s="119" t="str">
        <f>IF($C85=I$1,'2- Manutenção'!$D87,"-")</f>
        <v>-</v>
      </c>
      <c r="I85" s="108" t="str">
        <f>IF($C85=I$1,'2- Manutenção'!$E87,"-")</f>
        <v>-</v>
      </c>
      <c r="J85" s="108" t="str">
        <f>IF(I85="-","-",'2- Manutenção'!$F87)</f>
        <v>-</v>
      </c>
      <c r="K85" s="119" t="str">
        <f>IF($C85=L$1,'2- Manutenção'!$D87,"-")</f>
        <v>-</v>
      </c>
      <c r="L85" s="108" t="str">
        <f>IF($C85=L$1,'2- Manutenção'!$E87,"-")</f>
        <v>-</v>
      </c>
      <c r="M85" s="108" t="str">
        <f>IF(L85="-","-",'2- Manutenção'!$F87)</f>
        <v>-</v>
      </c>
      <c r="N85" s="119" t="str">
        <f>IF($C85=O$1,'2- Manutenção'!$D87,"-")</f>
        <v>-</v>
      </c>
      <c r="O85" s="108" t="str">
        <f>IF($C85=O$1,'2- Manutenção'!$E87,"-")</f>
        <v>-</v>
      </c>
      <c r="P85" s="108" t="str">
        <f>IF(O85="-","-",'2- Manutenção'!$F87)</f>
        <v>-</v>
      </c>
      <c r="Q85" s="119" t="str">
        <f>IF($C85=R$1,'2- Manutenção'!$D87,"-")</f>
        <v>-</v>
      </c>
      <c r="R85" s="108" t="str">
        <f>IF($C85=R$1,'2- Manutenção'!$E87,"-")</f>
        <v>-</v>
      </c>
      <c r="S85" s="108" t="str">
        <f>IF(R85="-","-",'2- Manutenção'!$F87)</f>
        <v>-</v>
      </c>
      <c r="T85" s="119" t="str">
        <f>IF($C85=U$1,'2- Manutenção'!$D87,"-")</f>
        <v>-</v>
      </c>
      <c r="U85" s="108" t="str">
        <f>IF($C85=U$1,'2- Manutenção'!$E87,"-")</f>
        <v>-</v>
      </c>
      <c r="V85" s="108" t="str">
        <f>IF(U85="-","-",'2- Manutenção'!$F87)</f>
        <v>-</v>
      </c>
      <c r="W85" s="119" t="str">
        <f>IF($C85=X$1,'2- Manutenção'!$D87,"-")</f>
        <v>-</v>
      </c>
      <c r="X85" s="108" t="str">
        <f>IF($C85=X$1,'2- Manutenção'!$E87,"-")</f>
        <v>-</v>
      </c>
      <c r="Y85" s="108" t="str">
        <f>IF(X85="-","-",'2- Manutenção'!$F87)</f>
        <v>-</v>
      </c>
      <c r="Z85" s="119" t="str">
        <f>IF($C85=AA$1,'2- Manutenção'!$D87,"-")</f>
        <v>-</v>
      </c>
      <c r="AA85" s="108" t="str">
        <f>IF($C85=AA$1,'2- Manutenção'!$E87,"-")</f>
        <v>-</v>
      </c>
      <c r="AB85" s="108" t="str">
        <f>IF(AA85="-","-",'2- Manutenção'!$F87)</f>
        <v>-</v>
      </c>
      <c r="AC85" s="119" t="str">
        <f>IF($C85=AD$1,'2- Manutenção'!$D87,"-")</f>
        <v>-</v>
      </c>
      <c r="AD85" s="108" t="str">
        <f>IF($C85=AD$1,'2- Manutenção'!$E87,"-")</f>
        <v>-</v>
      </c>
      <c r="AE85" s="108" t="str">
        <f>IF(AD85="-","-",'2- Manutenção'!$F87)</f>
        <v>-</v>
      </c>
      <c r="AF85" s="119" t="str">
        <f>IF($C85=AG$1,'2- Manutenção'!$D87,"-")</f>
        <v>-</v>
      </c>
      <c r="AG85" s="108" t="str">
        <f>IF($C85=AG$1,'2- Manutenção'!$E87,"-")</f>
        <v>-</v>
      </c>
      <c r="AH85" s="108" t="str">
        <f>IF(AG85="-","-",'2- Manutenção'!$F87)</f>
        <v>-</v>
      </c>
      <c r="AI85" s="119" t="str">
        <f>IF($C85=AJ$1,'2- Manutenção'!$D87,"-")</f>
        <v>-</v>
      </c>
      <c r="AJ85" s="108" t="str">
        <f>IF($C85=AJ$1,'2- Manutenção'!$E87,"-")</f>
        <v>-</v>
      </c>
      <c r="AK85" s="108" t="str">
        <f>IF(AJ85="-","-",'2- Manutenção'!$F87)</f>
        <v>-</v>
      </c>
      <c r="AL85" s="119" t="str">
        <f>IF($C85=AM$1,'2- Manutenção'!$D87,"-")</f>
        <v>-</v>
      </c>
      <c r="AM85" s="108" t="str">
        <f>IF($C85=AM$1,'2- Manutenção'!$E87,"-")</f>
        <v>-</v>
      </c>
      <c r="AN85" s="108" t="str">
        <f>IF(AM85="-","-",'2- Manutenção'!$F87)</f>
        <v>-</v>
      </c>
    </row>
    <row r="86" spans="1:40" x14ac:dyDescent="0.25">
      <c r="A86" s="119">
        <v>84</v>
      </c>
      <c r="B86" s="119" t="str">
        <f>IF(YEAR('2- Manutenção'!B88)=$B$1,$B$1,"-")</f>
        <v>-</v>
      </c>
      <c r="C86" s="119" t="str">
        <f>IF(B86="-","-",MONTH('2- Manutenção'!B88))</f>
        <v>-</v>
      </c>
      <c r="E86" s="119" t="str">
        <f>IF($C86=F$1,'2- Manutenção'!$D88,"-")</f>
        <v>-</v>
      </c>
      <c r="F86" s="108" t="str">
        <f>IF($C86=F$1,'2- Manutenção'!$E88,"-")</f>
        <v>-</v>
      </c>
      <c r="G86" s="108" t="str">
        <f>IF(F86="-","-",'2- Manutenção'!$F88)</f>
        <v>-</v>
      </c>
      <c r="H86" s="119" t="str">
        <f>IF($C86=I$1,'2- Manutenção'!$D88,"-")</f>
        <v>-</v>
      </c>
      <c r="I86" s="108" t="str">
        <f>IF($C86=I$1,'2- Manutenção'!$E88,"-")</f>
        <v>-</v>
      </c>
      <c r="J86" s="108" t="str">
        <f>IF(I86="-","-",'2- Manutenção'!$F88)</f>
        <v>-</v>
      </c>
      <c r="K86" s="119" t="str">
        <f>IF($C86=L$1,'2- Manutenção'!$D88,"-")</f>
        <v>-</v>
      </c>
      <c r="L86" s="108" t="str">
        <f>IF($C86=L$1,'2- Manutenção'!$E88,"-")</f>
        <v>-</v>
      </c>
      <c r="M86" s="108" t="str">
        <f>IF(L86="-","-",'2- Manutenção'!$F88)</f>
        <v>-</v>
      </c>
      <c r="N86" s="119" t="str">
        <f>IF($C86=O$1,'2- Manutenção'!$D88,"-")</f>
        <v>-</v>
      </c>
      <c r="O86" s="108" t="str">
        <f>IF($C86=O$1,'2- Manutenção'!$E88,"-")</f>
        <v>-</v>
      </c>
      <c r="P86" s="108" t="str">
        <f>IF(O86="-","-",'2- Manutenção'!$F88)</f>
        <v>-</v>
      </c>
      <c r="Q86" s="119" t="str">
        <f>IF($C86=R$1,'2- Manutenção'!$D88,"-")</f>
        <v>-</v>
      </c>
      <c r="R86" s="108" t="str">
        <f>IF($C86=R$1,'2- Manutenção'!$E88,"-")</f>
        <v>-</v>
      </c>
      <c r="S86" s="108" t="str">
        <f>IF(R86="-","-",'2- Manutenção'!$F88)</f>
        <v>-</v>
      </c>
      <c r="T86" s="119" t="str">
        <f>IF($C86=U$1,'2- Manutenção'!$D88,"-")</f>
        <v>-</v>
      </c>
      <c r="U86" s="108" t="str">
        <f>IF($C86=U$1,'2- Manutenção'!$E88,"-")</f>
        <v>-</v>
      </c>
      <c r="V86" s="108" t="str">
        <f>IF(U86="-","-",'2- Manutenção'!$F88)</f>
        <v>-</v>
      </c>
      <c r="W86" s="119" t="str">
        <f>IF($C86=X$1,'2- Manutenção'!$D88,"-")</f>
        <v>-</v>
      </c>
      <c r="X86" s="108" t="str">
        <f>IF($C86=X$1,'2- Manutenção'!$E88,"-")</f>
        <v>-</v>
      </c>
      <c r="Y86" s="108" t="str">
        <f>IF(X86="-","-",'2- Manutenção'!$F88)</f>
        <v>-</v>
      </c>
      <c r="Z86" s="119" t="str">
        <f>IF($C86=AA$1,'2- Manutenção'!$D88,"-")</f>
        <v>-</v>
      </c>
      <c r="AA86" s="108" t="str">
        <f>IF($C86=AA$1,'2- Manutenção'!$E88,"-")</f>
        <v>-</v>
      </c>
      <c r="AB86" s="108" t="str">
        <f>IF(AA86="-","-",'2- Manutenção'!$F88)</f>
        <v>-</v>
      </c>
      <c r="AC86" s="119" t="str">
        <f>IF($C86=AD$1,'2- Manutenção'!$D88,"-")</f>
        <v>-</v>
      </c>
      <c r="AD86" s="108" t="str">
        <f>IF($C86=AD$1,'2- Manutenção'!$E88,"-")</f>
        <v>-</v>
      </c>
      <c r="AE86" s="108" t="str">
        <f>IF(AD86="-","-",'2- Manutenção'!$F88)</f>
        <v>-</v>
      </c>
      <c r="AF86" s="119" t="str">
        <f>IF($C86=AG$1,'2- Manutenção'!$D88,"-")</f>
        <v>-</v>
      </c>
      <c r="AG86" s="108" t="str">
        <f>IF($C86=AG$1,'2- Manutenção'!$E88,"-")</f>
        <v>-</v>
      </c>
      <c r="AH86" s="108" t="str">
        <f>IF(AG86="-","-",'2- Manutenção'!$F88)</f>
        <v>-</v>
      </c>
      <c r="AI86" s="119" t="str">
        <f>IF($C86=AJ$1,'2- Manutenção'!$D88,"-")</f>
        <v>-</v>
      </c>
      <c r="AJ86" s="108" t="str">
        <f>IF($C86=AJ$1,'2- Manutenção'!$E88,"-")</f>
        <v>-</v>
      </c>
      <c r="AK86" s="108" t="str">
        <f>IF(AJ86="-","-",'2- Manutenção'!$F88)</f>
        <v>-</v>
      </c>
      <c r="AL86" s="119" t="str">
        <f>IF($C86=AM$1,'2- Manutenção'!$D88,"-")</f>
        <v>-</v>
      </c>
      <c r="AM86" s="108" t="str">
        <f>IF($C86=AM$1,'2- Manutenção'!$E88,"-")</f>
        <v>-</v>
      </c>
      <c r="AN86" s="108" t="str">
        <f>IF(AM86="-","-",'2- Manutenção'!$F88)</f>
        <v>-</v>
      </c>
    </row>
    <row r="87" spans="1:40" x14ac:dyDescent="0.25">
      <c r="A87" s="119">
        <v>85</v>
      </c>
      <c r="B87" s="119" t="str">
        <f>IF(YEAR('2- Manutenção'!B89)=$B$1,$B$1,"-")</f>
        <v>-</v>
      </c>
      <c r="C87" s="119" t="str">
        <f>IF(B87="-","-",MONTH('2- Manutenção'!B89))</f>
        <v>-</v>
      </c>
      <c r="E87" s="119" t="str">
        <f>IF($C87=F$1,'2- Manutenção'!$D89,"-")</f>
        <v>-</v>
      </c>
      <c r="F87" s="108" t="str">
        <f>IF($C87=F$1,'2- Manutenção'!$E89,"-")</f>
        <v>-</v>
      </c>
      <c r="G87" s="108" t="str">
        <f>IF(F87="-","-",'2- Manutenção'!$F89)</f>
        <v>-</v>
      </c>
      <c r="H87" s="119" t="str">
        <f>IF($C87=I$1,'2- Manutenção'!$D89,"-")</f>
        <v>-</v>
      </c>
      <c r="I87" s="108" t="str">
        <f>IF($C87=I$1,'2- Manutenção'!$E89,"-")</f>
        <v>-</v>
      </c>
      <c r="J87" s="108" t="str">
        <f>IF(I87="-","-",'2- Manutenção'!$F89)</f>
        <v>-</v>
      </c>
      <c r="K87" s="119" t="str">
        <f>IF($C87=L$1,'2- Manutenção'!$D89,"-")</f>
        <v>-</v>
      </c>
      <c r="L87" s="108" t="str">
        <f>IF($C87=L$1,'2- Manutenção'!$E89,"-")</f>
        <v>-</v>
      </c>
      <c r="M87" s="108" t="str">
        <f>IF(L87="-","-",'2- Manutenção'!$F89)</f>
        <v>-</v>
      </c>
      <c r="N87" s="119" t="str">
        <f>IF($C87=O$1,'2- Manutenção'!$D89,"-")</f>
        <v>-</v>
      </c>
      <c r="O87" s="108" t="str">
        <f>IF($C87=O$1,'2- Manutenção'!$E89,"-")</f>
        <v>-</v>
      </c>
      <c r="P87" s="108" t="str">
        <f>IF(O87="-","-",'2- Manutenção'!$F89)</f>
        <v>-</v>
      </c>
      <c r="Q87" s="119" t="str">
        <f>IF($C87=R$1,'2- Manutenção'!$D89,"-")</f>
        <v>-</v>
      </c>
      <c r="R87" s="108" t="str">
        <f>IF($C87=R$1,'2- Manutenção'!$E89,"-")</f>
        <v>-</v>
      </c>
      <c r="S87" s="108" t="str">
        <f>IF(R87="-","-",'2- Manutenção'!$F89)</f>
        <v>-</v>
      </c>
      <c r="T87" s="119" t="str">
        <f>IF($C87=U$1,'2- Manutenção'!$D89,"-")</f>
        <v>-</v>
      </c>
      <c r="U87" s="108" t="str">
        <f>IF($C87=U$1,'2- Manutenção'!$E89,"-")</f>
        <v>-</v>
      </c>
      <c r="V87" s="108" t="str">
        <f>IF(U87="-","-",'2- Manutenção'!$F89)</f>
        <v>-</v>
      </c>
      <c r="W87" s="119" t="str">
        <f>IF($C87=X$1,'2- Manutenção'!$D89,"-")</f>
        <v>-</v>
      </c>
      <c r="X87" s="108" t="str">
        <f>IF($C87=X$1,'2- Manutenção'!$E89,"-")</f>
        <v>-</v>
      </c>
      <c r="Y87" s="108" t="str">
        <f>IF(X87="-","-",'2- Manutenção'!$F89)</f>
        <v>-</v>
      </c>
      <c r="Z87" s="119" t="str">
        <f>IF($C87=AA$1,'2- Manutenção'!$D89,"-")</f>
        <v>-</v>
      </c>
      <c r="AA87" s="108" t="str">
        <f>IF($C87=AA$1,'2- Manutenção'!$E89,"-")</f>
        <v>-</v>
      </c>
      <c r="AB87" s="108" t="str">
        <f>IF(AA87="-","-",'2- Manutenção'!$F89)</f>
        <v>-</v>
      </c>
      <c r="AC87" s="119" t="str">
        <f>IF($C87=AD$1,'2- Manutenção'!$D89,"-")</f>
        <v>-</v>
      </c>
      <c r="AD87" s="108" t="str">
        <f>IF($C87=AD$1,'2- Manutenção'!$E89,"-")</f>
        <v>-</v>
      </c>
      <c r="AE87" s="108" t="str">
        <f>IF(AD87="-","-",'2- Manutenção'!$F89)</f>
        <v>-</v>
      </c>
      <c r="AF87" s="119" t="str">
        <f>IF($C87=AG$1,'2- Manutenção'!$D89,"-")</f>
        <v>-</v>
      </c>
      <c r="AG87" s="108" t="str">
        <f>IF($C87=AG$1,'2- Manutenção'!$E89,"-")</f>
        <v>-</v>
      </c>
      <c r="AH87" s="108" t="str">
        <f>IF(AG87="-","-",'2- Manutenção'!$F89)</f>
        <v>-</v>
      </c>
      <c r="AI87" s="119" t="str">
        <f>IF($C87=AJ$1,'2- Manutenção'!$D89,"-")</f>
        <v>-</v>
      </c>
      <c r="AJ87" s="108" t="str">
        <f>IF($C87=AJ$1,'2- Manutenção'!$E89,"-")</f>
        <v>-</v>
      </c>
      <c r="AK87" s="108" t="str">
        <f>IF(AJ87="-","-",'2- Manutenção'!$F89)</f>
        <v>-</v>
      </c>
      <c r="AL87" s="119" t="str">
        <f>IF($C87=AM$1,'2- Manutenção'!$D89,"-")</f>
        <v>-</v>
      </c>
      <c r="AM87" s="108" t="str">
        <f>IF($C87=AM$1,'2- Manutenção'!$E89,"-")</f>
        <v>-</v>
      </c>
      <c r="AN87" s="108" t="str">
        <f>IF(AM87="-","-",'2- Manutenção'!$F89)</f>
        <v>-</v>
      </c>
    </row>
    <row r="88" spans="1:40" x14ac:dyDescent="0.25">
      <c r="A88" s="119">
        <v>86</v>
      </c>
      <c r="B88" s="119" t="str">
        <f>IF(YEAR('2- Manutenção'!B90)=$B$1,$B$1,"-")</f>
        <v>-</v>
      </c>
      <c r="C88" s="119" t="str">
        <f>IF(B88="-","-",MONTH('2- Manutenção'!B90))</f>
        <v>-</v>
      </c>
      <c r="E88" s="119" t="str">
        <f>IF($C88=F$1,'2- Manutenção'!$D90,"-")</f>
        <v>-</v>
      </c>
      <c r="F88" s="108" t="str">
        <f>IF($C88=F$1,'2- Manutenção'!$E90,"-")</f>
        <v>-</v>
      </c>
      <c r="G88" s="108" t="str">
        <f>IF(F88="-","-",'2- Manutenção'!$F90)</f>
        <v>-</v>
      </c>
      <c r="H88" s="119" t="str">
        <f>IF($C88=I$1,'2- Manutenção'!$D90,"-")</f>
        <v>-</v>
      </c>
      <c r="I88" s="108" t="str">
        <f>IF($C88=I$1,'2- Manutenção'!$E90,"-")</f>
        <v>-</v>
      </c>
      <c r="J88" s="108" t="str">
        <f>IF(I88="-","-",'2- Manutenção'!$F90)</f>
        <v>-</v>
      </c>
      <c r="K88" s="119" t="str">
        <f>IF($C88=L$1,'2- Manutenção'!$D90,"-")</f>
        <v>-</v>
      </c>
      <c r="L88" s="108" t="str">
        <f>IF($C88=L$1,'2- Manutenção'!$E90,"-")</f>
        <v>-</v>
      </c>
      <c r="M88" s="108" t="str">
        <f>IF(L88="-","-",'2- Manutenção'!$F90)</f>
        <v>-</v>
      </c>
      <c r="N88" s="119" t="str">
        <f>IF($C88=O$1,'2- Manutenção'!$D90,"-")</f>
        <v>-</v>
      </c>
      <c r="O88" s="108" t="str">
        <f>IF($C88=O$1,'2- Manutenção'!$E90,"-")</f>
        <v>-</v>
      </c>
      <c r="P88" s="108" t="str">
        <f>IF(O88="-","-",'2- Manutenção'!$F90)</f>
        <v>-</v>
      </c>
      <c r="Q88" s="119" t="str">
        <f>IF($C88=R$1,'2- Manutenção'!$D90,"-")</f>
        <v>-</v>
      </c>
      <c r="R88" s="108" t="str">
        <f>IF($C88=R$1,'2- Manutenção'!$E90,"-")</f>
        <v>-</v>
      </c>
      <c r="S88" s="108" t="str">
        <f>IF(R88="-","-",'2- Manutenção'!$F90)</f>
        <v>-</v>
      </c>
      <c r="T88" s="119" t="str">
        <f>IF($C88=U$1,'2- Manutenção'!$D90,"-")</f>
        <v>-</v>
      </c>
      <c r="U88" s="108" t="str">
        <f>IF($C88=U$1,'2- Manutenção'!$E90,"-")</f>
        <v>-</v>
      </c>
      <c r="V88" s="108" t="str">
        <f>IF(U88="-","-",'2- Manutenção'!$F90)</f>
        <v>-</v>
      </c>
      <c r="W88" s="119" t="str">
        <f>IF($C88=X$1,'2- Manutenção'!$D90,"-")</f>
        <v>-</v>
      </c>
      <c r="X88" s="108" t="str">
        <f>IF($C88=X$1,'2- Manutenção'!$E90,"-")</f>
        <v>-</v>
      </c>
      <c r="Y88" s="108" t="str">
        <f>IF(X88="-","-",'2- Manutenção'!$F90)</f>
        <v>-</v>
      </c>
      <c r="Z88" s="119" t="str">
        <f>IF($C88=AA$1,'2- Manutenção'!$D90,"-")</f>
        <v>-</v>
      </c>
      <c r="AA88" s="108" t="str">
        <f>IF($C88=AA$1,'2- Manutenção'!$E90,"-")</f>
        <v>-</v>
      </c>
      <c r="AB88" s="108" t="str">
        <f>IF(AA88="-","-",'2- Manutenção'!$F90)</f>
        <v>-</v>
      </c>
      <c r="AC88" s="119" t="str">
        <f>IF($C88=AD$1,'2- Manutenção'!$D90,"-")</f>
        <v>-</v>
      </c>
      <c r="AD88" s="108" t="str">
        <f>IF($C88=AD$1,'2- Manutenção'!$E90,"-")</f>
        <v>-</v>
      </c>
      <c r="AE88" s="108" t="str">
        <f>IF(AD88="-","-",'2- Manutenção'!$F90)</f>
        <v>-</v>
      </c>
      <c r="AF88" s="119" t="str">
        <f>IF($C88=AG$1,'2- Manutenção'!$D90,"-")</f>
        <v>-</v>
      </c>
      <c r="AG88" s="108" t="str">
        <f>IF($C88=AG$1,'2- Manutenção'!$E90,"-")</f>
        <v>-</v>
      </c>
      <c r="AH88" s="108" t="str">
        <f>IF(AG88="-","-",'2- Manutenção'!$F90)</f>
        <v>-</v>
      </c>
      <c r="AI88" s="119" t="str">
        <f>IF($C88=AJ$1,'2- Manutenção'!$D90,"-")</f>
        <v>-</v>
      </c>
      <c r="AJ88" s="108" t="str">
        <f>IF($C88=AJ$1,'2- Manutenção'!$E90,"-")</f>
        <v>-</v>
      </c>
      <c r="AK88" s="108" t="str">
        <f>IF(AJ88="-","-",'2- Manutenção'!$F90)</f>
        <v>-</v>
      </c>
      <c r="AL88" s="119" t="str">
        <f>IF($C88=AM$1,'2- Manutenção'!$D90,"-")</f>
        <v>-</v>
      </c>
      <c r="AM88" s="108" t="str">
        <f>IF($C88=AM$1,'2- Manutenção'!$E90,"-")</f>
        <v>-</v>
      </c>
      <c r="AN88" s="108" t="str">
        <f>IF(AM88="-","-",'2- Manutenção'!$F90)</f>
        <v>-</v>
      </c>
    </row>
    <row r="89" spans="1:40" x14ac:dyDescent="0.25">
      <c r="A89" s="119">
        <v>87</v>
      </c>
      <c r="B89" s="119" t="str">
        <f>IF(YEAR('2- Manutenção'!B91)=$B$1,$B$1,"-")</f>
        <v>-</v>
      </c>
      <c r="C89" s="119" t="str">
        <f>IF(B89="-","-",MONTH('2- Manutenção'!B91))</f>
        <v>-</v>
      </c>
      <c r="E89" s="119" t="str">
        <f>IF($C89=F$1,'2- Manutenção'!$D91,"-")</f>
        <v>-</v>
      </c>
      <c r="F89" s="108" t="str">
        <f>IF($C89=F$1,'2- Manutenção'!$E91,"-")</f>
        <v>-</v>
      </c>
      <c r="G89" s="108" t="str">
        <f>IF(F89="-","-",'2- Manutenção'!$F91)</f>
        <v>-</v>
      </c>
      <c r="H89" s="119" t="str">
        <f>IF($C89=I$1,'2- Manutenção'!$D91,"-")</f>
        <v>-</v>
      </c>
      <c r="I89" s="108" t="str">
        <f>IF($C89=I$1,'2- Manutenção'!$E91,"-")</f>
        <v>-</v>
      </c>
      <c r="J89" s="108" t="str">
        <f>IF(I89="-","-",'2- Manutenção'!$F91)</f>
        <v>-</v>
      </c>
      <c r="K89" s="119" t="str">
        <f>IF($C89=L$1,'2- Manutenção'!$D91,"-")</f>
        <v>-</v>
      </c>
      <c r="L89" s="108" t="str">
        <f>IF($C89=L$1,'2- Manutenção'!$E91,"-")</f>
        <v>-</v>
      </c>
      <c r="M89" s="108" t="str">
        <f>IF(L89="-","-",'2- Manutenção'!$F91)</f>
        <v>-</v>
      </c>
      <c r="N89" s="119" t="str">
        <f>IF($C89=O$1,'2- Manutenção'!$D91,"-")</f>
        <v>-</v>
      </c>
      <c r="O89" s="108" t="str">
        <f>IF($C89=O$1,'2- Manutenção'!$E91,"-")</f>
        <v>-</v>
      </c>
      <c r="P89" s="108" t="str">
        <f>IF(O89="-","-",'2- Manutenção'!$F91)</f>
        <v>-</v>
      </c>
      <c r="Q89" s="119" t="str">
        <f>IF($C89=R$1,'2- Manutenção'!$D91,"-")</f>
        <v>-</v>
      </c>
      <c r="R89" s="108" t="str">
        <f>IF($C89=R$1,'2- Manutenção'!$E91,"-")</f>
        <v>-</v>
      </c>
      <c r="S89" s="108" t="str">
        <f>IF(R89="-","-",'2- Manutenção'!$F91)</f>
        <v>-</v>
      </c>
      <c r="T89" s="119" t="str">
        <f>IF($C89=U$1,'2- Manutenção'!$D91,"-")</f>
        <v>-</v>
      </c>
      <c r="U89" s="108" t="str">
        <f>IF($C89=U$1,'2- Manutenção'!$E91,"-")</f>
        <v>-</v>
      </c>
      <c r="V89" s="108" t="str">
        <f>IF(U89="-","-",'2- Manutenção'!$F91)</f>
        <v>-</v>
      </c>
      <c r="W89" s="119" t="str">
        <f>IF($C89=X$1,'2- Manutenção'!$D91,"-")</f>
        <v>-</v>
      </c>
      <c r="X89" s="108" t="str">
        <f>IF($C89=X$1,'2- Manutenção'!$E91,"-")</f>
        <v>-</v>
      </c>
      <c r="Y89" s="108" t="str">
        <f>IF(X89="-","-",'2- Manutenção'!$F91)</f>
        <v>-</v>
      </c>
      <c r="Z89" s="119" t="str">
        <f>IF($C89=AA$1,'2- Manutenção'!$D91,"-")</f>
        <v>-</v>
      </c>
      <c r="AA89" s="108" t="str">
        <f>IF($C89=AA$1,'2- Manutenção'!$E91,"-")</f>
        <v>-</v>
      </c>
      <c r="AB89" s="108" t="str">
        <f>IF(AA89="-","-",'2- Manutenção'!$F91)</f>
        <v>-</v>
      </c>
      <c r="AC89" s="119" t="str">
        <f>IF($C89=AD$1,'2- Manutenção'!$D91,"-")</f>
        <v>-</v>
      </c>
      <c r="AD89" s="108" t="str">
        <f>IF($C89=AD$1,'2- Manutenção'!$E91,"-")</f>
        <v>-</v>
      </c>
      <c r="AE89" s="108" t="str">
        <f>IF(AD89="-","-",'2- Manutenção'!$F91)</f>
        <v>-</v>
      </c>
      <c r="AF89" s="119" t="str">
        <f>IF($C89=AG$1,'2- Manutenção'!$D91,"-")</f>
        <v>-</v>
      </c>
      <c r="AG89" s="108" t="str">
        <f>IF($C89=AG$1,'2- Manutenção'!$E91,"-")</f>
        <v>-</v>
      </c>
      <c r="AH89" s="108" t="str">
        <f>IF(AG89="-","-",'2- Manutenção'!$F91)</f>
        <v>-</v>
      </c>
      <c r="AI89" s="119" t="str">
        <f>IF($C89=AJ$1,'2- Manutenção'!$D91,"-")</f>
        <v>-</v>
      </c>
      <c r="AJ89" s="108" t="str">
        <f>IF($C89=AJ$1,'2- Manutenção'!$E91,"-")</f>
        <v>-</v>
      </c>
      <c r="AK89" s="108" t="str">
        <f>IF(AJ89="-","-",'2- Manutenção'!$F91)</f>
        <v>-</v>
      </c>
      <c r="AL89" s="119" t="str">
        <f>IF($C89=AM$1,'2- Manutenção'!$D91,"-")</f>
        <v>-</v>
      </c>
      <c r="AM89" s="108" t="str">
        <f>IF($C89=AM$1,'2- Manutenção'!$E91,"-")</f>
        <v>-</v>
      </c>
      <c r="AN89" s="108" t="str">
        <f>IF(AM89="-","-",'2- Manutenção'!$F91)</f>
        <v>-</v>
      </c>
    </row>
    <row r="90" spans="1:40" x14ac:dyDescent="0.25">
      <c r="A90" s="119">
        <v>88</v>
      </c>
      <c r="B90" s="119" t="str">
        <f>IF(YEAR('2- Manutenção'!B92)=$B$1,$B$1,"-")</f>
        <v>-</v>
      </c>
      <c r="C90" s="119" t="str">
        <f>IF(B90="-","-",MONTH('2- Manutenção'!B92))</f>
        <v>-</v>
      </c>
      <c r="E90" s="119" t="str">
        <f>IF($C90=F$1,'2- Manutenção'!$D92,"-")</f>
        <v>-</v>
      </c>
      <c r="F90" s="108" t="str">
        <f>IF($C90=F$1,'2- Manutenção'!$E92,"-")</f>
        <v>-</v>
      </c>
      <c r="G90" s="108" t="str">
        <f>IF(F90="-","-",'2- Manutenção'!$F92)</f>
        <v>-</v>
      </c>
      <c r="H90" s="119" t="str">
        <f>IF($C90=I$1,'2- Manutenção'!$D92,"-")</f>
        <v>-</v>
      </c>
      <c r="I90" s="108" t="str">
        <f>IF($C90=I$1,'2- Manutenção'!$E92,"-")</f>
        <v>-</v>
      </c>
      <c r="J90" s="108" t="str">
        <f>IF(I90="-","-",'2- Manutenção'!$F92)</f>
        <v>-</v>
      </c>
      <c r="K90" s="119" t="str">
        <f>IF($C90=L$1,'2- Manutenção'!$D92,"-")</f>
        <v>-</v>
      </c>
      <c r="L90" s="108" t="str">
        <f>IF($C90=L$1,'2- Manutenção'!$E92,"-")</f>
        <v>-</v>
      </c>
      <c r="M90" s="108" t="str">
        <f>IF(L90="-","-",'2- Manutenção'!$F92)</f>
        <v>-</v>
      </c>
      <c r="N90" s="119" t="str">
        <f>IF($C90=O$1,'2- Manutenção'!$D92,"-")</f>
        <v>-</v>
      </c>
      <c r="O90" s="108" t="str">
        <f>IF($C90=O$1,'2- Manutenção'!$E92,"-")</f>
        <v>-</v>
      </c>
      <c r="P90" s="108" t="str">
        <f>IF(O90="-","-",'2- Manutenção'!$F92)</f>
        <v>-</v>
      </c>
      <c r="Q90" s="119" t="str">
        <f>IF($C90=R$1,'2- Manutenção'!$D92,"-")</f>
        <v>-</v>
      </c>
      <c r="R90" s="108" t="str">
        <f>IF($C90=R$1,'2- Manutenção'!$E92,"-")</f>
        <v>-</v>
      </c>
      <c r="S90" s="108" t="str">
        <f>IF(R90="-","-",'2- Manutenção'!$F92)</f>
        <v>-</v>
      </c>
      <c r="T90" s="119" t="str">
        <f>IF($C90=U$1,'2- Manutenção'!$D92,"-")</f>
        <v>-</v>
      </c>
      <c r="U90" s="108" t="str">
        <f>IF($C90=U$1,'2- Manutenção'!$E92,"-")</f>
        <v>-</v>
      </c>
      <c r="V90" s="108" t="str">
        <f>IF(U90="-","-",'2- Manutenção'!$F92)</f>
        <v>-</v>
      </c>
      <c r="W90" s="119" t="str">
        <f>IF($C90=X$1,'2- Manutenção'!$D92,"-")</f>
        <v>-</v>
      </c>
      <c r="X90" s="108" t="str">
        <f>IF($C90=X$1,'2- Manutenção'!$E92,"-")</f>
        <v>-</v>
      </c>
      <c r="Y90" s="108" t="str">
        <f>IF(X90="-","-",'2- Manutenção'!$F92)</f>
        <v>-</v>
      </c>
      <c r="Z90" s="119" t="str">
        <f>IF($C90=AA$1,'2- Manutenção'!$D92,"-")</f>
        <v>-</v>
      </c>
      <c r="AA90" s="108" t="str">
        <f>IF($C90=AA$1,'2- Manutenção'!$E92,"-")</f>
        <v>-</v>
      </c>
      <c r="AB90" s="108" t="str">
        <f>IF(AA90="-","-",'2- Manutenção'!$F92)</f>
        <v>-</v>
      </c>
      <c r="AC90" s="119" t="str">
        <f>IF($C90=AD$1,'2- Manutenção'!$D92,"-")</f>
        <v>-</v>
      </c>
      <c r="AD90" s="108" t="str">
        <f>IF($C90=AD$1,'2- Manutenção'!$E92,"-")</f>
        <v>-</v>
      </c>
      <c r="AE90" s="108" t="str">
        <f>IF(AD90="-","-",'2- Manutenção'!$F92)</f>
        <v>-</v>
      </c>
      <c r="AF90" s="119" t="str">
        <f>IF($C90=AG$1,'2- Manutenção'!$D92,"-")</f>
        <v>-</v>
      </c>
      <c r="AG90" s="108" t="str">
        <f>IF($C90=AG$1,'2- Manutenção'!$E92,"-")</f>
        <v>-</v>
      </c>
      <c r="AH90" s="108" t="str">
        <f>IF(AG90="-","-",'2- Manutenção'!$F92)</f>
        <v>-</v>
      </c>
      <c r="AI90" s="119" t="str">
        <f>IF($C90=AJ$1,'2- Manutenção'!$D92,"-")</f>
        <v>-</v>
      </c>
      <c r="AJ90" s="108" t="str">
        <f>IF($C90=AJ$1,'2- Manutenção'!$E92,"-")</f>
        <v>-</v>
      </c>
      <c r="AK90" s="108" t="str">
        <f>IF(AJ90="-","-",'2- Manutenção'!$F92)</f>
        <v>-</v>
      </c>
      <c r="AL90" s="119" t="str">
        <f>IF($C90=AM$1,'2- Manutenção'!$D92,"-")</f>
        <v>-</v>
      </c>
      <c r="AM90" s="108" t="str">
        <f>IF($C90=AM$1,'2- Manutenção'!$E92,"-")</f>
        <v>-</v>
      </c>
      <c r="AN90" s="108" t="str">
        <f>IF(AM90="-","-",'2- Manutenção'!$F92)</f>
        <v>-</v>
      </c>
    </row>
    <row r="91" spans="1:40" x14ac:dyDescent="0.25">
      <c r="A91" s="119">
        <v>89</v>
      </c>
      <c r="B91" s="119" t="str">
        <f>IF(YEAR('2- Manutenção'!B93)=$B$1,$B$1,"-")</f>
        <v>-</v>
      </c>
      <c r="C91" s="119" t="str">
        <f>IF(B91="-","-",MONTH('2- Manutenção'!B93))</f>
        <v>-</v>
      </c>
      <c r="E91" s="119" t="str">
        <f>IF($C91=F$1,'2- Manutenção'!$D93,"-")</f>
        <v>-</v>
      </c>
      <c r="F91" s="108" t="str">
        <f>IF($C91=F$1,'2- Manutenção'!$E93,"-")</f>
        <v>-</v>
      </c>
      <c r="G91" s="108" t="str">
        <f>IF(F91="-","-",'2- Manutenção'!$F93)</f>
        <v>-</v>
      </c>
      <c r="H91" s="119" t="str">
        <f>IF($C91=I$1,'2- Manutenção'!$D93,"-")</f>
        <v>-</v>
      </c>
      <c r="I91" s="108" t="str">
        <f>IF($C91=I$1,'2- Manutenção'!$E93,"-")</f>
        <v>-</v>
      </c>
      <c r="J91" s="108" t="str">
        <f>IF(I91="-","-",'2- Manutenção'!$F93)</f>
        <v>-</v>
      </c>
      <c r="K91" s="119" t="str">
        <f>IF($C91=L$1,'2- Manutenção'!$D93,"-")</f>
        <v>-</v>
      </c>
      <c r="L91" s="108" t="str">
        <f>IF($C91=L$1,'2- Manutenção'!$E93,"-")</f>
        <v>-</v>
      </c>
      <c r="M91" s="108" t="str">
        <f>IF(L91="-","-",'2- Manutenção'!$F93)</f>
        <v>-</v>
      </c>
      <c r="N91" s="119" t="str">
        <f>IF($C91=O$1,'2- Manutenção'!$D93,"-")</f>
        <v>-</v>
      </c>
      <c r="O91" s="108" t="str">
        <f>IF($C91=O$1,'2- Manutenção'!$E93,"-")</f>
        <v>-</v>
      </c>
      <c r="P91" s="108" t="str">
        <f>IF(O91="-","-",'2- Manutenção'!$F93)</f>
        <v>-</v>
      </c>
      <c r="Q91" s="119" t="str">
        <f>IF($C91=R$1,'2- Manutenção'!$D93,"-")</f>
        <v>-</v>
      </c>
      <c r="R91" s="108" t="str">
        <f>IF($C91=R$1,'2- Manutenção'!$E93,"-")</f>
        <v>-</v>
      </c>
      <c r="S91" s="108" t="str">
        <f>IF(R91="-","-",'2- Manutenção'!$F93)</f>
        <v>-</v>
      </c>
      <c r="T91" s="119" t="str">
        <f>IF($C91=U$1,'2- Manutenção'!$D93,"-")</f>
        <v>-</v>
      </c>
      <c r="U91" s="108" t="str">
        <f>IF($C91=U$1,'2- Manutenção'!$E93,"-")</f>
        <v>-</v>
      </c>
      <c r="V91" s="108" t="str">
        <f>IF(U91="-","-",'2- Manutenção'!$F93)</f>
        <v>-</v>
      </c>
      <c r="W91" s="119" t="str">
        <f>IF($C91=X$1,'2- Manutenção'!$D93,"-")</f>
        <v>-</v>
      </c>
      <c r="X91" s="108" t="str">
        <f>IF($C91=X$1,'2- Manutenção'!$E93,"-")</f>
        <v>-</v>
      </c>
      <c r="Y91" s="108" t="str">
        <f>IF(X91="-","-",'2- Manutenção'!$F93)</f>
        <v>-</v>
      </c>
      <c r="Z91" s="119" t="str">
        <f>IF($C91=AA$1,'2- Manutenção'!$D93,"-")</f>
        <v>-</v>
      </c>
      <c r="AA91" s="108" t="str">
        <f>IF($C91=AA$1,'2- Manutenção'!$E93,"-")</f>
        <v>-</v>
      </c>
      <c r="AB91" s="108" t="str">
        <f>IF(AA91="-","-",'2- Manutenção'!$F93)</f>
        <v>-</v>
      </c>
      <c r="AC91" s="119" t="str">
        <f>IF($C91=AD$1,'2- Manutenção'!$D93,"-")</f>
        <v>-</v>
      </c>
      <c r="AD91" s="108" t="str">
        <f>IF($C91=AD$1,'2- Manutenção'!$E93,"-")</f>
        <v>-</v>
      </c>
      <c r="AE91" s="108" t="str">
        <f>IF(AD91="-","-",'2- Manutenção'!$F93)</f>
        <v>-</v>
      </c>
      <c r="AF91" s="119" t="str">
        <f>IF($C91=AG$1,'2- Manutenção'!$D93,"-")</f>
        <v>-</v>
      </c>
      <c r="AG91" s="108" t="str">
        <f>IF($C91=AG$1,'2- Manutenção'!$E93,"-")</f>
        <v>-</v>
      </c>
      <c r="AH91" s="108" t="str">
        <f>IF(AG91="-","-",'2- Manutenção'!$F93)</f>
        <v>-</v>
      </c>
      <c r="AI91" s="119" t="str">
        <f>IF($C91=AJ$1,'2- Manutenção'!$D93,"-")</f>
        <v>-</v>
      </c>
      <c r="AJ91" s="108" t="str">
        <f>IF($C91=AJ$1,'2- Manutenção'!$E93,"-")</f>
        <v>-</v>
      </c>
      <c r="AK91" s="108" t="str">
        <f>IF(AJ91="-","-",'2- Manutenção'!$F93)</f>
        <v>-</v>
      </c>
      <c r="AL91" s="119" t="str">
        <f>IF($C91=AM$1,'2- Manutenção'!$D93,"-")</f>
        <v>-</v>
      </c>
      <c r="AM91" s="108" t="str">
        <f>IF($C91=AM$1,'2- Manutenção'!$E93,"-")</f>
        <v>-</v>
      </c>
      <c r="AN91" s="108" t="str">
        <f>IF(AM91="-","-",'2- Manutenção'!$F93)</f>
        <v>-</v>
      </c>
    </row>
    <row r="92" spans="1:40" x14ac:dyDescent="0.25">
      <c r="A92" s="119">
        <v>90</v>
      </c>
      <c r="B92" s="119" t="str">
        <f>IF(YEAR('2- Manutenção'!B94)=$B$1,$B$1,"-")</f>
        <v>-</v>
      </c>
      <c r="C92" s="119" t="str">
        <f>IF(B92="-","-",MONTH('2- Manutenção'!B94))</f>
        <v>-</v>
      </c>
      <c r="E92" s="119" t="str">
        <f>IF($C92=F$1,'2- Manutenção'!$D94,"-")</f>
        <v>-</v>
      </c>
      <c r="F92" s="108" t="str">
        <f>IF($C92=F$1,'2- Manutenção'!$E94,"-")</f>
        <v>-</v>
      </c>
      <c r="G92" s="108" t="str">
        <f>IF(F92="-","-",'2- Manutenção'!$F94)</f>
        <v>-</v>
      </c>
      <c r="H92" s="119" t="str">
        <f>IF($C92=I$1,'2- Manutenção'!$D94,"-")</f>
        <v>-</v>
      </c>
      <c r="I92" s="108" t="str">
        <f>IF($C92=I$1,'2- Manutenção'!$E94,"-")</f>
        <v>-</v>
      </c>
      <c r="J92" s="108" t="str">
        <f>IF(I92="-","-",'2- Manutenção'!$F94)</f>
        <v>-</v>
      </c>
      <c r="K92" s="119" t="str">
        <f>IF($C92=L$1,'2- Manutenção'!$D94,"-")</f>
        <v>-</v>
      </c>
      <c r="L92" s="108" t="str">
        <f>IF($C92=L$1,'2- Manutenção'!$E94,"-")</f>
        <v>-</v>
      </c>
      <c r="M92" s="108" t="str">
        <f>IF(L92="-","-",'2- Manutenção'!$F94)</f>
        <v>-</v>
      </c>
      <c r="N92" s="119" t="str">
        <f>IF($C92=O$1,'2- Manutenção'!$D94,"-")</f>
        <v>-</v>
      </c>
      <c r="O92" s="108" t="str">
        <f>IF($C92=O$1,'2- Manutenção'!$E94,"-")</f>
        <v>-</v>
      </c>
      <c r="P92" s="108" t="str">
        <f>IF(O92="-","-",'2- Manutenção'!$F94)</f>
        <v>-</v>
      </c>
      <c r="Q92" s="119" t="str">
        <f>IF($C92=R$1,'2- Manutenção'!$D94,"-")</f>
        <v>-</v>
      </c>
      <c r="R92" s="108" t="str">
        <f>IF($C92=R$1,'2- Manutenção'!$E94,"-")</f>
        <v>-</v>
      </c>
      <c r="S92" s="108" t="str">
        <f>IF(R92="-","-",'2- Manutenção'!$F94)</f>
        <v>-</v>
      </c>
      <c r="T92" s="119" t="str">
        <f>IF($C92=U$1,'2- Manutenção'!$D94,"-")</f>
        <v>-</v>
      </c>
      <c r="U92" s="108" t="str">
        <f>IF($C92=U$1,'2- Manutenção'!$E94,"-")</f>
        <v>-</v>
      </c>
      <c r="V92" s="108" t="str">
        <f>IF(U92="-","-",'2- Manutenção'!$F94)</f>
        <v>-</v>
      </c>
      <c r="W92" s="119" t="str">
        <f>IF($C92=X$1,'2- Manutenção'!$D94,"-")</f>
        <v>-</v>
      </c>
      <c r="X92" s="108" t="str">
        <f>IF($C92=X$1,'2- Manutenção'!$E94,"-")</f>
        <v>-</v>
      </c>
      <c r="Y92" s="108" t="str">
        <f>IF(X92="-","-",'2- Manutenção'!$F94)</f>
        <v>-</v>
      </c>
      <c r="Z92" s="119" t="str">
        <f>IF($C92=AA$1,'2- Manutenção'!$D94,"-")</f>
        <v>-</v>
      </c>
      <c r="AA92" s="108" t="str">
        <f>IF($C92=AA$1,'2- Manutenção'!$E94,"-")</f>
        <v>-</v>
      </c>
      <c r="AB92" s="108" t="str">
        <f>IF(AA92="-","-",'2- Manutenção'!$F94)</f>
        <v>-</v>
      </c>
      <c r="AC92" s="119" t="str">
        <f>IF($C92=AD$1,'2- Manutenção'!$D94,"-")</f>
        <v>-</v>
      </c>
      <c r="AD92" s="108" t="str">
        <f>IF($C92=AD$1,'2- Manutenção'!$E94,"-")</f>
        <v>-</v>
      </c>
      <c r="AE92" s="108" t="str">
        <f>IF(AD92="-","-",'2- Manutenção'!$F94)</f>
        <v>-</v>
      </c>
      <c r="AF92" s="119" t="str">
        <f>IF($C92=AG$1,'2- Manutenção'!$D94,"-")</f>
        <v>-</v>
      </c>
      <c r="AG92" s="108" t="str">
        <f>IF($C92=AG$1,'2- Manutenção'!$E94,"-")</f>
        <v>-</v>
      </c>
      <c r="AH92" s="108" t="str">
        <f>IF(AG92="-","-",'2- Manutenção'!$F94)</f>
        <v>-</v>
      </c>
      <c r="AI92" s="119" t="str">
        <f>IF($C92=AJ$1,'2- Manutenção'!$D94,"-")</f>
        <v>-</v>
      </c>
      <c r="AJ92" s="108" t="str">
        <f>IF($C92=AJ$1,'2- Manutenção'!$E94,"-")</f>
        <v>-</v>
      </c>
      <c r="AK92" s="108" t="str">
        <f>IF(AJ92="-","-",'2- Manutenção'!$F94)</f>
        <v>-</v>
      </c>
      <c r="AL92" s="119" t="str">
        <f>IF($C92=AM$1,'2- Manutenção'!$D94,"-")</f>
        <v>-</v>
      </c>
      <c r="AM92" s="108" t="str">
        <f>IF($C92=AM$1,'2- Manutenção'!$E94,"-")</f>
        <v>-</v>
      </c>
      <c r="AN92" s="108" t="str">
        <f>IF(AM92="-","-",'2- Manutenção'!$F94)</f>
        <v>-</v>
      </c>
    </row>
    <row r="93" spans="1:40" x14ac:dyDescent="0.25">
      <c r="A93" s="119">
        <v>91</v>
      </c>
      <c r="B93" s="119" t="str">
        <f>IF(YEAR('2- Manutenção'!B95)=$B$1,$B$1,"-")</f>
        <v>-</v>
      </c>
      <c r="C93" s="119" t="str">
        <f>IF(B93="-","-",MONTH('2- Manutenção'!B95))</f>
        <v>-</v>
      </c>
      <c r="E93" s="119" t="str">
        <f>IF($C93=F$1,'2- Manutenção'!$D95,"-")</f>
        <v>-</v>
      </c>
      <c r="F93" s="108" t="str">
        <f>IF($C93=F$1,'2- Manutenção'!$E95,"-")</f>
        <v>-</v>
      </c>
      <c r="G93" s="108" t="str">
        <f>IF(F93="-","-",'2- Manutenção'!$F95)</f>
        <v>-</v>
      </c>
      <c r="H93" s="119" t="str">
        <f>IF($C93=I$1,'2- Manutenção'!$D95,"-")</f>
        <v>-</v>
      </c>
      <c r="I93" s="108" t="str">
        <f>IF($C93=I$1,'2- Manutenção'!$E95,"-")</f>
        <v>-</v>
      </c>
      <c r="J93" s="108" t="str">
        <f>IF(I93="-","-",'2- Manutenção'!$F95)</f>
        <v>-</v>
      </c>
      <c r="K93" s="119" t="str">
        <f>IF($C93=L$1,'2- Manutenção'!$D95,"-")</f>
        <v>-</v>
      </c>
      <c r="L93" s="108" t="str">
        <f>IF($C93=L$1,'2- Manutenção'!$E95,"-")</f>
        <v>-</v>
      </c>
      <c r="M93" s="108" t="str">
        <f>IF(L93="-","-",'2- Manutenção'!$F95)</f>
        <v>-</v>
      </c>
      <c r="N93" s="119" t="str">
        <f>IF($C93=O$1,'2- Manutenção'!$D95,"-")</f>
        <v>-</v>
      </c>
      <c r="O93" s="108" t="str">
        <f>IF($C93=O$1,'2- Manutenção'!$E95,"-")</f>
        <v>-</v>
      </c>
      <c r="P93" s="108" t="str">
        <f>IF(O93="-","-",'2- Manutenção'!$F95)</f>
        <v>-</v>
      </c>
      <c r="Q93" s="119" t="str">
        <f>IF($C93=R$1,'2- Manutenção'!$D95,"-")</f>
        <v>-</v>
      </c>
      <c r="R93" s="108" t="str">
        <f>IF($C93=R$1,'2- Manutenção'!$E95,"-")</f>
        <v>-</v>
      </c>
      <c r="S93" s="108" t="str">
        <f>IF(R93="-","-",'2- Manutenção'!$F95)</f>
        <v>-</v>
      </c>
      <c r="T93" s="119" t="str">
        <f>IF($C93=U$1,'2- Manutenção'!$D95,"-")</f>
        <v>-</v>
      </c>
      <c r="U93" s="108" t="str">
        <f>IF($C93=U$1,'2- Manutenção'!$E95,"-")</f>
        <v>-</v>
      </c>
      <c r="V93" s="108" t="str">
        <f>IF(U93="-","-",'2- Manutenção'!$F95)</f>
        <v>-</v>
      </c>
      <c r="W93" s="119" t="str">
        <f>IF($C93=X$1,'2- Manutenção'!$D95,"-")</f>
        <v>-</v>
      </c>
      <c r="X93" s="108" t="str">
        <f>IF($C93=X$1,'2- Manutenção'!$E95,"-")</f>
        <v>-</v>
      </c>
      <c r="Y93" s="108" t="str">
        <f>IF(X93="-","-",'2- Manutenção'!$F95)</f>
        <v>-</v>
      </c>
      <c r="Z93" s="119" t="str">
        <f>IF($C93=AA$1,'2- Manutenção'!$D95,"-")</f>
        <v>-</v>
      </c>
      <c r="AA93" s="108" t="str">
        <f>IF($C93=AA$1,'2- Manutenção'!$E95,"-")</f>
        <v>-</v>
      </c>
      <c r="AB93" s="108" t="str">
        <f>IF(AA93="-","-",'2- Manutenção'!$F95)</f>
        <v>-</v>
      </c>
      <c r="AC93" s="119" t="str">
        <f>IF($C93=AD$1,'2- Manutenção'!$D95,"-")</f>
        <v>-</v>
      </c>
      <c r="AD93" s="108" t="str">
        <f>IF($C93=AD$1,'2- Manutenção'!$E95,"-")</f>
        <v>-</v>
      </c>
      <c r="AE93" s="108" t="str">
        <f>IF(AD93="-","-",'2- Manutenção'!$F95)</f>
        <v>-</v>
      </c>
      <c r="AF93" s="119" t="str">
        <f>IF($C93=AG$1,'2- Manutenção'!$D95,"-")</f>
        <v>-</v>
      </c>
      <c r="AG93" s="108" t="str">
        <f>IF($C93=AG$1,'2- Manutenção'!$E95,"-")</f>
        <v>-</v>
      </c>
      <c r="AH93" s="108" t="str">
        <f>IF(AG93="-","-",'2- Manutenção'!$F95)</f>
        <v>-</v>
      </c>
      <c r="AI93" s="119" t="str">
        <f>IF($C93=AJ$1,'2- Manutenção'!$D95,"-")</f>
        <v>-</v>
      </c>
      <c r="AJ93" s="108" t="str">
        <f>IF($C93=AJ$1,'2- Manutenção'!$E95,"-")</f>
        <v>-</v>
      </c>
      <c r="AK93" s="108" t="str">
        <f>IF(AJ93="-","-",'2- Manutenção'!$F95)</f>
        <v>-</v>
      </c>
      <c r="AL93" s="119" t="str">
        <f>IF($C93=AM$1,'2- Manutenção'!$D95,"-")</f>
        <v>-</v>
      </c>
      <c r="AM93" s="108" t="str">
        <f>IF($C93=AM$1,'2- Manutenção'!$E95,"-")</f>
        <v>-</v>
      </c>
      <c r="AN93" s="108" t="str">
        <f>IF(AM93="-","-",'2- Manutenção'!$F95)</f>
        <v>-</v>
      </c>
    </row>
    <row r="94" spans="1:40" x14ac:dyDescent="0.25">
      <c r="A94" s="119">
        <v>92</v>
      </c>
      <c r="B94" s="119" t="str">
        <f>IF(YEAR('2- Manutenção'!B96)=$B$1,$B$1,"-")</f>
        <v>-</v>
      </c>
      <c r="C94" s="119" t="str">
        <f>IF(B94="-","-",MONTH('2- Manutenção'!B96))</f>
        <v>-</v>
      </c>
      <c r="E94" s="119" t="str">
        <f>IF($C94=F$1,'2- Manutenção'!$D96,"-")</f>
        <v>-</v>
      </c>
      <c r="F94" s="108" t="str">
        <f>IF($C94=F$1,'2- Manutenção'!$E96,"-")</f>
        <v>-</v>
      </c>
      <c r="G94" s="108" t="str">
        <f>IF(F94="-","-",'2- Manutenção'!$F96)</f>
        <v>-</v>
      </c>
      <c r="H94" s="119" t="str">
        <f>IF($C94=I$1,'2- Manutenção'!$D96,"-")</f>
        <v>-</v>
      </c>
      <c r="I94" s="108" t="str">
        <f>IF($C94=I$1,'2- Manutenção'!$E96,"-")</f>
        <v>-</v>
      </c>
      <c r="J94" s="108" t="str">
        <f>IF(I94="-","-",'2- Manutenção'!$F96)</f>
        <v>-</v>
      </c>
      <c r="K94" s="119" t="str">
        <f>IF($C94=L$1,'2- Manutenção'!$D96,"-")</f>
        <v>-</v>
      </c>
      <c r="L94" s="108" t="str">
        <f>IF($C94=L$1,'2- Manutenção'!$E96,"-")</f>
        <v>-</v>
      </c>
      <c r="M94" s="108" t="str">
        <f>IF(L94="-","-",'2- Manutenção'!$F96)</f>
        <v>-</v>
      </c>
      <c r="N94" s="119" t="str">
        <f>IF($C94=O$1,'2- Manutenção'!$D96,"-")</f>
        <v>-</v>
      </c>
      <c r="O94" s="108" t="str">
        <f>IF($C94=O$1,'2- Manutenção'!$E96,"-")</f>
        <v>-</v>
      </c>
      <c r="P94" s="108" t="str">
        <f>IF(O94="-","-",'2- Manutenção'!$F96)</f>
        <v>-</v>
      </c>
      <c r="Q94" s="119" t="str">
        <f>IF($C94=R$1,'2- Manutenção'!$D96,"-")</f>
        <v>-</v>
      </c>
      <c r="R94" s="108" t="str">
        <f>IF($C94=R$1,'2- Manutenção'!$E96,"-")</f>
        <v>-</v>
      </c>
      <c r="S94" s="108" t="str">
        <f>IF(R94="-","-",'2- Manutenção'!$F96)</f>
        <v>-</v>
      </c>
      <c r="T94" s="119" t="str">
        <f>IF($C94=U$1,'2- Manutenção'!$D96,"-")</f>
        <v>-</v>
      </c>
      <c r="U94" s="108" t="str">
        <f>IF($C94=U$1,'2- Manutenção'!$E96,"-")</f>
        <v>-</v>
      </c>
      <c r="V94" s="108" t="str">
        <f>IF(U94="-","-",'2- Manutenção'!$F96)</f>
        <v>-</v>
      </c>
      <c r="W94" s="119" t="str">
        <f>IF($C94=X$1,'2- Manutenção'!$D96,"-")</f>
        <v>-</v>
      </c>
      <c r="X94" s="108" t="str">
        <f>IF($C94=X$1,'2- Manutenção'!$E96,"-")</f>
        <v>-</v>
      </c>
      <c r="Y94" s="108" t="str">
        <f>IF(X94="-","-",'2- Manutenção'!$F96)</f>
        <v>-</v>
      </c>
      <c r="Z94" s="119" t="str">
        <f>IF($C94=AA$1,'2- Manutenção'!$D96,"-")</f>
        <v>-</v>
      </c>
      <c r="AA94" s="108" t="str">
        <f>IF($C94=AA$1,'2- Manutenção'!$E96,"-")</f>
        <v>-</v>
      </c>
      <c r="AB94" s="108" t="str">
        <f>IF(AA94="-","-",'2- Manutenção'!$F96)</f>
        <v>-</v>
      </c>
      <c r="AC94" s="119" t="str">
        <f>IF($C94=AD$1,'2- Manutenção'!$D96,"-")</f>
        <v>-</v>
      </c>
      <c r="AD94" s="108" t="str">
        <f>IF($C94=AD$1,'2- Manutenção'!$E96,"-")</f>
        <v>-</v>
      </c>
      <c r="AE94" s="108" t="str">
        <f>IF(AD94="-","-",'2- Manutenção'!$F96)</f>
        <v>-</v>
      </c>
      <c r="AF94" s="119" t="str">
        <f>IF($C94=AG$1,'2- Manutenção'!$D96,"-")</f>
        <v>-</v>
      </c>
      <c r="AG94" s="108" t="str">
        <f>IF($C94=AG$1,'2- Manutenção'!$E96,"-")</f>
        <v>-</v>
      </c>
      <c r="AH94" s="108" t="str">
        <f>IF(AG94="-","-",'2- Manutenção'!$F96)</f>
        <v>-</v>
      </c>
      <c r="AI94" s="119" t="str">
        <f>IF($C94=AJ$1,'2- Manutenção'!$D96,"-")</f>
        <v>-</v>
      </c>
      <c r="AJ94" s="108" t="str">
        <f>IF($C94=AJ$1,'2- Manutenção'!$E96,"-")</f>
        <v>-</v>
      </c>
      <c r="AK94" s="108" t="str">
        <f>IF(AJ94="-","-",'2- Manutenção'!$F96)</f>
        <v>-</v>
      </c>
      <c r="AL94" s="119" t="str">
        <f>IF($C94=AM$1,'2- Manutenção'!$D96,"-")</f>
        <v>-</v>
      </c>
      <c r="AM94" s="108" t="str">
        <f>IF($C94=AM$1,'2- Manutenção'!$E96,"-")</f>
        <v>-</v>
      </c>
      <c r="AN94" s="108" t="str">
        <f>IF(AM94="-","-",'2- Manutenção'!$F96)</f>
        <v>-</v>
      </c>
    </row>
    <row r="95" spans="1:40" x14ac:dyDescent="0.25">
      <c r="A95" s="119">
        <v>93</v>
      </c>
      <c r="B95" s="119" t="str">
        <f>IF(YEAR('2- Manutenção'!B97)=$B$1,$B$1,"-")</f>
        <v>-</v>
      </c>
      <c r="C95" s="119" t="str">
        <f>IF(B95="-","-",MONTH('2- Manutenção'!B97))</f>
        <v>-</v>
      </c>
      <c r="E95" s="119" t="str">
        <f>IF($C95=F$1,'2- Manutenção'!$D97,"-")</f>
        <v>-</v>
      </c>
      <c r="F95" s="108" t="str">
        <f>IF($C95=F$1,'2- Manutenção'!$E97,"-")</f>
        <v>-</v>
      </c>
      <c r="G95" s="108" t="str">
        <f>IF(F95="-","-",'2- Manutenção'!$F97)</f>
        <v>-</v>
      </c>
      <c r="H95" s="119" t="str">
        <f>IF($C95=I$1,'2- Manutenção'!$D97,"-")</f>
        <v>-</v>
      </c>
      <c r="I95" s="108" t="str">
        <f>IF($C95=I$1,'2- Manutenção'!$E97,"-")</f>
        <v>-</v>
      </c>
      <c r="J95" s="108" t="str">
        <f>IF(I95="-","-",'2- Manutenção'!$F97)</f>
        <v>-</v>
      </c>
      <c r="K95" s="119" t="str">
        <f>IF($C95=L$1,'2- Manutenção'!$D97,"-")</f>
        <v>-</v>
      </c>
      <c r="L95" s="108" t="str">
        <f>IF($C95=L$1,'2- Manutenção'!$E97,"-")</f>
        <v>-</v>
      </c>
      <c r="M95" s="108" t="str">
        <f>IF(L95="-","-",'2- Manutenção'!$F97)</f>
        <v>-</v>
      </c>
      <c r="N95" s="119" t="str">
        <f>IF($C95=O$1,'2- Manutenção'!$D97,"-")</f>
        <v>-</v>
      </c>
      <c r="O95" s="108" t="str">
        <f>IF($C95=O$1,'2- Manutenção'!$E97,"-")</f>
        <v>-</v>
      </c>
      <c r="P95" s="108" t="str">
        <f>IF(O95="-","-",'2- Manutenção'!$F97)</f>
        <v>-</v>
      </c>
      <c r="Q95" s="119" t="str">
        <f>IF($C95=R$1,'2- Manutenção'!$D97,"-")</f>
        <v>-</v>
      </c>
      <c r="R95" s="108" t="str">
        <f>IF($C95=R$1,'2- Manutenção'!$E97,"-")</f>
        <v>-</v>
      </c>
      <c r="S95" s="108" t="str">
        <f>IF(R95="-","-",'2- Manutenção'!$F97)</f>
        <v>-</v>
      </c>
      <c r="T95" s="119" t="str">
        <f>IF($C95=U$1,'2- Manutenção'!$D97,"-")</f>
        <v>-</v>
      </c>
      <c r="U95" s="108" t="str">
        <f>IF($C95=U$1,'2- Manutenção'!$E97,"-")</f>
        <v>-</v>
      </c>
      <c r="V95" s="108" t="str">
        <f>IF(U95="-","-",'2- Manutenção'!$F97)</f>
        <v>-</v>
      </c>
      <c r="W95" s="119" t="str">
        <f>IF($C95=X$1,'2- Manutenção'!$D97,"-")</f>
        <v>-</v>
      </c>
      <c r="X95" s="108" t="str">
        <f>IF($C95=X$1,'2- Manutenção'!$E97,"-")</f>
        <v>-</v>
      </c>
      <c r="Y95" s="108" t="str">
        <f>IF(X95="-","-",'2- Manutenção'!$F97)</f>
        <v>-</v>
      </c>
      <c r="Z95" s="119" t="str">
        <f>IF($C95=AA$1,'2- Manutenção'!$D97,"-")</f>
        <v>-</v>
      </c>
      <c r="AA95" s="108" t="str">
        <f>IF($C95=AA$1,'2- Manutenção'!$E97,"-")</f>
        <v>-</v>
      </c>
      <c r="AB95" s="108" t="str">
        <f>IF(AA95="-","-",'2- Manutenção'!$F97)</f>
        <v>-</v>
      </c>
      <c r="AC95" s="119" t="str">
        <f>IF($C95=AD$1,'2- Manutenção'!$D97,"-")</f>
        <v>-</v>
      </c>
      <c r="AD95" s="108" t="str">
        <f>IF($C95=AD$1,'2- Manutenção'!$E97,"-")</f>
        <v>-</v>
      </c>
      <c r="AE95" s="108" t="str">
        <f>IF(AD95="-","-",'2- Manutenção'!$F97)</f>
        <v>-</v>
      </c>
      <c r="AF95" s="119" t="str">
        <f>IF($C95=AG$1,'2- Manutenção'!$D97,"-")</f>
        <v>-</v>
      </c>
      <c r="AG95" s="108" t="str">
        <f>IF($C95=AG$1,'2- Manutenção'!$E97,"-")</f>
        <v>-</v>
      </c>
      <c r="AH95" s="108" t="str">
        <f>IF(AG95="-","-",'2- Manutenção'!$F97)</f>
        <v>-</v>
      </c>
      <c r="AI95" s="119" t="str">
        <f>IF($C95=AJ$1,'2- Manutenção'!$D97,"-")</f>
        <v>-</v>
      </c>
      <c r="AJ95" s="108" t="str">
        <f>IF($C95=AJ$1,'2- Manutenção'!$E97,"-")</f>
        <v>-</v>
      </c>
      <c r="AK95" s="108" t="str">
        <f>IF(AJ95="-","-",'2- Manutenção'!$F97)</f>
        <v>-</v>
      </c>
      <c r="AL95" s="119" t="str">
        <f>IF($C95=AM$1,'2- Manutenção'!$D97,"-")</f>
        <v>-</v>
      </c>
      <c r="AM95" s="108" t="str">
        <f>IF($C95=AM$1,'2- Manutenção'!$E97,"-")</f>
        <v>-</v>
      </c>
      <c r="AN95" s="108" t="str">
        <f>IF(AM95="-","-",'2- Manutenção'!$F97)</f>
        <v>-</v>
      </c>
    </row>
    <row r="96" spans="1:40" x14ac:dyDescent="0.25">
      <c r="A96" s="119">
        <v>94</v>
      </c>
      <c r="B96" s="119" t="str">
        <f>IF(YEAR('2- Manutenção'!B98)=$B$1,$B$1,"-")</f>
        <v>-</v>
      </c>
      <c r="C96" s="119" t="str">
        <f>IF(B96="-","-",MONTH('2- Manutenção'!B98))</f>
        <v>-</v>
      </c>
      <c r="E96" s="119" t="str">
        <f>IF($C96=F$1,'2- Manutenção'!$D98,"-")</f>
        <v>-</v>
      </c>
      <c r="F96" s="108" t="str">
        <f>IF($C96=F$1,'2- Manutenção'!$E98,"-")</f>
        <v>-</v>
      </c>
      <c r="G96" s="108" t="str">
        <f>IF(F96="-","-",'2- Manutenção'!$F98)</f>
        <v>-</v>
      </c>
      <c r="H96" s="119" t="str">
        <f>IF($C96=I$1,'2- Manutenção'!$D98,"-")</f>
        <v>-</v>
      </c>
      <c r="I96" s="108" t="str">
        <f>IF($C96=I$1,'2- Manutenção'!$E98,"-")</f>
        <v>-</v>
      </c>
      <c r="J96" s="108" t="str">
        <f>IF(I96="-","-",'2- Manutenção'!$F98)</f>
        <v>-</v>
      </c>
      <c r="K96" s="119" t="str">
        <f>IF($C96=L$1,'2- Manutenção'!$D98,"-")</f>
        <v>-</v>
      </c>
      <c r="L96" s="108" t="str">
        <f>IF($C96=L$1,'2- Manutenção'!$E98,"-")</f>
        <v>-</v>
      </c>
      <c r="M96" s="108" t="str">
        <f>IF(L96="-","-",'2- Manutenção'!$F98)</f>
        <v>-</v>
      </c>
      <c r="N96" s="119" t="str">
        <f>IF($C96=O$1,'2- Manutenção'!$D98,"-")</f>
        <v>-</v>
      </c>
      <c r="O96" s="108" t="str">
        <f>IF($C96=O$1,'2- Manutenção'!$E98,"-")</f>
        <v>-</v>
      </c>
      <c r="P96" s="108" t="str">
        <f>IF(O96="-","-",'2- Manutenção'!$F98)</f>
        <v>-</v>
      </c>
      <c r="Q96" s="119" t="str">
        <f>IF($C96=R$1,'2- Manutenção'!$D98,"-")</f>
        <v>-</v>
      </c>
      <c r="R96" s="108" t="str">
        <f>IF($C96=R$1,'2- Manutenção'!$E98,"-")</f>
        <v>-</v>
      </c>
      <c r="S96" s="108" t="str">
        <f>IF(R96="-","-",'2- Manutenção'!$F98)</f>
        <v>-</v>
      </c>
      <c r="T96" s="119" t="str">
        <f>IF($C96=U$1,'2- Manutenção'!$D98,"-")</f>
        <v>-</v>
      </c>
      <c r="U96" s="108" t="str">
        <f>IF($C96=U$1,'2- Manutenção'!$E98,"-")</f>
        <v>-</v>
      </c>
      <c r="V96" s="108" t="str">
        <f>IF(U96="-","-",'2- Manutenção'!$F98)</f>
        <v>-</v>
      </c>
      <c r="W96" s="119" t="str">
        <f>IF($C96=X$1,'2- Manutenção'!$D98,"-")</f>
        <v>-</v>
      </c>
      <c r="X96" s="108" t="str">
        <f>IF($C96=X$1,'2- Manutenção'!$E98,"-")</f>
        <v>-</v>
      </c>
      <c r="Y96" s="108" t="str">
        <f>IF(X96="-","-",'2- Manutenção'!$F98)</f>
        <v>-</v>
      </c>
      <c r="Z96" s="119" t="str">
        <f>IF($C96=AA$1,'2- Manutenção'!$D98,"-")</f>
        <v>-</v>
      </c>
      <c r="AA96" s="108" t="str">
        <f>IF($C96=AA$1,'2- Manutenção'!$E98,"-")</f>
        <v>-</v>
      </c>
      <c r="AB96" s="108" t="str">
        <f>IF(AA96="-","-",'2- Manutenção'!$F98)</f>
        <v>-</v>
      </c>
      <c r="AC96" s="119" t="str">
        <f>IF($C96=AD$1,'2- Manutenção'!$D98,"-")</f>
        <v>-</v>
      </c>
      <c r="AD96" s="108" t="str">
        <f>IF($C96=AD$1,'2- Manutenção'!$E98,"-")</f>
        <v>-</v>
      </c>
      <c r="AE96" s="108" t="str">
        <f>IF(AD96="-","-",'2- Manutenção'!$F98)</f>
        <v>-</v>
      </c>
      <c r="AF96" s="119" t="str">
        <f>IF($C96=AG$1,'2- Manutenção'!$D98,"-")</f>
        <v>-</v>
      </c>
      <c r="AG96" s="108" t="str">
        <f>IF($C96=AG$1,'2- Manutenção'!$E98,"-")</f>
        <v>-</v>
      </c>
      <c r="AH96" s="108" t="str">
        <f>IF(AG96="-","-",'2- Manutenção'!$F98)</f>
        <v>-</v>
      </c>
      <c r="AI96" s="119" t="str">
        <f>IF($C96=AJ$1,'2- Manutenção'!$D98,"-")</f>
        <v>-</v>
      </c>
      <c r="AJ96" s="108" t="str">
        <f>IF($C96=AJ$1,'2- Manutenção'!$E98,"-")</f>
        <v>-</v>
      </c>
      <c r="AK96" s="108" t="str">
        <f>IF(AJ96="-","-",'2- Manutenção'!$F98)</f>
        <v>-</v>
      </c>
      <c r="AL96" s="119" t="str">
        <f>IF($C96=AM$1,'2- Manutenção'!$D98,"-")</f>
        <v>-</v>
      </c>
      <c r="AM96" s="108" t="str">
        <f>IF($C96=AM$1,'2- Manutenção'!$E98,"-")</f>
        <v>-</v>
      </c>
      <c r="AN96" s="108" t="str">
        <f>IF(AM96="-","-",'2- Manutenção'!$F98)</f>
        <v>-</v>
      </c>
    </row>
    <row r="97" spans="1:40" x14ac:dyDescent="0.25">
      <c r="A97" s="119">
        <v>95</v>
      </c>
      <c r="B97" s="119" t="str">
        <f>IF(YEAR('2- Manutenção'!B99)=$B$1,$B$1,"-")</f>
        <v>-</v>
      </c>
      <c r="C97" s="119" t="str">
        <f>IF(B97="-","-",MONTH('2- Manutenção'!B99))</f>
        <v>-</v>
      </c>
      <c r="E97" s="119" t="str">
        <f>IF($C97=F$1,'2- Manutenção'!$D99,"-")</f>
        <v>-</v>
      </c>
      <c r="F97" s="108" t="str">
        <f>IF($C97=F$1,'2- Manutenção'!$E99,"-")</f>
        <v>-</v>
      </c>
      <c r="G97" s="108" t="str">
        <f>IF(F97="-","-",'2- Manutenção'!$F99)</f>
        <v>-</v>
      </c>
      <c r="H97" s="119" t="str">
        <f>IF($C97=I$1,'2- Manutenção'!$D99,"-")</f>
        <v>-</v>
      </c>
      <c r="I97" s="108" t="str">
        <f>IF($C97=I$1,'2- Manutenção'!$E99,"-")</f>
        <v>-</v>
      </c>
      <c r="J97" s="108" t="str">
        <f>IF(I97="-","-",'2- Manutenção'!$F99)</f>
        <v>-</v>
      </c>
      <c r="K97" s="119" t="str">
        <f>IF($C97=L$1,'2- Manutenção'!$D99,"-")</f>
        <v>-</v>
      </c>
      <c r="L97" s="108" t="str">
        <f>IF($C97=L$1,'2- Manutenção'!$E99,"-")</f>
        <v>-</v>
      </c>
      <c r="M97" s="108" t="str">
        <f>IF(L97="-","-",'2- Manutenção'!$F99)</f>
        <v>-</v>
      </c>
      <c r="N97" s="119" t="str">
        <f>IF($C97=O$1,'2- Manutenção'!$D99,"-")</f>
        <v>-</v>
      </c>
      <c r="O97" s="108" t="str">
        <f>IF($C97=O$1,'2- Manutenção'!$E99,"-")</f>
        <v>-</v>
      </c>
      <c r="P97" s="108" t="str">
        <f>IF(O97="-","-",'2- Manutenção'!$F99)</f>
        <v>-</v>
      </c>
      <c r="Q97" s="119" t="str">
        <f>IF($C97=R$1,'2- Manutenção'!$D99,"-")</f>
        <v>-</v>
      </c>
      <c r="R97" s="108" t="str">
        <f>IF($C97=R$1,'2- Manutenção'!$E99,"-")</f>
        <v>-</v>
      </c>
      <c r="S97" s="108" t="str">
        <f>IF(R97="-","-",'2- Manutenção'!$F99)</f>
        <v>-</v>
      </c>
      <c r="T97" s="119" t="str">
        <f>IF($C97=U$1,'2- Manutenção'!$D99,"-")</f>
        <v>-</v>
      </c>
      <c r="U97" s="108" t="str">
        <f>IF($C97=U$1,'2- Manutenção'!$E99,"-")</f>
        <v>-</v>
      </c>
      <c r="V97" s="108" t="str">
        <f>IF(U97="-","-",'2- Manutenção'!$F99)</f>
        <v>-</v>
      </c>
      <c r="W97" s="119" t="str">
        <f>IF($C97=X$1,'2- Manutenção'!$D99,"-")</f>
        <v>-</v>
      </c>
      <c r="X97" s="108" t="str">
        <f>IF($C97=X$1,'2- Manutenção'!$E99,"-")</f>
        <v>-</v>
      </c>
      <c r="Y97" s="108" t="str">
        <f>IF(X97="-","-",'2- Manutenção'!$F99)</f>
        <v>-</v>
      </c>
      <c r="Z97" s="119" t="str">
        <f>IF($C97=AA$1,'2- Manutenção'!$D99,"-")</f>
        <v>-</v>
      </c>
      <c r="AA97" s="108" t="str">
        <f>IF($C97=AA$1,'2- Manutenção'!$E99,"-")</f>
        <v>-</v>
      </c>
      <c r="AB97" s="108" t="str">
        <f>IF(AA97="-","-",'2- Manutenção'!$F99)</f>
        <v>-</v>
      </c>
      <c r="AC97" s="119" t="str">
        <f>IF($C97=AD$1,'2- Manutenção'!$D99,"-")</f>
        <v>-</v>
      </c>
      <c r="AD97" s="108" t="str">
        <f>IF($C97=AD$1,'2- Manutenção'!$E99,"-")</f>
        <v>-</v>
      </c>
      <c r="AE97" s="108" t="str">
        <f>IF(AD97="-","-",'2- Manutenção'!$F99)</f>
        <v>-</v>
      </c>
      <c r="AF97" s="119" t="str">
        <f>IF($C97=AG$1,'2- Manutenção'!$D99,"-")</f>
        <v>-</v>
      </c>
      <c r="AG97" s="108" t="str">
        <f>IF($C97=AG$1,'2- Manutenção'!$E99,"-")</f>
        <v>-</v>
      </c>
      <c r="AH97" s="108" t="str">
        <f>IF(AG97="-","-",'2- Manutenção'!$F99)</f>
        <v>-</v>
      </c>
      <c r="AI97" s="119" t="str">
        <f>IF($C97=AJ$1,'2- Manutenção'!$D99,"-")</f>
        <v>-</v>
      </c>
      <c r="AJ97" s="108" t="str">
        <f>IF($C97=AJ$1,'2- Manutenção'!$E99,"-")</f>
        <v>-</v>
      </c>
      <c r="AK97" s="108" t="str">
        <f>IF(AJ97="-","-",'2- Manutenção'!$F99)</f>
        <v>-</v>
      </c>
      <c r="AL97" s="119" t="str">
        <f>IF($C97=AM$1,'2- Manutenção'!$D99,"-")</f>
        <v>-</v>
      </c>
      <c r="AM97" s="108" t="str">
        <f>IF($C97=AM$1,'2- Manutenção'!$E99,"-")</f>
        <v>-</v>
      </c>
      <c r="AN97" s="108" t="str">
        <f>IF(AM97="-","-",'2- Manutenção'!$F99)</f>
        <v>-</v>
      </c>
    </row>
    <row r="98" spans="1:40" x14ac:dyDescent="0.25">
      <c r="A98" s="119">
        <v>96</v>
      </c>
      <c r="B98" s="119" t="str">
        <f>IF(YEAR('2- Manutenção'!B100)=$B$1,$B$1,"-")</f>
        <v>-</v>
      </c>
      <c r="C98" s="119" t="str">
        <f>IF(B98="-","-",MONTH('2- Manutenção'!B100))</f>
        <v>-</v>
      </c>
      <c r="E98" s="119" t="str">
        <f>IF($C98=F$1,'2- Manutenção'!$D100,"-")</f>
        <v>-</v>
      </c>
      <c r="F98" s="108" t="str">
        <f>IF($C98=F$1,'2- Manutenção'!$E100,"-")</f>
        <v>-</v>
      </c>
      <c r="G98" s="108" t="str">
        <f>IF(F98="-","-",'2- Manutenção'!$F100)</f>
        <v>-</v>
      </c>
      <c r="H98" s="119" t="str">
        <f>IF($C98=I$1,'2- Manutenção'!$D100,"-")</f>
        <v>-</v>
      </c>
      <c r="I98" s="108" t="str">
        <f>IF($C98=I$1,'2- Manutenção'!$E100,"-")</f>
        <v>-</v>
      </c>
      <c r="J98" s="108" t="str">
        <f>IF(I98="-","-",'2- Manutenção'!$F100)</f>
        <v>-</v>
      </c>
      <c r="K98" s="119" t="str">
        <f>IF($C98=L$1,'2- Manutenção'!$D100,"-")</f>
        <v>-</v>
      </c>
      <c r="L98" s="108" t="str">
        <f>IF($C98=L$1,'2- Manutenção'!$E100,"-")</f>
        <v>-</v>
      </c>
      <c r="M98" s="108" t="str">
        <f>IF(L98="-","-",'2- Manutenção'!$F100)</f>
        <v>-</v>
      </c>
      <c r="N98" s="119" t="str">
        <f>IF($C98=O$1,'2- Manutenção'!$D100,"-")</f>
        <v>-</v>
      </c>
      <c r="O98" s="108" t="str">
        <f>IF($C98=O$1,'2- Manutenção'!$E100,"-")</f>
        <v>-</v>
      </c>
      <c r="P98" s="108" t="str">
        <f>IF(O98="-","-",'2- Manutenção'!$F100)</f>
        <v>-</v>
      </c>
      <c r="Q98" s="119" t="str">
        <f>IF($C98=R$1,'2- Manutenção'!$D100,"-")</f>
        <v>-</v>
      </c>
      <c r="R98" s="108" t="str">
        <f>IF($C98=R$1,'2- Manutenção'!$E100,"-")</f>
        <v>-</v>
      </c>
      <c r="S98" s="108" t="str">
        <f>IF(R98="-","-",'2- Manutenção'!$F100)</f>
        <v>-</v>
      </c>
      <c r="T98" s="119" t="str">
        <f>IF($C98=U$1,'2- Manutenção'!$D100,"-")</f>
        <v>-</v>
      </c>
      <c r="U98" s="108" t="str">
        <f>IF($C98=U$1,'2- Manutenção'!$E100,"-")</f>
        <v>-</v>
      </c>
      <c r="V98" s="108" t="str">
        <f>IF(U98="-","-",'2- Manutenção'!$F100)</f>
        <v>-</v>
      </c>
      <c r="W98" s="119" t="str">
        <f>IF($C98=X$1,'2- Manutenção'!$D100,"-")</f>
        <v>-</v>
      </c>
      <c r="X98" s="108" t="str">
        <f>IF($C98=X$1,'2- Manutenção'!$E100,"-")</f>
        <v>-</v>
      </c>
      <c r="Y98" s="108" t="str">
        <f>IF(X98="-","-",'2- Manutenção'!$F100)</f>
        <v>-</v>
      </c>
      <c r="Z98" s="119" t="str">
        <f>IF($C98=AA$1,'2- Manutenção'!$D100,"-")</f>
        <v>-</v>
      </c>
      <c r="AA98" s="108" t="str">
        <f>IF($C98=AA$1,'2- Manutenção'!$E100,"-")</f>
        <v>-</v>
      </c>
      <c r="AB98" s="108" t="str">
        <f>IF(AA98="-","-",'2- Manutenção'!$F100)</f>
        <v>-</v>
      </c>
      <c r="AC98" s="119" t="str">
        <f>IF($C98=AD$1,'2- Manutenção'!$D100,"-")</f>
        <v>-</v>
      </c>
      <c r="AD98" s="108" t="str">
        <f>IF($C98=AD$1,'2- Manutenção'!$E100,"-")</f>
        <v>-</v>
      </c>
      <c r="AE98" s="108" t="str">
        <f>IF(AD98="-","-",'2- Manutenção'!$F100)</f>
        <v>-</v>
      </c>
      <c r="AF98" s="119" t="str">
        <f>IF($C98=AG$1,'2- Manutenção'!$D100,"-")</f>
        <v>-</v>
      </c>
      <c r="AG98" s="108" t="str">
        <f>IF($C98=AG$1,'2- Manutenção'!$E100,"-")</f>
        <v>-</v>
      </c>
      <c r="AH98" s="108" t="str">
        <f>IF(AG98="-","-",'2- Manutenção'!$F100)</f>
        <v>-</v>
      </c>
      <c r="AI98" s="119" t="str">
        <f>IF($C98=AJ$1,'2- Manutenção'!$D100,"-")</f>
        <v>-</v>
      </c>
      <c r="AJ98" s="108" t="str">
        <f>IF($C98=AJ$1,'2- Manutenção'!$E100,"-")</f>
        <v>-</v>
      </c>
      <c r="AK98" s="108" t="str">
        <f>IF(AJ98="-","-",'2- Manutenção'!$F100)</f>
        <v>-</v>
      </c>
      <c r="AL98" s="119" t="str">
        <f>IF($C98=AM$1,'2- Manutenção'!$D100,"-")</f>
        <v>-</v>
      </c>
      <c r="AM98" s="108" t="str">
        <f>IF($C98=AM$1,'2- Manutenção'!$E100,"-")</f>
        <v>-</v>
      </c>
      <c r="AN98" s="108" t="str">
        <f>IF(AM98="-","-",'2- Manutenção'!$F100)</f>
        <v>-</v>
      </c>
    </row>
    <row r="99" spans="1:40" x14ac:dyDescent="0.25">
      <c r="A99" s="119">
        <v>97</v>
      </c>
      <c r="B99" s="119" t="str">
        <f>IF(YEAR('2- Manutenção'!B101)=$B$1,$B$1,"-")</f>
        <v>-</v>
      </c>
      <c r="C99" s="119" t="str">
        <f>IF(B99="-","-",MONTH('2- Manutenção'!B101))</f>
        <v>-</v>
      </c>
      <c r="E99" s="119" t="str">
        <f>IF($C99=F$1,'2- Manutenção'!$D101,"-")</f>
        <v>-</v>
      </c>
      <c r="F99" s="108" t="str">
        <f>IF($C99=F$1,'2- Manutenção'!$E101,"-")</f>
        <v>-</v>
      </c>
      <c r="G99" s="108" t="str">
        <f>IF(F99="-","-",'2- Manutenção'!$F101)</f>
        <v>-</v>
      </c>
      <c r="H99" s="119" t="str">
        <f>IF($C99=I$1,'2- Manutenção'!$D101,"-")</f>
        <v>-</v>
      </c>
      <c r="I99" s="108" t="str">
        <f>IF($C99=I$1,'2- Manutenção'!$E101,"-")</f>
        <v>-</v>
      </c>
      <c r="J99" s="108" t="str">
        <f>IF(I99="-","-",'2- Manutenção'!$F101)</f>
        <v>-</v>
      </c>
      <c r="K99" s="119" t="str">
        <f>IF($C99=L$1,'2- Manutenção'!$D101,"-")</f>
        <v>-</v>
      </c>
      <c r="L99" s="108" t="str">
        <f>IF($C99=L$1,'2- Manutenção'!$E101,"-")</f>
        <v>-</v>
      </c>
      <c r="M99" s="108" t="str">
        <f>IF(L99="-","-",'2- Manutenção'!$F101)</f>
        <v>-</v>
      </c>
      <c r="N99" s="119" t="str">
        <f>IF($C99=O$1,'2- Manutenção'!$D101,"-")</f>
        <v>-</v>
      </c>
      <c r="O99" s="108" t="str">
        <f>IF($C99=O$1,'2- Manutenção'!$E101,"-")</f>
        <v>-</v>
      </c>
      <c r="P99" s="108" t="str">
        <f>IF(O99="-","-",'2- Manutenção'!$F101)</f>
        <v>-</v>
      </c>
      <c r="Q99" s="119" t="str">
        <f>IF($C99=R$1,'2- Manutenção'!$D101,"-")</f>
        <v>-</v>
      </c>
      <c r="R99" s="108" t="str">
        <f>IF($C99=R$1,'2- Manutenção'!$E101,"-")</f>
        <v>-</v>
      </c>
      <c r="S99" s="108" t="str">
        <f>IF(R99="-","-",'2- Manutenção'!$F101)</f>
        <v>-</v>
      </c>
      <c r="T99" s="119" t="str">
        <f>IF($C99=U$1,'2- Manutenção'!$D101,"-")</f>
        <v>-</v>
      </c>
      <c r="U99" s="108" t="str">
        <f>IF($C99=U$1,'2- Manutenção'!$E101,"-")</f>
        <v>-</v>
      </c>
      <c r="V99" s="108" t="str">
        <f>IF(U99="-","-",'2- Manutenção'!$F101)</f>
        <v>-</v>
      </c>
      <c r="W99" s="119" t="str">
        <f>IF($C99=X$1,'2- Manutenção'!$D101,"-")</f>
        <v>-</v>
      </c>
      <c r="X99" s="108" t="str">
        <f>IF($C99=X$1,'2- Manutenção'!$E101,"-")</f>
        <v>-</v>
      </c>
      <c r="Y99" s="108" t="str">
        <f>IF(X99="-","-",'2- Manutenção'!$F101)</f>
        <v>-</v>
      </c>
      <c r="Z99" s="119" t="str">
        <f>IF($C99=AA$1,'2- Manutenção'!$D101,"-")</f>
        <v>-</v>
      </c>
      <c r="AA99" s="108" t="str">
        <f>IF($C99=AA$1,'2- Manutenção'!$E101,"-")</f>
        <v>-</v>
      </c>
      <c r="AB99" s="108" t="str">
        <f>IF(AA99="-","-",'2- Manutenção'!$F101)</f>
        <v>-</v>
      </c>
      <c r="AC99" s="119" t="str">
        <f>IF($C99=AD$1,'2- Manutenção'!$D101,"-")</f>
        <v>-</v>
      </c>
      <c r="AD99" s="108" t="str">
        <f>IF($C99=AD$1,'2- Manutenção'!$E101,"-")</f>
        <v>-</v>
      </c>
      <c r="AE99" s="108" t="str">
        <f>IF(AD99="-","-",'2- Manutenção'!$F101)</f>
        <v>-</v>
      </c>
      <c r="AF99" s="119" t="str">
        <f>IF($C99=AG$1,'2- Manutenção'!$D101,"-")</f>
        <v>-</v>
      </c>
      <c r="AG99" s="108" t="str">
        <f>IF($C99=AG$1,'2- Manutenção'!$E101,"-")</f>
        <v>-</v>
      </c>
      <c r="AH99" s="108" t="str">
        <f>IF(AG99="-","-",'2- Manutenção'!$F101)</f>
        <v>-</v>
      </c>
      <c r="AI99" s="119" t="str">
        <f>IF($C99=AJ$1,'2- Manutenção'!$D101,"-")</f>
        <v>-</v>
      </c>
      <c r="AJ99" s="108" t="str">
        <f>IF($C99=AJ$1,'2- Manutenção'!$E101,"-")</f>
        <v>-</v>
      </c>
      <c r="AK99" s="108" t="str">
        <f>IF(AJ99="-","-",'2- Manutenção'!$F101)</f>
        <v>-</v>
      </c>
      <c r="AL99" s="119" t="str">
        <f>IF($C99=AM$1,'2- Manutenção'!$D101,"-")</f>
        <v>-</v>
      </c>
      <c r="AM99" s="108" t="str">
        <f>IF($C99=AM$1,'2- Manutenção'!$E101,"-")</f>
        <v>-</v>
      </c>
      <c r="AN99" s="108" t="str">
        <f>IF(AM99="-","-",'2- Manutenção'!$F101)</f>
        <v>-</v>
      </c>
    </row>
    <row r="100" spans="1:40" x14ac:dyDescent="0.25">
      <c r="A100" s="119">
        <v>98</v>
      </c>
      <c r="B100" s="119" t="str">
        <f>IF(YEAR('2- Manutenção'!B102)=$B$1,$B$1,"-")</f>
        <v>-</v>
      </c>
      <c r="C100" s="119" t="str">
        <f>IF(B100="-","-",MONTH('2- Manutenção'!B102))</f>
        <v>-</v>
      </c>
      <c r="E100" s="119" t="str">
        <f>IF($C100=F$1,'2- Manutenção'!$D102,"-")</f>
        <v>-</v>
      </c>
      <c r="F100" s="108" t="str">
        <f>IF($C100=F$1,'2- Manutenção'!$E102,"-")</f>
        <v>-</v>
      </c>
      <c r="G100" s="108" t="str">
        <f>IF(F100="-","-",'2- Manutenção'!$F102)</f>
        <v>-</v>
      </c>
      <c r="H100" s="119" t="str">
        <f>IF($C100=I$1,'2- Manutenção'!$D102,"-")</f>
        <v>-</v>
      </c>
      <c r="I100" s="108" t="str">
        <f>IF($C100=I$1,'2- Manutenção'!$E102,"-")</f>
        <v>-</v>
      </c>
      <c r="J100" s="108" t="str">
        <f>IF(I100="-","-",'2- Manutenção'!$F102)</f>
        <v>-</v>
      </c>
      <c r="K100" s="119" t="str">
        <f>IF($C100=L$1,'2- Manutenção'!$D102,"-")</f>
        <v>-</v>
      </c>
      <c r="L100" s="108" t="str">
        <f>IF($C100=L$1,'2- Manutenção'!$E102,"-")</f>
        <v>-</v>
      </c>
      <c r="M100" s="108" t="str">
        <f>IF(L100="-","-",'2- Manutenção'!$F102)</f>
        <v>-</v>
      </c>
      <c r="N100" s="119" t="str">
        <f>IF($C100=O$1,'2- Manutenção'!$D102,"-")</f>
        <v>-</v>
      </c>
      <c r="O100" s="108" t="str">
        <f>IF($C100=O$1,'2- Manutenção'!$E102,"-")</f>
        <v>-</v>
      </c>
      <c r="P100" s="108" t="str">
        <f>IF(O100="-","-",'2- Manutenção'!$F102)</f>
        <v>-</v>
      </c>
      <c r="Q100" s="119" t="str">
        <f>IF($C100=R$1,'2- Manutenção'!$D102,"-")</f>
        <v>-</v>
      </c>
      <c r="R100" s="108" t="str">
        <f>IF($C100=R$1,'2- Manutenção'!$E102,"-")</f>
        <v>-</v>
      </c>
      <c r="S100" s="108" t="str">
        <f>IF(R100="-","-",'2- Manutenção'!$F102)</f>
        <v>-</v>
      </c>
      <c r="T100" s="119" t="str">
        <f>IF($C100=U$1,'2- Manutenção'!$D102,"-")</f>
        <v>-</v>
      </c>
      <c r="U100" s="108" t="str">
        <f>IF($C100=U$1,'2- Manutenção'!$E102,"-")</f>
        <v>-</v>
      </c>
      <c r="V100" s="108" t="str">
        <f>IF(U100="-","-",'2- Manutenção'!$F102)</f>
        <v>-</v>
      </c>
      <c r="W100" s="119" t="str">
        <f>IF($C100=X$1,'2- Manutenção'!$D102,"-")</f>
        <v>-</v>
      </c>
      <c r="X100" s="108" t="str">
        <f>IF($C100=X$1,'2- Manutenção'!$E102,"-")</f>
        <v>-</v>
      </c>
      <c r="Y100" s="108" t="str">
        <f>IF(X100="-","-",'2- Manutenção'!$F102)</f>
        <v>-</v>
      </c>
      <c r="Z100" s="119" t="str">
        <f>IF($C100=AA$1,'2- Manutenção'!$D102,"-")</f>
        <v>-</v>
      </c>
      <c r="AA100" s="108" t="str">
        <f>IF($C100=AA$1,'2- Manutenção'!$E102,"-")</f>
        <v>-</v>
      </c>
      <c r="AB100" s="108" t="str">
        <f>IF(AA100="-","-",'2- Manutenção'!$F102)</f>
        <v>-</v>
      </c>
      <c r="AC100" s="119" t="str">
        <f>IF($C100=AD$1,'2- Manutenção'!$D102,"-")</f>
        <v>-</v>
      </c>
      <c r="AD100" s="108" t="str">
        <f>IF($C100=AD$1,'2- Manutenção'!$E102,"-")</f>
        <v>-</v>
      </c>
      <c r="AE100" s="108" t="str">
        <f>IF(AD100="-","-",'2- Manutenção'!$F102)</f>
        <v>-</v>
      </c>
      <c r="AF100" s="119" t="str">
        <f>IF($C100=AG$1,'2- Manutenção'!$D102,"-")</f>
        <v>-</v>
      </c>
      <c r="AG100" s="108" t="str">
        <f>IF($C100=AG$1,'2- Manutenção'!$E102,"-")</f>
        <v>-</v>
      </c>
      <c r="AH100" s="108" t="str">
        <f>IF(AG100="-","-",'2- Manutenção'!$F102)</f>
        <v>-</v>
      </c>
      <c r="AI100" s="119" t="str">
        <f>IF($C100=AJ$1,'2- Manutenção'!$D102,"-")</f>
        <v>-</v>
      </c>
      <c r="AJ100" s="108" t="str">
        <f>IF($C100=AJ$1,'2- Manutenção'!$E102,"-")</f>
        <v>-</v>
      </c>
      <c r="AK100" s="108" t="str">
        <f>IF(AJ100="-","-",'2- Manutenção'!$F102)</f>
        <v>-</v>
      </c>
      <c r="AL100" s="119" t="str">
        <f>IF($C100=AM$1,'2- Manutenção'!$D102,"-")</f>
        <v>-</v>
      </c>
      <c r="AM100" s="108" t="str">
        <f>IF($C100=AM$1,'2- Manutenção'!$E102,"-")</f>
        <v>-</v>
      </c>
      <c r="AN100" s="108" t="str">
        <f>IF(AM100="-","-",'2- Manutenção'!$F102)</f>
        <v>-</v>
      </c>
    </row>
    <row r="101" spans="1:40" x14ac:dyDescent="0.25">
      <c r="A101" s="119">
        <v>99</v>
      </c>
      <c r="B101" s="119" t="str">
        <f>IF(YEAR('2- Manutenção'!B103)=$B$1,$B$1,"-")</f>
        <v>-</v>
      </c>
      <c r="C101" s="119" t="str">
        <f>IF(B101="-","-",MONTH('2- Manutenção'!B103))</f>
        <v>-</v>
      </c>
      <c r="E101" s="119" t="str">
        <f>IF($C101=F$1,'2- Manutenção'!$D103,"-")</f>
        <v>-</v>
      </c>
      <c r="F101" s="108" t="str">
        <f>IF($C101=F$1,'2- Manutenção'!$E103,"-")</f>
        <v>-</v>
      </c>
      <c r="G101" s="108" t="str">
        <f>IF(F101="-","-",'2- Manutenção'!$F103)</f>
        <v>-</v>
      </c>
      <c r="H101" s="119" t="str">
        <f>IF($C101=I$1,'2- Manutenção'!$D103,"-")</f>
        <v>-</v>
      </c>
      <c r="I101" s="108" t="str">
        <f>IF($C101=I$1,'2- Manutenção'!$E103,"-")</f>
        <v>-</v>
      </c>
      <c r="J101" s="108" t="str">
        <f>IF(I101="-","-",'2- Manutenção'!$F103)</f>
        <v>-</v>
      </c>
      <c r="K101" s="119" t="str">
        <f>IF($C101=L$1,'2- Manutenção'!$D103,"-")</f>
        <v>-</v>
      </c>
      <c r="L101" s="108" t="str">
        <f>IF($C101=L$1,'2- Manutenção'!$E103,"-")</f>
        <v>-</v>
      </c>
      <c r="M101" s="108" t="str">
        <f>IF(L101="-","-",'2- Manutenção'!$F103)</f>
        <v>-</v>
      </c>
      <c r="N101" s="119" t="str">
        <f>IF($C101=O$1,'2- Manutenção'!$D103,"-")</f>
        <v>-</v>
      </c>
      <c r="O101" s="108" t="str">
        <f>IF($C101=O$1,'2- Manutenção'!$E103,"-")</f>
        <v>-</v>
      </c>
      <c r="P101" s="108" t="str">
        <f>IF(O101="-","-",'2- Manutenção'!$F103)</f>
        <v>-</v>
      </c>
      <c r="Q101" s="119" t="str">
        <f>IF($C101=R$1,'2- Manutenção'!$D103,"-")</f>
        <v>-</v>
      </c>
      <c r="R101" s="108" t="str">
        <f>IF($C101=R$1,'2- Manutenção'!$E103,"-")</f>
        <v>-</v>
      </c>
      <c r="S101" s="108" t="str">
        <f>IF(R101="-","-",'2- Manutenção'!$F103)</f>
        <v>-</v>
      </c>
      <c r="T101" s="119" t="str">
        <f>IF($C101=U$1,'2- Manutenção'!$D103,"-")</f>
        <v>-</v>
      </c>
      <c r="U101" s="108" t="str">
        <f>IF($C101=U$1,'2- Manutenção'!$E103,"-")</f>
        <v>-</v>
      </c>
      <c r="V101" s="108" t="str">
        <f>IF(U101="-","-",'2- Manutenção'!$F103)</f>
        <v>-</v>
      </c>
      <c r="W101" s="119" t="str">
        <f>IF($C101=X$1,'2- Manutenção'!$D103,"-")</f>
        <v>-</v>
      </c>
      <c r="X101" s="108" t="str">
        <f>IF($C101=X$1,'2- Manutenção'!$E103,"-")</f>
        <v>-</v>
      </c>
      <c r="Y101" s="108" t="str">
        <f>IF(X101="-","-",'2- Manutenção'!$F103)</f>
        <v>-</v>
      </c>
      <c r="Z101" s="119" t="str">
        <f>IF($C101=AA$1,'2- Manutenção'!$D103,"-")</f>
        <v>-</v>
      </c>
      <c r="AA101" s="108" t="str">
        <f>IF($C101=AA$1,'2- Manutenção'!$E103,"-")</f>
        <v>-</v>
      </c>
      <c r="AB101" s="108" t="str">
        <f>IF(AA101="-","-",'2- Manutenção'!$F103)</f>
        <v>-</v>
      </c>
      <c r="AC101" s="119" t="str">
        <f>IF($C101=AD$1,'2- Manutenção'!$D103,"-")</f>
        <v>-</v>
      </c>
      <c r="AD101" s="108" t="str">
        <f>IF($C101=AD$1,'2- Manutenção'!$E103,"-")</f>
        <v>-</v>
      </c>
      <c r="AE101" s="108" t="str">
        <f>IF(AD101="-","-",'2- Manutenção'!$F103)</f>
        <v>-</v>
      </c>
      <c r="AF101" s="119" t="str">
        <f>IF($C101=AG$1,'2- Manutenção'!$D103,"-")</f>
        <v>-</v>
      </c>
      <c r="AG101" s="108" t="str">
        <f>IF($C101=AG$1,'2- Manutenção'!$E103,"-")</f>
        <v>-</v>
      </c>
      <c r="AH101" s="108" t="str">
        <f>IF(AG101="-","-",'2- Manutenção'!$F103)</f>
        <v>-</v>
      </c>
      <c r="AI101" s="119" t="str">
        <f>IF($C101=AJ$1,'2- Manutenção'!$D103,"-")</f>
        <v>-</v>
      </c>
      <c r="AJ101" s="108" t="str">
        <f>IF($C101=AJ$1,'2- Manutenção'!$E103,"-")</f>
        <v>-</v>
      </c>
      <c r="AK101" s="108" t="str">
        <f>IF(AJ101="-","-",'2- Manutenção'!$F103)</f>
        <v>-</v>
      </c>
      <c r="AL101" s="119" t="str">
        <f>IF($C101=AM$1,'2- Manutenção'!$D103,"-")</f>
        <v>-</v>
      </c>
      <c r="AM101" s="108" t="str">
        <f>IF($C101=AM$1,'2- Manutenção'!$E103,"-")</f>
        <v>-</v>
      </c>
      <c r="AN101" s="108" t="str">
        <f>IF(AM101="-","-",'2- Manutenção'!$F103)</f>
        <v>-</v>
      </c>
    </row>
    <row r="102" spans="1:40" x14ac:dyDescent="0.25">
      <c r="A102" s="119">
        <v>100</v>
      </c>
      <c r="B102" s="119" t="str">
        <f>IF(YEAR('2- Manutenção'!B104)=$B$1,$B$1,"-")</f>
        <v>-</v>
      </c>
      <c r="C102" s="119" t="str">
        <f>IF(B102="-","-",MONTH('2- Manutenção'!B104))</f>
        <v>-</v>
      </c>
      <c r="E102" s="119" t="str">
        <f>IF($C102=F$1,'2- Manutenção'!$D104,"-")</f>
        <v>-</v>
      </c>
      <c r="F102" s="108" t="str">
        <f>IF($C102=F$1,'2- Manutenção'!$E104,"-")</f>
        <v>-</v>
      </c>
      <c r="G102" s="108" t="str">
        <f>IF(F102="-","-",'2- Manutenção'!$F104)</f>
        <v>-</v>
      </c>
      <c r="H102" s="119" t="str">
        <f>IF($C102=I$1,'2- Manutenção'!$D104,"-")</f>
        <v>-</v>
      </c>
      <c r="I102" s="108" t="str">
        <f>IF($C102=I$1,'2- Manutenção'!$E104,"-")</f>
        <v>-</v>
      </c>
      <c r="J102" s="108" t="str">
        <f>IF(I102="-","-",'2- Manutenção'!$F104)</f>
        <v>-</v>
      </c>
      <c r="K102" s="119" t="str">
        <f>IF($C102=L$1,'2- Manutenção'!$D104,"-")</f>
        <v>-</v>
      </c>
      <c r="L102" s="108" t="str">
        <f>IF($C102=L$1,'2- Manutenção'!$E104,"-")</f>
        <v>-</v>
      </c>
      <c r="M102" s="108" t="str">
        <f>IF(L102="-","-",'2- Manutenção'!$F104)</f>
        <v>-</v>
      </c>
      <c r="N102" s="119" t="str">
        <f>IF($C102=O$1,'2- Manutenção'!$D104,"-")</f>
        <v>-</v>
      </c>
      <c r="O102" s="108" t="str">
        <f>IF($C102=O$1,'2- Manutenção'!$E104,"-")</f>
        <v>-</v>
      </c>
      <c r="P102" s="108" t="str">
        <f>IF(O102="-","-",'2- Manutenção'!$F104)</f>
        <v>-</v>
      </c>
      <c r="Q102" s="119" t="str">
        <f>IF($C102=R$1,'2- Manutenção'!$D104,"-")</f>
        <v>-</v>
      </c>
      <c r="R102" s="108" t="str">
        <f>IF($C102=R$1,'2- Manutenção'!$E104,"-")</f>
        <v>-</v>
      </c>
      <c r="S102" s="108" t="str">
        <f>IF(R102="-","-",'2- Manutenção'!$F104)</f>
        <v>-</v>
      </c>
      <c r="T102" s="119" t="str">
        <f>IF($C102=U$1,'2- Manutenção'!$D104,"-")</f>
        <v>-</v>
      </c>
      <c r="U102" s="108" t="str">
        <f>IF($C102=U$1,'2- Manutenção'!$E104,"-")</f>
        <v>-</v>
      </c>
      <c r="V102" s="108" t="str">
        <f>IF(U102="-","-",'2- Manutenção'!$F104)</f>
        <v>-</v>
      </c>
      <c r="W102" s="119" t="str">
        <f>IF($C102=X$1,'2- Manutenção'!$D104,"-")</f>
        <v>-</v>
      </c>
      <c r="X102" s="108" t="str">
        <f>IF($C102=X$1,'2- Manutenção'!$E104,"-")</f>
        <v>-</v>
      </c>
      <c r="Y102" s="108" t="str">
        <f>IF(X102="-","-",'2- Manutenção'!$F104)</f>
        <v>-</v>
      </c>
      <c r="Z102" s="119" t="str">
        <f>IF($C102=AA$1,'2- Manutenção'!$D104,"-")</f>
        <v>-</v>
      </c>
      <c r="AA102" s="108" t="str">
        <f>IF($C102=AA$1,'2- Manutenção'!$E104,"-")</f>
        <v>-</v>
      </c>
      <c r="AB102" s="108" t="str">
        <f>IF(AA102="-","-",'2- Manutenção'!$F104)</f>
        <v>-</v>
      </c>
      <c r="AC102" s="119" t="str">
        <f>IF($C102=AD$1,'2- Manutenção'!$D104,"-")</f>
        <v>-</v>
      </c>
      <c r="AD102" s="108" t="str">
        <f>IF($C102=AD$1,'2- Manutenção'!$E104,"-")</f>
        <v>-</v>
      </c>
      <c r="AE102" s="108" t="str">
        <f>IF(AD102="-","-",'2- Manutenção'!$F104)</f>
        <v>-</v>
      </c>
      <c r="AF102" s="119" t="str">
        <f>IF($C102=AG$1,'2- Manutenção'!$D104,"-")</f>
        <v>-</v>
      </c>
      <c r="AG102" s="108" t="str">
        <f>IF($C102=AG$1,'2- Manutenção'!$E104,"-")</f>
        <v>-</v>
      </c>
      <c r="AH102" s="108" t="str">
        <f>IF(AG102="-","-",'2- Manutenção'!$F104)</f>
        <v>-</v>
      </c>
      <c r="AI102" s="119" t="str">
        <f>IF($C102=AJ$1,'2- Manutenção'!$D104,"-")</f>
        <v>-</v>
      </c>
      <c r="AJ102" s="108" t="str">
        <f>IF($C102=AJ$1,'2- Manutenção'!$E104,"-")</f>
        <v>-</v>
      </c>
      <c r="AK102" s="108" t="str">
        <f>IF(AJ102="-","-",'2- Manutenção'!$F104)</f>
        <v>-</v>
      </c>
      <c r="AL102" s="119" t="str">
        <f>IF($C102=AM$1,'2- Manutenção'!$D104,"-")</f>
        <v>-</v>
      </c>
      <c r="AM102" s="108" t="str">
        <f>IF($C102=AM$1,'2- Manutenção'!$E104,"-")</f>
        <v>-</v>
      </c>
      <c r="AN102" s="108" t="str">
        <f>IF(AM102="-","-",'2- Manutenção'!$F104)</f>
        <v>-</v>
      </c>
    </row>
    <row r="103" spans="1:40" x14ac:dyDescent="0.25">
      <c r="A103" s="119">
        <v>101</v>
      </c>
      <c r="B103" s="119" t="str">
        <f>IF(YEAR('2- Manutenção'!B105)=$B$1,$B$1,"-")</f>
        <v>-</v>
      </c>
      <c r="C103" s="119" t="str">
        <f>IF(B103="-","-",MONTH('2- Manutenção'!B105))</f>
        <v>-</v>
      </c>
      <c r="E103" s="119" t="str">
        <f>IF($C103=F$1,'2- Manutenção'!$D105,"-")</f>
        <v>-</v>
      </c>
      <c r="F103" s="108" t="str">
        <f>IF($C103=F$1,'2- Manutenção'!$E105,"-")</f>
        <v>-</v>
      </c>
      <c r="G103" s="108" t="str">
        <f>IF(F103="-","-",'2- Manutenção'!$F105)</f>
        <v>-</v>
      </c>
      <c r="H103" s="119" t="str">
        <f>IF($C103=I$1,'2- Manutenção'!$D105,"-")</f>
        <v>-</v>
      </c>
      <c r="I103" s="108" t="str">
        <f>IF($C103=I$1,'2- Manutenção'!$E105,"-")</f>
        <v>-</v>
      </c>
      <c r="J103" s="108" t="str">
        <f>IF(I103="-","-",'2- Manutenção'!$F105)</f>
        <v>-</v>
      </c>
      <c r="K103" s="119" t="str">
        <f>IF($C103=L$1,'2- Manutenção'!$D105,"-")</f>
        <v>-</v>
      </c>
      <c r="L103" s="108" t="str">
        <f>IF($C103=L$1,'2- Manutenção'!$E105,"-")</f>
        <v>-</v>
      </c>
      <c r="M103" s="108" t="str">
        <f>IF(L103="-","-",'2- Manutenção'!$F105)</f>
        <v>-</v>
      </c>
      <c r="N103" s="119" t="str">
        <f>IF($C103=O$1,'2- Manutenção'!$D105,"-")</f>
        <v>-</v>
      </c>
      <c r="O103" s="108" t="str">
        <f>IF($C103=O$1,'2- Manutenção'!$E105,"-")</f>
        <v>-</v>
      </c>
      <c r="P103" s="108" t="str">
        <f>IF(O103="-","-",'2- Manutenção'!$F105)</f>
        <v>-</v>
      </c>
      <c r="Q103" s="119" t="str">
        <f>IF($C103=R$1,'2- Manutenção'!$D105,"-")</f>
        <v>-</v>
      </c>
      <c r="R103" s="108" t="str">
        <f>IF($C103=R$1,'2- Manutenção'!$E105,"-")</f>
        <v>-</v>
      </c>
      <c r="S103" s="108" t="str">
        <f>IF(R103="-","-",'2- Manutenção'!$F105)</f>
        <v>-</v>
      </c>
      <c r="T103" s="119" t="str">
        <f>IF($C103=U$1,'2- Manutenção'!$D105,"-")</f>
        <v>-</v>
      </c>
      <c r="U103" s="108" t="str">
        <f>IF($C103=U$1,'2- Manutenção'!$E105,"-")</f>
        <v>-</v>
      </c>
      <c r="V103" s="108" t="str">
        <f>IF(U103="-","-",'2- Manutenção'!$F105)</f>
        <v>-</v>
      </c>
      <c r="W103" s="119" t="str">
        <f>IF($C103=X$1,'2- Manutenção'!$D105,"-")</f>
        <v>-</v>
      </c>
      <c r="X103" s="108" t="str">
        <f>IF($C103=X$1,'2- Manutenção'!$E105,"-")</f>
        <v>-</v>
      </c>
      <c r="Y103" s="108" t="str">
        <f>IF(X103="-","-",'2- Manutenção'!$F105)</f>
        <v>-</v>
      </c>
      <c r="Z103" s="119" t="str">
        <f>IF($C103=AA$1,'2- Manutenção'!$D105,"-")</f>
        <v>-</v>
      </c>
      <c r="AA103" s="108" t="str">
        <f>IF($C103=AA$1,'2- Manutenção'!$E105,"-")</f>
        <v>-</v>
      </c>
      <c r="AB103" s="108" t="str">
        <f>IF(AA103="-","-",'2- Manutenção'!$F105)</f>
        <v>-</v>
      </c>
      <c r="AC103" s="119" t="str">
        <f>IF($C103=AD$1,'2- Manutenção'!$D105,"-")</f>
        <v>-</v>
      </c>
      <c r="AD103" s="108" t="str">
        <f>IF($C103=AD$1,'2- Manutenção'!$E105,"-")</f>
        <v>-</v>
      </c>
      <c r="AE103" s="108" t="str">
        <f>IF(AD103="-","-",'2- Manutenção'!$F105)</f>
        <v>-</v>
      </c>
      <c r="AF103" s="119" t="str">
        <f>IF($C103=AG$1,'2- Manutenção'!$D105,"-")</f>
        <v>-</v>
      </c>
      <c r="AG103" s="108" t="str">
        <f>IF($C103=AG$1,'2- Manutenção'!$E105,"-")</f>
        <v>-</v>
      </c>
      <c r="AH103" s="108" t="str">
        <f>IF(AG103="-","-",'2- Manutenção'!$F105)</f>
        <v>-</v>
      </c>
      <c r="AI103" s="119" t="str">
        <f>IF($C103=AJ$1,'2- Manutenção'!$D105,"-")</f>
        <v>-</v>
      </c>
      <c r="AJ103" s="108" t="str">
        <f>IF($C103=AJ$1,'2- Manutenção'!$E105,"-")</f>
        <v>-</v>
      </c>
      <c r="AK103" s="108" t="str">
        <f>IF(AJ103="-","-",'2- Manutenção'!$F105)</f>
        <v>-</v>
      </c>
      <c r="AL103" s="119" t="str">
        <f>IF($C103=AM$1,'2- Manutenção'!$D105,"-")</f>
        <v>-</v>
      </c>
      <c r="AM103" s="108" t="str">
        <f>IF($C103=AM$1,'2- Manutenção'!$E105,"-")</f>
        <v>-</v>
      </c>
      <c r="AN103" s="108" t="str">
        <f>IF(AM103="-","-",'2- Manutenção'!$F105)</f>
        <v>-</v>
      </c>
    </row>
    <row r="104" spans="1:40" x14ac:dyDescent="0.25">
      <c r="A104" s="119">
        <v>102</v>
      </c>
      <c r="B104" s="119" t="str">
        <f>IF(YEAR('2- Manutenção'!B106)=$B$1,$B$1,"-")</f>
        <v>-</v>
      </c>
      <c r="C104" s="119" t="str">
        <f>IF(B104="-","-",MONTH('2- Manutenção'!B106))</f>
        <v>-</v>
      </c>
      <c r="E104" s="119" t="str">
        <f>IF($C104=F$1,'2- Manutenção'!$D106,"-")</f>
        <v>-</v>
      </c>
      <c r="F104" s="108" t="str">
        <f>IF($C104=F$1,'2- Manutenção'!$E106,"-")</f>
        <v>-</v>
      </c>
      <c r="G104" s="108" t="str">
        <f>IF(F104="-","-",'2- Manutenção'!$F106)</f>
        <v>-</v>
      </c>
      <c r="H104" s="119" t="str">
        <f>IF($C104=I$1,'2- Manutenção'!$D106,"-")</f>
        <v>-</v>
      </c>
      <c r="I104" s="108" t="str">
        <f>IF($C104=I$1,'2- Manutenção'!$E106,"-")</f>
        <v>-</v>
      </c>
      <c r="J104" s="108" t="str">
        <f>IF(I104="-","-",'2- Manutenção'!$F106)</f>
        <v>-</v>
      </c>
      <c r="K104" s="119" t="str">
        <f>IF($C104=L$1,'2- Manutenção'!$D106,"-")</f>
        <v>-</v>
      </c>
      <c r="L104" s="108" t="str">
        <f>IF($C104=L$1,'2- Manutenção'!$E106,"-")</f>
        <v>-</v>
      </c>
      <c r="M104" s="108" t="str">
        <f>IF(L104="-","-",'2- Manutenção'!$F106)</f>
        <v>-</v>
      </c>
      <c r="N104" s="119" t="str">
        <f>IF($C104=O$1,'2- Manutenção'!$D106,"-")</f>
        <v>-</v>
      </c>
      <c r="O104" s="108" t="str">
        <f>IF($C104=O$1,'2- Manutenção'!$E106,"-")</f>
        <v>-</v>
      </c>
      <c r="P104" s="108" t="str">
        <f>IF(O104="-","-",'2- Manutenção'!$F106)</f>
        <v>-</v>
      </c>
      <c r="Q104" s="119" t="str">
        <f>IF($C104=R$1,'2- Manutenção'!$D106,"-")</f>
        <v>-</v>
      </c>
      <c r="R104" s="108" t="str">
        <f>IF($C104=R$1,'2- Manutenção'!$E106,"-")</f>
        <v>-</v>
      </c>
      <c r="S104" s="108" t="str">
        <f>IF(R104="-","-",'2- Manutenção'!$F106)</f>
        <v>-</v>
      </c>
      <c r="T104" s="119" t="str">
        <f>IF($C104=U$1,'2- Manutenção'!$D106,"-")</f>
        <v>-</v>
      </c>
      <c r="U104" s="108" t="str">
        <f>IF($C104=U$1,'2- Manutenção'!$E106,"-")</f>
        <v>-</v>
      </c>
      <c r="V104" s="108" t="str">
        <f>IF(U104="-","-",'2- Manutenção'!$F106)</f>
        <v>-</v>
      </c>
      <c r="W104" s="119" t="str">
        <f>IF($C104=X$1,'2- Manutenção'!$D106,"-")</f>
        <v>-</v>
      </c>
      <c r="X104" s="108" t="str">
        <f>IF($C104=X$1,'2- Manutenção'!$E106,"-")</f>
        <v>-</v>
      </c>
      <c r="Y104" s="108" t="str">
        <f>IF(X104="-","-",'2- Manutenção'!$F106)</f>
        <v>-</v>
      </c>
      <c r="Z104" s="119" t="str">
        <f>IF($C104=AA$1,'2- Manutenção'!$D106,"-")</f>
        <v>-</v>
      </c>
      <c r="AA104" s="108" t="str">
        <f>IF($C104=AA$1,'2- Manutenção'!$E106,"-")</f>
        <v>-</v>
      </c>
      <c r="AB104" s="108" t="str">
        <f>IF(AA104="-","-",'2- Manutenção'!$F106)</f>
        <v>-</v>
      </c>
      <c r="AC104" s="119" t="str">
        <f>IF($C104=AD$1,'2- Manutenção'!$D106,"-")</f>
        <v>-</v>
      </c>
      <c r="AD104" s="108" t="str">
        <f>IF($C104=AD$1,'2- Manutenção'!$E106,"-")</f>
        <v>-</v>
      </c>
      <c r="AE104" s="108" t="str">
        <f>IF(AD104="-","-",'2- Manutenção'!$F106)</f>
        <v>-</v>
      </c>
      <c r="AF104" s="119" t="str">
        <f>IF($C104=AG$1,'2- Manutenção'!$D106,"-")</f>
        <v>-</v>
      </c>
      <c r="AG104" s="108" t="str">
        <f>IF($C104=AG$1,'2- Manutenção'!$E106,"-")</f>
        <v>-</v>
      </c>
      <c r="AH104" s="108" t="str">
        <f>IF(AG104="-","-",'2- Manutenção'!$F106)</f>
        <v>-</v>
      </c>
      <c r="AI104" s="119" t="str">
        <f>IF($C104=AJ$1,'2- Manutenção'!$D106,"-")</f>
        <v>-</v>
      </c>
      <c r="AJ104" s="108" t="str">
        <f>IF($C104=AJ$1,'2- Manutenção'!$E106,"-")</f>
        <v>-</v>
      </c>
      <c r="AK104" s="108" t="str">
        <f>IF(AJ104="-","-",'2- Manutenção'!$F106)</f>
        <v>-</v>
      </c>
      <c r="AL104" s="119" t="str">
        <f>IF($C104=AM$1,'2- Manutenção'!$D106,"-")</f>
        <v>-</v>
      </c>
      <c r="AM104" s="108" t="str">
        <f>IF($C104=AM$1,'2- Manutenção'!$E106,"-")</f>
        <v>-</v>
      </c>
      <c r="AN104" s="108" t="str">
        <f>IF(AM104="-","-",'2- Manutenção'!$F106)</f>
        <v>-</v>
      </c>
    </row>
    <row r="105" spans="1:40" x14ac:dyDescent="0.25">
      <c r="A105" s="119">
        <v>103</v>
      </c>
      <c r="B105" s="119" t="str">
        <f>IF(YEAR('2- Manutenção'!B107)=$B$1,$B$1,"-")</f>
        <v>-</v>
      </c>
      <c r="C105" s="119" t="str">
        <f>IF(B105="-","-",MONTH('2- Manutenção'!B107))</f>
        <v>-</v>
      </c>
      <c r="E105" s="119" t="str">
        <f>IF($C105=F$1,'2- Manutenção'!$D107,"-")</f>
        <v>-</v>
      </c>
      <c r="F105" s="108" t="str">
        <f>IF($C105=F$1,'2- Manutenção'!$E107,"-")</f>
        <v>-</v>
      </c>
      <c r="G105" s="108" t="str">
        <f>IF(F105="-","-",'2- Manutenção'!$F107)</f>
        <v>-</v>
      </c>
      <c r="H105" s="119" t="str">
        <f>IF($C105=I$1,'2- Manutenção'!$D107,"-")</f>
        <v>-</v>
      </c>
      <c r="I105" s="108" t="str">
        <f>IF($C105=I$1,'2- Manutenção'!$E107,"-")</f>
        <v>-</v>
      </c>
      <c r="J105" s="108" t="str">
        <f>IF(I105="-","-",'2- Manutenção'!$F107)</f>
        <v>-</v>
      </c>
      <c r="K105" s="119" t="str">
        <f>IF($C105=L$1,'2- Manutenção'!$D107,"-")</f>
        <v>-</v>
      </c>
      <c r="L105" s="108" t="str">
        <f>IF($C105=L$1,'2- Manutenção'!$E107,"-")</f>
        <v>-</v>
      </c>
      <c r="M105" s="108" t="str">
        <f>IF(L105="-","-",'2- Manutenção'!$F107)</f>
        <v>-</v>
      </c>
      <c r="N105" s="119" t="str">
        <f>IF($C105=O$1,'2- Manutenção'!$D107,"-")</f>
        <v>-</v>
      </c>
      <c r="O105" s="108" t="str">
        <f>IF($C105=O$1,'2- Manutenção'!$E107,"-")</f>
        <v>-</v>
      </c>
      <c r="P105" s="108" t="str">
        <f>IF(O105="-","-",'2- Manutenção'!$F107)</f>
        <v>-</v>
      </c>
      <c r="Q105" s="119" t="str">
        <f>IF($C105=R$1,'2- Manutenção'!$D107,"-")</f>
        <v>-</v>
      </c>
      <c r="R105" s="108" t="str">
        <f>IF($C105=R$1,'2- Manutenção'!$E107,"-")</f>
        <v>-</v>
      </c>
      <c r="S105" s="108" t="str">
        <f>IF(R105="-","-",'2- Manutenção'!$F107)</f>
        <v>-</v>
      </c>
      <c r="T105" s="119" t="str">
        <f>IF($C105=U$1,'2- Manutenção'!$D107,"-")</f>
        <v>-</v>
      </c>
      <c r="U105" s="108" t="str">
        <f>IF($C105=U$1,'2- Manutenção'!$E107,"-")</f>
        <v>-</v>
      </c>
      <c r="V105" s="108" t="str">
        <f>IF(U105="-","-",'2- Manutenção'!$F107)</f>
        <v>-</v>
      </c>
      <c r="W105" s="119" t="str">
        <f>IF($C105=X$1,'2- Manutenção'!$D107,"-")</f>
        <v>-</v>
      </c>
      <c r="X105" s="108" t="str">
        <f>IF($C105=X$1,'2- Manutenção'!$E107,"-")</f>
        <v>-</v>
      </c>
      <c r="Y105" s="108" t="str">
        <f>IF(X105="-","-",'2- Manutenção'!$F107)</f>
        <v>-</v>
      </c>
      <c r="Z105" s="119" t="str">
        <f>IF($C105=AA$1,'2- Manutenção'!$D107,"-")</f>
        <v>-</v>
      </c>
      <c r="AA105" s="108" t="str">
        <f>IF($C105=AA$1,'2- Manutenção'!$E107,"-")</f>
        <v>-</v>
      </c>
      <c r="AB105" s="108" t="str">
        <f>IF(AA105="-","-",'2- Manutenção'!$F107)</f>
        <v>-</v>
      </c>
      <c r="AC105" s="119" t="str">
        <f>IF($C105=AD$1,'2- Manutenção'!$D107,"-")</f>
        <v>-</v>
      </c>
      <c r="AD105" s="108" t="str">
        <f>IF($C105=AD$1,'2- Manutenção'!$E107,"-")</f>
        <v>-</v>
      </c>
      <c r="AE105" s="108" t="str">
        <f>IF(AD105="-","-",'2- Manutenção'!$F107)</f>
        <v>-</v>
      </c>
      <c r="AF105" s="119" t="str">
        <f>IF($C105=AG$1,'2- Manutenção'!$D107,"-")</f>
        <v>-</v>
      </c>
      <c r="AG105" s="108" t="str">
        <f>IF($C105=AG$1,'2- Manutenção'!$E107,"-")</f>
        <v>-</v>
      </c>
      <c r="AH105" s="108" t="str">
        <f>IF(AG105="-","-",'2- Manutenção'!$F107)</f>
        <v>-</v>
      </c>
      <c r="AI105" s="119" t="str">
        <f>IF($C105=AJ$1,'2- Manutenção'!$D107,"-")</f>
        <v>-</v>
      </c>
      <c r="AJ105" s="108" t="str">
        <f>IF($C105=AJ$1,'2- Manutenção'!$E107,"-")</f>
        <v>-</v>
      </c>
      <c r="AK105" s="108" t="str">
        <f>IF(AJ105="-","-",'2- Manutenção'!$F107)</f>
        <v>-</v>
      </c>
      <c r="AL105" s="119" t="str">
        <f>IF($C105=AM$1,'2- Manutenção'!$D107,"-")</f>
        <v>-</v>
      </c>
      <c r="AM105" s="108" t="str">
        <f>IF($C105=AM$1,'2- Manutenção'!$E107,"-")</f>
        <v>-</v>
      </c>
      <c r="AN105" s="108" t="str">
        <f>IF(AM105="-","-",'2- Manutenção'!$F107)</f>
        <v>-</v>
      </c>
    </row>
    <row r="106" spans="1:40" x14ac:dyDescent="0.25">
      <c r="A106" s="119">
        <v>104</v>
      </c>
      <c r="B106" s="119" t="str">
        <f>IF(YEAR('2- Manutenção'!B108)=$B$1,$B$1,"-")</f>
        <v>-</v>
      </c>
      <c r="C106" s="119" t="str">
        <f>IF(B106="-","-",MONTH('2- Manutenção'!B108))</f>
        <v>-</v>
      </c>
      <c r="E106" s="119" t="str">
        <f>IF($C106=F$1,'2- Manutenção'!$D108,"-")</f>
        <v>-</v>
      </c>
      <c r="F106" s="108" t="str">
        <f>IF($C106=F$1,'2- Manutenção'!$E108,"-")</f>
        <v>-</v>
      </c>
      <c r="G106" s="108" t="str">
        <f>IF(F106="-","-",'2- Manutenção'!$F108)</f>
        <v>-</v>
      </c>
      <c r="H106" s="119" t="str">
        <f>IF($C106=I$1,'2- Manutenção'!$D108,"-")</f>
        <v>-</v>
      </c>
      <c r="I106" s="108" t="str">
        <f>IF($C106=I$1,'2- Manutenção'!$E108,"-")</f>
        <v>-</v>
      </c>
      <c r="J106" s="108" t="str">
        <f>IF(I106="-","-",'2- Manutenção'!$F108)</f>
        <v>-</v>
      </c>
      <c r="K106" s="119" t="str">
        <f>IF($C106=L$1,'2- Manutenção'!$D108,"-")</f>
        <v>-</v>
      </c>
      <c r="L106" s="108" t="str">
        <f>IF($C106=L$1,'2- Manutenção'!$E108,"-")</f>
        <v>-</v>
      </c>
      <c r="M106" s="108" t="str">
        <f>IF(L106="-","-",'2- Manutenção'!$F108)</f>
        <v>-</v>
      </c>
      <c r="N106" s="119" t="str">
        <f>IF($C106=O$1,'2- Manutenção'!$D108,"-")</f>
        <v>-</v>
      </c>
      <c r="O106" s="108" t="str">
        <f>IF($C106=O$1,'2- Manutenção'!$E108,"-")</f>
        <v>-</v>
      </c>
      <c r="P106" s="108" t="str">
        <f>IF(O106="-","-",'2- Manutenção'!$F108)</f>
        <v>-</v>
      </c>
      <c r="Q106" s="119" t="str">
        <f>IF($C106=R$1,'2- Manutenção'!$D108,"-")</f>
        <v>-</v>
      </c>
      <c r="R106" s="108" t="str">
        <f>IF($C106=R$1,'2- Manutenção'!$E108,"-")</f>
        <v>-</v>
      </c>
      <c r="S106" s="108" t="str">
        <f>IF(R106="-","-",'2- Manutenção'!$F108)</f>
        <v>-</v>
      </c>
      <c r="T106" s="119" t="str">
        <f>IF($C106=U$1,'2- Manutenção'!$D108,"-")</f>
        <v>-</v>
      </c>
      <c r="U106" s="108" t="str">
        <f>IF($C106=U$1,'2- Manutenção'!$E108,"-")</f>
        <v>-</v>
      </c>
      <c r="V106" s="108" t="str">
        <f>IF(U106="-","-",'2- Manutenção'!$F108)</f>
        <v>-</v>
      </c>
      <c r="W106" s="119" t="str">
        <f>IF($C106=X$1,'2- Manutenção'!$D108,"-")</f>
        <v>-</v>
      </c>
      <c r="X106" s="108" t="str">
        <f>IF($C106=X$1,'2- Manutenção'!$E108,"-")</f>
        <v>-</v>
      </c>
      <c r="Y106" s="108" t="str">
        <f>IF(X106="-","-",'2- Manutenção'!$F108)</f>
        <v>-</v>
      </c>
      <c r="Z106" s="119" t="str">
        <f>IF($C106=AA$1,'2- Manutenção'!$D108,"-")</f>
        <v>-</v>
      </c>
      <c r="AA106" s="108" t="str">
        <f>IF($C106=AA$1,'2- Manutenção'!$E108,"-")</f>
        <v>-</v>
      </c>
      <c r="AB106" s="108" t="str">
        <f>IF(AA106="-","-",'2- Manutenção'!$F108)</f>
        <v>-</v>
      </c>
      <c r="AC106" s="119" t="str">
        <f>IF($C106=AD$1,'2- Manutenção'!$D108,"-")</f>
        <v>-</v>
      </c>
      <c r="AD106" s="108" t="str">
        <f>IF($C106=AD$1,'2- Manutenção'!$E108,"-")</f>
        <v>-</v>
      </c>
      <c r="AE106" s="108" t="str">
        <f>IF(AD106="-","-",'2- Manutenção'!$F108)</f>
        <v>-</v>
      </c>
      <c r="AF106" s="119" t="str">
        <f>IF($C106=AG$1,'2- Manutenção'!$D108,"-")</f>
        <v>-</v>
      </c>
      <c r="AG106" s="108" t="str">
        <f>IF($C106=AG$1,'2- Manutenção'!$E108,"-")</f>
        <v>-</v>
      </c>
      <c r="AH106" s="108" t="str">
        <f>IF(AG106="-","-",'2- Manutenção'!$F108)</f>
        <v>-</v>
      </c>
      <c r="AI106" s="119" t="str">
        <f>IF($C106=AJ$1,'2- Manutenção'!$D108,"-")</f>
        <v>-</v>
      </c>
      <c r="AJ106" s="108" t="str">
        <f>IF($C106=AJ$1,'2- Manutenção'!$E108,"-")</f>
        <v>-</v>
      </c>
      <c r="AK106" s="108" t="str">
        <f>IF(AJ106="-","-",'2- Manutenção'!$F108)</f>
        <v>-</v>
      </c>
      <c r="AL106" s="119" t="str">
        <f>IF($C106=AM$1,'2- Manutenção'!$D108,"-")</f>
        <v>-</v>
      </c>
      <c r="AM106" s="108" t="str">
        <f>IF($C106=AM$1,'2- Manutenção'!$E108,"-")</f>
        <v>-</v>
      </c>
      <c r="AN106" s="108" t="str">
        <f>IF(AM106="-","-",'2- Manutenção'!$F108)</f>
        <v>-</v>
      </c>
    </row>
    <row r="107" spans="1:40" x14ac:dyDescent="0.25">
      <c r="A107" s="119">
        <v>105</v>
      </c>
      <c r="B107" s="119" t="str">
        <f>IF(YEAR('2- Manutenção'!B109)=$B$1,$B$1,"-")</f>
        <v>-</v>
      </c>
      <c r="C107" s="119" t="str">
        <f>IF(B107="-","-",MONTH('2- Manutenção'!B109))</f>
        <v>-</v>
      </c>
      <c r="E107" s="119" t="str">
        <f>IF($C107=F$1,'2- Manutenção'!$D109,"-")</f>
        <v>-</v>
      </c>
      <c r="F107" s="108" t="str">
        <f>IF($C107=F$1,'2- Manutenção'!$E109,"-")</f>
        <v>-</v>
      </c>
      <c r="G107" s="108" t="str">
        <f>IF(F107="-","-",'2- Manutenção'!$F109)</f>
        <v>-</v>
      </c>
      <c r="H107" s="119" t="str">
        <f>IF($C107=I$1,'2- Manutenção'!$D109,"-")</f>
        <v>-</v>
      </c>
      <c r="I107" s="108" t="str">
        <f>IF($C107=I$1,'2- Manutenção'!$E109,"-")</f>
        <v>-</v>
      </c>
      <c r="J107" s="108" t="str">
        <f>IF(I107="-","-",'2- Manutenção'!$F109)</f>
        <v>-</v>
      </c>
      <c r="K107" s="119" t="str">
        <f>IF($C107=L$1,'2- Manutenção'!$D109,"-")</f>
        <v>-</v>
      </c>
      <c r="L107" s="108" t="str">
        <f>IF($C107=L$1,'2- Manutenção'!$E109,"-")</f>
        <v>-</v>
      </c>
      <c r="M107" s="108" t="str">
        <f>IF(L107="-","-",'2- Manutenção'!$F109)</f>
        <v>-</v>
      </c>
      <c r="N107" s="119" t="str">
        <f>IF($C107=O$1,'2- Manutenção'!$D109,"-")</f>
        <v>-</v>
      </c>
      <c r="O107" s="108" t="str">
        <f>IF($C107=O$1,'2- Manutenção'!$E109,"-")</f>
        <v>-</v>
      </c>
      <c r="P107" s="108" t="str">
        <f>IF(O107="-","-",'2- Manutenção'!$F109)</f>
        <v>-</v>
      </c>
      <c r="Q107" s="119" t="str">
        <f>IF($C107=R$1,'2- Manutenção'!$D109,"-")</f>
        <v>-</v>
      </c>
      <c r="R107" s="108" t="str">
        <f>IF($C107=R$1,'2- Manutenção'!$E109,"-")</f>
        <v>-</v>
      </c>
      <c r="S107" s="108" t="str">
        <f>IF(R107="-","-",'2- Manutenção'!$F109)</f>
        <v>-</v>
      </c>
      <c r="T107" s="119" t="str">
        <f>IF($C107=U$1,'2- Manutenção'!$D109,"-")</f>
        <v>-</v>
      </c>
      <c r="U107" s="108" t="str">
        <f>IF($C107=U$1,'2- Manutenção'!$E109,"-")</f>
        <v>-</v>
      </c>
      <c r="V107" s="108" t="str">
        <f>IF(U107="-","-",'2- Manutenção'!$F109)</f>
        <v>-</v>
      </c>
      <c r="W107" s="119" t="str">
        <f>IF($C107=X$1,'2- Manutenção'!$D109,"-")</f>
        <v>-</v>
      </c>
      <c r="X107" s="108" t="str">
        <f>IF($C107=X$1,'2- Manutenção'!$E109,"-")</f>
        <v>-</v>
      </c>
      <c r="Y107" s="108" t="str">
        <f>IF(X107="-","-",'2- Manutenção'!$F109)</f>
        <v>-</v>
      </c>
      <c r="Z107" s="119" t="str">
        <f>IF($C107=AA$1,'2- Manutenção'!$D109,"-")</f>
        <v>-</v>
      </c>
      <c r="AA107" s="108" t="str">
        <f>IF($C107=AA$1,'2- Manutenção'!$E109,"-")</f>
        <v>-</v>
      </c>
      <c r="AB107" s="108" t="str">
        <f>IF(AA107="-","-",'2- Manutenção'!$F109)</f>
        <v>-</v>
      </c>
      <c r="AC107" s="119" t="str">
        <f>IF($C107=AD$1,'2- Manutenção'!$D109,"-")</f>
        <v>-</v>
      </c>
      <c r="AD107" s="108" t="str">
        <f>IF($C107=AD$1,'2- Manutenção'!$E109,"-")</f>
        <v>-</v>
      </c>
      <c r="AE107" s="108" t="str">
        <f>IF(AD107="-","-",'2- Manutenção'!$F109)</f>
        <v>-</v>
      </c>
      <c r="AF107" s="119" t="str">
        <f>IF($C107=AG$1,'2- Manutenção'!$D109,"-")</f>
        <v>-</v>
      </c>
      <c r="AG107" s="108" t="str">
        <f>IF($C107=AG$1,'2- Manutenção'!$E109,"-")</f>
        <v>-</v>
      </c>
      <c r="AH107" s="108" t="str">
        <f>IF(AG107="-","-",'2- Manutenção'!$F109)</f>
        <v>-</v>
      </c>
      <c r="AI107" s="119" t="str">
        <f>IF($C107=AJ$1,'2- Manutenção'!$D109,"-")</f>
        <v>-</v>
      </c>
      <c r="AJ107" s="108" t="str">
        <f>IF($C107=AJ$1,'2- Manutenção'!$E109,"-")</f>
        <v>-</v>
      </c>
      <c r="AK107" s="108" t="str">
        <f>IF(AJ107="-","-",'2- Manutenção'!$F109)</f>
        <v>-</v>
      </c>
      <c r="AL107" s="119" t="str">
        <f>IF($C107=AM$1,'2- Manutenção'!$D109,"-")</f>
        <v>-</v>
      </c>
      <c r="AM107" s="108" t="str">
        <f>IF($C107=AM$1,'2- Manutenção'!$E109,"-")</f>
        <v>-</v>
      </c>
      <c r="AN107" s="108" t="str">
        <f>IF(AM107="-","-",'2- Manutenção'!$F109)</f>
        <v>-</v>
      </c>
    </row>
    <row r="108" spans="1:40" x14ac:dyDescent="0.25">
      <c r="A108" s="119">
        <v>106</v>
      </c>
      <c r="B108" s="119" t="str">
        <f>IF(YEAR('2- Manutenção'!B110)=$B$1,$B$1,"-")</f>
        <v>-</v>
      </c>
      <c r="C108" s="119" t="str">
        <f>IF(B108="-","-",MONTH('2- Manutenção'!B110))</f>
        <v>-</v>
      </c>
      <c r="E108" s="119" t="str">
        <f>IF($C108=F$1,'2- Manutenção'!$D110,"-")</f>
        <v>-</v>
      </c>
      <c r="F108" s="108" t="str">
        <f>IF($C108=F$1,'2- Manutenção'!$E110,"-")</f>
        <v>-</v>
      </c>
      <c r="G108" s="108" t="str">
        <f>IF(F108="-","-",'2- Manutenção'!$F110)</f>
        <v>-</v>
      </c>
      <c r="H108" s="119" t="str">
        <f>IF($C108=I$1,'2- Manutenção'!$D110,"-")</f>
        <v>-</v>
      </c>
      <c r="I108" s="108" t="str">
        <f>IF($C108=I$1,'2- Manutenção'!$E110,"-")</f>
        <v>-</v>
      </c>
      <c r="J108" s="108" t="str">
        <f>IF(I108="-","-",'2- Manutenção'!$F110)</f>
        <v>-</v>
      </c>
      <c r="K108" s="119" t="str">
        <f>IF($C108=L$1,'2- Manutenção'!$D110,"-")</f>
        <v>-</v>
      </c>
      <c r="L108" s="108" t="str">
        <f>IF($C108=L$1,'2- Manutenção'!$E110,"-")</f>
        <v>-</v>
      </c>
      <c r="M108" s="108" t="str">
        <f>IF(L108="-","-",'2- Manutenção'!$F110)</f>
        <v>-</v>
      </c>
      <c r="N108" s="119" t="str">
        <f>IF($C108=O$1,'2- Manutenção'!$D110,"-")</f>
        <v>-</v>
      </c>
      <c r="O108" s="108" t="str">
        <f>IF($C108=O$1,'2- Manutenção'!$E110,"-")</f>
        <v>-</v>
      </c>
      <c r="P108" s="108" t="str">
        <f>IF(O108="-","-",'2- Manutenção'!$F110)</f>
        <v>-</v>
      </c>
      <c r="Q108" s="119" t="str">
        <f>IF($C108=R$1,'2- Manutenção'!$D110,"-")</f>
        <v>-</v>
      </c>
      <c r="R108" s="108" t="str">
        <f>IF($C108=R$1,'2- Manutenção'!$E110,"-")</f>
        <v>-</v>
      </c>
      <c r="S108" s="108" t="str">
        <f>IF(R108="-","-",'2- Manutenção'!$F110)</f>
        <v>-</v>
      </c>
      <c r="T108" s="119" t="str">
        <f>IF($C108=U$1,'2- Manutenção'!$D110,"-")</f>
        <v>-</v>
      </c>
      <c r="U108" s="108" t="str">
        <f>IF($C108=U$1,'2- Manutenção'!$E110,"-")</f>
        <v>-</v>
      </c>
      <c r="V108" s="108" t="str">
        <f>IF(U108="-","-",'2- Manutenção'!$F110)</f>
        <v>-</v>
      </c>
      <c r="W108" s="119" t="str">
        <f>IF($C108=X$1,'2- Manutenção'!$D110,"-")</f>
        <v>-</v>
      </c>
      <c r="X108" s="108" t="str">
        <f>IF($C108=X$1,'2- Manutenção'!$E110,"-")</f>
        <v>-</v>
      </c>
      <c r="Y108" s="108" t="str">
        <f>IF(X108="-","-",'2- Manutenção'!$F110)</f>
        <v>-</v>
      </c>
      <c r="Z108" s="119" t="str">
        <f>IF($C108=AA$1,'2- Manutenção'!$D110,"-")</f>
        <v>-</v>
      </c>
      <c r="AA108" s="108" t="str">
        <f>IF($C108=AA$1,'2- Manutenção'!$E110,"-")</f>
        <v>-</v>
      </c>
      <c r="AB108" s="108" t="str">
        <f>IF(AA108="-","-",'2- Manutenção'!$F110)</f>
        <v>-</v>
      </c>
      <c r="AC108" s="119" t="str">
        <f>IF($C108=AD$1,'2- Manutenção'!$D110,"-")</f>
        <v>-</v>
      </c>
      <c r="AD108" s="108" t="str">
        <f>IF($C108=AD$1,'2- Manutenção'!$E110,"-")</f>
        <v>-</v>
      </c>
      <c r="AE108" s="108" t="str">
        <f>IF(AD108="-","-",'2- Manutenção'!$F110)</f>
        <v>-</v>
      </c>
      <c r="AF108" s="119" t="str">
        <f>IF($C108=AG$1,'2- Manutenção'!$D110,"-")</f>
        <v>-</v>
      </c>
      <c r="AG108" s="108" t="str">
        <f>IF($C108=AG$1,'2- Manutenção'!$E110,"-")</f>
        <v>-</v>
      </c>
      <c r="AH108" s="108" t="str">
        <f>IF(AG108="-","-",'2- Manutenção'!$F110)</f>
        <v>-</v>
      </c>
      <c r="AI108" s="119" t="str">
        <f>IF($C108=AJ$1,'2- Manutenção'!$D110,"-")</f>
        <v>-</v>
      </c>
      <c r="AJ108" s="108" t="str">
        <f>IF($C108=AJ$1,'2- Manutenção'!$E110,"-")</f>
        <v>-</v>
      </c>
      <c r="AK108" s="108" t="str">
        <f>IF(AJ108="-","-",'2- Manutenção'!$F110)</f>
        <v>-</v>
      </c>
      <c r="AL108" s="119" t="str">
        <f>IF($C108=AM$1,'2- Manutenção'!$D110,"-")</f>
        <v>-</v>
      </c>
      <c r="AM108" s="108" t="str">
        <f>IF($C108=AM$1,'2- Manutenção'!$E110,"-")</f>
        <v>-</v>
      </c>
      <c r="AN108" s="108" t="str">
        <f>IF(AM108="-","-",'2- Manutenção'!$F110)</f>
        <v>-</v>
      </c>
    </row>
    <row r="109" spans="1:40" x14ac:dyDescent="0.25">
      <c r="A109" s="119">
        <v>107</v>
      </c>
      <c r="B109" s="119" t="str">
        <f>IF(YEAR('2- Manutenção'!B111)=$B$1,$B$1,"-")</f>
        <v>-</v>
      </c>
      <c r="C109" s="119" t="str">
        <f>IF(B109="-","-",MONTH('2- Manutenção'!B111))</f>
        <v>-</v>
      </c>
      <c r="E109" s="119" t="str">
        <f>IF($C109=F$1,'2- Manutenção'!$D111,"-")</f>
        <v>-</v>
      </c>
      <c r="F109" s="108" t="str">
        <f>IF($C109=F$1,'2- Manutenção'!$E111,"-")</f>
        <v>-</v>
      </c>
      <c r="G109" s="108" t="str">
        <f>IF(F109="-","-",'2- Manutenção'!$F111)</f>
        <v>-</v>
      </c>
      <c r="H109" s="119" t="str">
        <f>IF($C109=I$1,'2- Manutenção'!$D111,"-")</f>
        <v>-</v>
      </c>
      <c r="I109" s="108" t="str">
        <f>IF($C109=I$1,'2- Manutenção'!$E111,"-")</f>
        <v>-</v>
      </c>
      <c r="J109" s="108" t="str">
        <f>IF(I109="-","-",'2- Manutenção'!$F111)</f>
        <v>-</v>
      </c>
      <c r="K109" s="119" t="str">
        <f>IF($C109=L$1,'2- Manutenção'!$D111,"-")</f>
        <v>-</v>
      </c>
      <c r="L109" s="108" t="str">
        <f>IF($C109=L$1,'2- Manutenção'!$E111,"-")</f>
        <v>-</v>
      </c>
      <c r="M109" s="108" t="str">
        <f>IF(L109="-","-",'2- Manutenção'!$F111)</f>
        <v>-</v>
      </c>
      <c r="N109" s="119" t="str">
        <f>IF($C109=O$1,'2- Manutenção'!$D111,"-")</f>
        <v>-</v>
      </c>
      <c r="O109" s="108" t="str">
        <f>IF($C109=O$1,'2- Manutenção'!$E111,"-")</f>
        <v>-</v>
      </c>
      <c r="P109" s="108" t="str">
        <f>IF(O109="-","-",'2- Manutenção'!$F111)</f>
        <v>-</v>
      </c>
      <c r="Q109" s="119" t="str">
        <f>IF($C109=R$1,'2- Manutenção'!$D111,"-")</f>
        <v>-</v>
      </c>
      <c r="R109" s="108" t="str">
        <f>IF($C109=R$1,'2- Manutenção'!$E111,"-")</f>
        <v>-</v>
      </c>
      <c r="S109" s="108" t="str">
        <f>IF(R109="-","-",'2- Manutenção'!$F111)</f>
        <v>-</v>
      </c>
      <c r="T109" s="119" t="str">
        <f>IF($C109=U$1,'2- Manutenção'!$D111,"-")</f>
        <v>-</v>
      </c>
      <c r="U109" s="108" t="str">
        <f>IF($C109=U$1,'2- Manutenção'!$E111,"-")</f>
        <v>-</v>
      </c>
      <c r="V109" s="108" t="str">
        <f>IF(U109="-","-",'2- Manutenção'!$F111)</f>
        <v>-</v>
      </c>
      <c r="W109" s="119" t="str">
        <f>IF($C109=X$1,'2- Manutenção'!$D111,"-")</f>
        <v>-</v>
      </c>
      <c r="X109" s="108" t="str">
        <f>IF($C109=X$1,'2- Manutenção'!$E111,"-")</f>
        <v>-</v>
      </c>
      <c r="Y109" s="108" t="str">
        <f>IF(X109="-","-",'2- Manutenção'!$F111)</f>
        <v>-</v>
      </c>
      <c r="Z109" s="119" t="str">
        <f>IF($C109=AA$1,'2- Manutenção'!$D111,"-")</f>
        <v>-</v>
      </c>
      <c r="AA109" s="108" t="str">
        <f>IF($C109=AA$1,'2- Manutenção'!$E111,"-")</f>
        <v>-</v>
      </c>
      <c r="AB109" s="108" t="str">
        <f>IF(AA109="-","-",'2- Manutenção'!$F111)</f>
        <v>-</v>
      </c>
      <c r="AC109" s="119" t="str">
        <f>IF($C109=AD$1,'2- Manutenção'!$D111,"-")</f>
        <v>-</v>
      </c>
      <c r="AD109" s="108" t="str">
        <f>IF($C109=AD$1,'2- Manutenção'!$E111,"-")</f>
        <v>-</v>
      </c>
      <c r="AE109" s="108" t="str">
        <f>IF(AD109="-","-",'2- Manutenção'!$F111)</f>
        <v>-</v>
      </c>
      <c r="AF109" s="119" t="str">
        <f>IF($C109=AG$1,'2- Manutenção'!$D111,"-")</f>
        <v>-</v>
      </c>
      <c r="AG109" s="108" t="str">
        <f>IF($C109=AG$1,'2- Manutenção'!$E111,"-")</f>
        <v>-</v>
      </c>
      <c r="AH109" s="108" t="str">
        <f>IF(AG109="-","-",'2- Manutenção'!$F111)</f>
        <v>-</v>
      </c>
      <c r="AI109" s="119" t="str">
        <f>IF($C109=AJ$1,'2- Manutenção'!$D111,"-")</f>
        <v>-</v>
      </c>
      <c r="AJ109" s="108" t="str">
        <f>IF($C109=AJ$1,'2- Manutenção'!$E111,"-")</f>
        <v>-</v>
      </c>
      <c r="AK109" s="108" t="str">
        <f>IF(AJ109="-","-",'2- Manutenção'!$F111)</f>
        <v>-</v>
      </c>
      <c r="AL109" s="119" t="str">
        <f>IF($C109=AM$1,'2- Manutenção'!$D111,"-")</f>
        <v>-</v>
      </c>
      <c r="AM109" s="108" t="str">
        <f>IF($C109=AM$1,'2- Manutenção'!$E111,"-")</f>
        <v>-</v>
      </c>
      <c r="AN109" s="108" t="str">
        <f>IF(AM109="-","-",'2- Manutenção'!$F111)</f>
        <v>-</v>
      </c>
    </row>
    <row r="110" spans="1:40" x14ac:dyDescent="0.25">
      <c r="A110" s="119">
        <v>108</v>
      </c>
      <c r="B110" s="119" t="str">
        <f>IF(YEAR('2- Manutenção'!B112)=$B$1,$B$1,"-")</f>
        <v>-</v>
      </c>
      <c r="C110" s="119" t="str">
        <f>IF(B110="-","-",MONTH('2- Manutenção'!B112))</f>
        <v>-</v>
      </c>
      <c r="E110" s="119" t="str">
        <f>IF($C110=F$1,'2- Manutenção'!$D112,"-")</f>
        <v>-</v>
      </c>
      <c r="F110" s="108" t="str">
        <f>IF($C110=F$1,'2- Manutenção'!$E112,"-")</f>
        <v>-</v>
      </c>
      <c r="G110" s="108" t="str">
        <f>IF(F110="-","-",'2- Manutenção'!$F112)</f>
        <v>-</v>
      </c>
      <c r="H110" s="119" t="str">
        <f>IF($C110=I$1,'2- Manutenção'!$D112,"-")</f>
        <v>-</v>
      </c>
      <c r="I110" s="108" t="str">
        <f>IF($C110=I$1,'2- Manutenção'!$E112,"-")</f>
        <v>-</v>
      </c>
      <c r="J110" s="108" t="str">
        <f>IF(I110="-","-",'2- Manutenção'!$F112)</f>
        <v>-</v>
      </c>
      <c r="K110" s="119" t="str">
        <f>IF($C110=L$1,'2- Manutenção'!$D112,"-")</f>
        <v>-</v>
      </c>
      <c r="L110" s="108" t="str">
        <f>IF($C110=L$1,'2- Manutenção'!$E112,"-")</f>
        <v>-</v>
      </c>
      <c r="M110" s="108" t="str">
        <f>IF(L110="-","-",'2- Manutenção'!$F112)</f>
        <v>-</v>
      </c>
      <c r="N110" s="119" t="str">
        <f>IF($C110=O$1,'2- Manutenção'!$D112,"-")</f>
        <v>-</v>
      </c>
      <c r="O110" s="108" t="str">
        <f>IF($C110=O$1,'2- Manutenção'!$E112,"-")</f>
        <v>-</v>
      </c>
      <c r="P110" s="108" t="str">
        <f>IF(O110="-","-",'2- Manutenção'!$F112)</f>
        <v>-</v>
      </c>
      <c r="Q110" s="119" t="str">
        <f>IF($C110=R$1,'2- Manutenção'!$D112,"-")</f>
        <v>-</v>
      </c>
      <c r="R110" s="108" t="str">
        <f>IF($C110=R$1,'2- Manutenção'!$E112,"-")</f>
        <v>-</v>
      </c>
      <c r="S110" s="108" t="str">
        <f>IF(R110="-","-",'2- Manutenção'!$F112)</f>
        <v>-</v>
      </c>
      <c r="T110" s="119" t="str">
        <f>IF($C110=U$1,'2- Manutenção'!$D112,"-")</f>
        <v>-</v>
      </c>
      <c r="U110" s="108" t="str">
        <f>IF($C110=U$1,'2- Manutenção'!$E112,"-")</f>
        <v>-</v>
      </c>
      <c r="V110" s="108" t="str">
        <f>IF(U110="-","-",'2- Manutenção'!$F112)</f>
        <v>-</v>
      </c>
      <c r="W110" s="119" t="str">
        <f>IF($C110=X$1,'2- Manutenção'!$D112,"-")</f>
        <v>-</v>
      </c>
      <c r="X110" s="108" t="str">
        <f>IF($C110=X$1,'2- Manutenção'!$E112,"-")</f>
        <v>-</v>
      </c>
      <c r="Y110" s="108" t="str">
        <f>IF(X110="-","-",'2- Manutenção'!$F112)</f>
        <v>-</v>
      </c>
      <c r="Z110" s="119" t="str">
        <f>IF($C110=AA$1,'2- Manutenção'!$D112,"-")</f>
        <v>-</v>
      </c>
      <c r="AA110" s="108" t="str">
        <f>IF($C110=AA$1,'2- Manutenção'!$E112,"-")</f>
        <v>-</v>
      </c>
      <c r="AB110" s="108" t="str">
        <f>IF(AA110="-","-",'2- Manutenção'!$F112)</f>
        <v>-</v>
      </c>
      <c r="AC110" s="119" t="str">
        <f>IF($C110=AD$1,'2- Manutenção'!$D112,"-")</f>
        <v>-</v>
      </c>
      <c r="AD110" s="108" t="str">
        <f>IF($C110=AD$1,'2- Manutenção'!$E112,"-")</f>
        <v>-</v>
      </c>
      <c r="AE110" s="108" t="str">
        <f>IF(AD110="-","-",'2- Manutenção'!$F112)</f>
        <v>-</v>
      </c>
      <c r="AF110" s="119" t="str">
        <f>IF($C110=AG$1,'2- Manutenção'!$D112,"-")</f>
        <v>-</v>
      </c>
      <c r="AG110" s="108" t="str">
        <f>IF($C110=AG$1,'2- Manutenção'!$E112,"-")</f>
        <v>-</v>
      </c>
      <c r="AH110" s="108" t="str">
        <f>IF(AG110="-","-",'2- Manutenção'!$F112)</f>
        <v>-</v>
      </c>
      <c r="AI110" s="119" t="str">
        <f>IF($C110=AJ$1,'2- Manutenção'!$D112,"-")</f>
        <v>-</v>
      </c>
      <c r="AJ110" s="108" t="str">
        <f>IF($C110=AJ$1,'2- Manutenção'!$E112,"-")</f>
        <v>-</v>
      </c>
      <c r="AK110" s="108" t="str">
        <f>IF(AJ110="-","-",'2- Manutenção'!$F112)</f>
        <v>-</v>
      </c>
      <c r="AL110" s="119" t="str">
        <f>IF($C110=AM$1,'2- Manutenção'!$D112,"-")</f>
        <v>-</v>
      </c>
      <c r="AM110" s="108" t="str">
        <f>IF($C110=AM$1,'2- Manutenção'!$E112,"-")</f>
        <v>-</v>
      </c>
      <c r="AN110" s="108" t="str">
        <f>IF(AM110="-","-",'2- Manutenção'!$F112)</f>
        <v>-</v>
      </c>
    </row>
    <row r="111" spans="1:40" x14ac:dyDescent="0.25">
      <c r="A111" s="119">
        <v>109</v>
      </c>
      <c r="B111" s="119" t="str">
        <f>IF(YEAR('2- Manutenção'!B113)=$B$1,$B$1,"-")</f>
        <v>-</v>
      </c>
      <c r="C111" s="119" t="str">
        <f>IF(B111="-","-",MONTH('2- Manutenção'!B113))</f>
        <v>-</v>
      </c>
      <c r="E111" s="119" t="str">
        <f>IF($C111=F$1,'2- Manutenção'!$D113,"-")</f>
        <v>-</v>
      </c>
      <c r="F111" s="108" t="str">
        <f>IF($C111=F$1,'2- Manutenção'!$E113,"-")</f>
        <v>-</v>
      </c>
      <c r="G111" s="108" t="str">
        <f>IF(F111="-","-",'2- Manutenção'!$F113)</f>
        <v>-</v>
      </c>
      <c r="H111" s="119" t="str">
        <f>IF($C111=I$1,'2- Manutenção'!$D113,"-")</f>
        <v>-</v>
      </c>
      <c r="I111" s="108" t="str">
        <f>IF($C111=I$1,'2- Manutenção'!$E113,"-")</f>
        <v>-</v>
      </c>
      <c r="J111" s="108" t="str">
        <f>IF(I111="-","-",'2- Manutenção'!$F113)</f>
        <v>-</v>
      </c>
      <c r="K111" s="119" t="str">
        <f>IF($C111=L$1,'2- Manutenção'!$D113,"-")</f>
        <v>-</v>
      </c>
      <c r="L111" s="108" t="str">
        <f>IF($C111=L$1,'2- Manutenção'!$E113,"-")</f>
        <v>-</v>
      </c>
      <c r="M111" s="108" t="str">
        <f>IF(L111="-","-",'2- Manutenção'!$F113)</f>
        <v>-</v>
      </c>
      <c r="N111" s="119" t="str">
        <f>IF($C111=O$1,'2- Manutenção'!$D113,"-")</f>
        <v>-</v>
      </c>
      <c r="O111" s="108" t="str">
        <f>IF($C111=O$1,'2- Manutenção'!$E113,"-")</f>
        <v>-</v>
      </c>
      <c r="P111" s="108" t="str">
        <f>IF(O111="-","-",'2- Manutenção'!$F113)</f>
        <v>-</v>
      </c>
      <c r="Q111" s="119" t="str">
        <f>IF($C111=R$1,'2- Manutenção'!$D113,"-")</f>
        <v>-</v>
      </c>
      <c r="R111" s="108" t="str">
        <f>IF($C111=R$1,'2- Manutenção'!$E113,"-")</f>
        <v>-</v>
      </c>
      <c r="S111" s="108" t="str">
        <f>IF(R111="-","-",'2- Manutenção'!$F113)</f>
        <v>-</v>
      </c>
      <c r="T111" s="119" t="str">
        <f>IF($C111=U$1,'2- Manutenção'!$D113,"-")</f>
        <v>-</v>
      </c>
      <c r="U111" s="108" t="str">
        <f>IF($C111=U$1,'2- Manutenção'!$E113,"-")</f>
        <v>-</v>
      </c>
      <c r="V111" s="108" t="str">
        <f>IF(U111="-","-",'2- Manutenção'!$F113)</f>
        <v>-</v>
      </c>
      <c r="W111" s="119" t="str">
        <f>IF($C111=X$1,'2- Manutenção'!$D113,"-")</f>
        <v>-</v>
      </c>
      <c r="X111" s="108" t="str">
        <f>IF($C111=X$1,'2- Manutenção'!$E113,"-")</f>
        <v>-</v>
      </c>
      <c r="Y111" s="108" t="str">
        <f>IF(X111="-","-",'2- Manutenção'!$F113)</f>
        <v>-</v>
      </c>
      <c r="Z111" s="119" t="str">
        <f>IF($C111=AA$1,'2- Manutenção'!$D113,"-")</f>
        <v>-</v>
      </c>
      <c r="AA111" s="108" t="str">
        <f>IF($C111=AA$1,'2- Manutenção'!$E113,"-")</f>
        <v>-</v>
      </c>
      <c r="AB111" s="108" t="str">
        <f>IF(AA111="-","-",'2- Manutenção'!$F113)</f>
        <v>-</v>
      </c>
      <c r="AC111" s="119" t="str">
        <f>IF($C111=AD$1,'2- Manutenção'!$D113,"-")</f>
        <v>-</v>
      </c>
      <c r="AD111" s="108" t="str">
        <f>IF($C111=AD$1,'2- Manutenção'!$E113,"-")</f>
        <v>-</v>
      </c>
      <c r="AE111" s="108" t="str">
        <f>IF(AD111="-","-",'2- Manutenção'!$F113)</f>
        <v>-</v>
      </c>
      <c r="AF111" s="119" t="str">
        <f>IF($C111=AG$1,'2- Manutenção'!$D113,"-")</f>
        <v>-</v>
      </c>
      <c r="AG111" s="108" t="str">
        <f>IF($C111=AG$1,'2- Manutenção'!$E113,"-")</f>
        <v>-</v>
      </c>
      <c r="AH111" s="108" t="str">
        <f>IF(AG111="-","-",'2- Manutenção'!$F113)</f>
        <v>-</v>
      </c>
      <c r="AI111" s="119" t="str">
        <f>IF($C111=AJ$1,'2- Manutenção'!$D113,"-")</f>
        <v>-</v>
      </c>
      <c r="AJ111" s="108" t="str">
        <f>IF($C111=AJ$1,'2- Manutenção'!$E113,"-")</f>
        <v>-</v>
      </c>
      <c r="AK111" s="108" t="str">
        <f>IF(AJ111="-","-",'2- Manutenção'!$F113)</f>
        <v>-</v>
      </c>
      <c r="AL111" s="119" t="str">
        <f>IF($C111=AM$1,'2- Manutenção'!$D113,"-")</f>
        <v>-</v>
      </c>
      <c r="AM111" s="108" t="str">
        <f>IF($C111=AM$1,'2- Manutenção'!$E113,"-")</f>
        <v>-</v>
      </c>
      <c r="AN111" s="108" t="str">
        <f>IF(AM111="-","-",'2- Manutenção'!$F113)</f>
        <v>-</v>
      </c>
    </row>
    <row r="112" spans="1:40" x14ac:dyDescent="0.25">
      <c r="A112" s="119">
        <v>110</v>
      </c>
      <c r="B112" s="119" t="str">
        <f>IF(YEAR('2- Manutenção'!B114)=$B$1,$B$1,"-")</f>
        <v>-</v>
      </c>
      <c r="C112" s="119" t="str">
        <f>IF(B112="-","-",MONTH('2- Manutenção'!B114))</f>
        <v>-</v>
      </c>
      <c r="E112" s="119" t="str">
        <f>IF($C112=F$1,'2- Manutenção'!$D114,"-")</f>
        <v>-</v>
      </c>
      <c r="F112" s="108" t="str">
        <f>IF($C112=F$1,'2- Manutenção'!$E114,"-")</f>
        <v>-</v>
      </c>
      <c r="G112" s="108" t="str">
        <f>IF(F112="-","-",'2- Manutenção'!$F114)</f>
        <v>-</v>
      </c>
      <c r="H112" s="119" t="str">
        <f>IF($C112=I$1,'2- Manutenção'!$D114,"-")</f>
        <v>-</v>
      </c>
      <c r="I112" s="108" t="str">
        <f>IF($C112=I$1,'2- Manutenção'!$E114,"-")</f>
        <v>-</v>
      </c>
      <c r="J112" s="108" t="str">
        <f>IF(I112="-","-",'2- Manutenção'!$F114)</f>
        <v>-</v>
      </c>
      <c r="K112" s="119" t="str">
        <f>IF($C112=L$1,'2- Manutenção'!$D114,"-")</f>
        <v>-</v>
      </c>
      <c r="L112" s="108" t="str">
        <f>IF($C112=L$1,'2- Manutenção'!$E114,"-")</f>
        <v>-</v>
      </c>
      <c r="M112" s="108" t="str">
        <f>IF(L112="-","-",'2- Manutenção'!$F114)</f>
        <v>-</v>
      </c>
      <c r="N112" s="119" t="str">
        <f>IF($C112=O$1,'2- Manutenção'!$D114,"-")</f>
        <v>-</v>
      </c>
      <c r="O112" s="108" t="str">
        <f>IF($C112=O$1,'2- Manutenção'!$E114,"-")</f>
        <v>-</v>
      </c>
      <c r="P112" s="108" t="str">
        <f>IF(O112="-","-",'2- Manutenção'!$F114)</f>
        <v>-</v>
      </c>
      <c r="Q112" s="119" t="str">
        <f>IF($C112=R$1,'2- Manutenção'!$D114,"-")</f>
        <v>-</v>
      </c>
      <c r="R112" s="108" t="str">
        <f>IF($C112=R$1,'2- Manutenção'!$E114,"-")</f>
        <v>-</v>
      </c>
      <c r="S112" s="108" t="str">
        <f>IF(R112="-","-",'2- Manutenção'!$F114)</f>
        <v>-</v>
      </c>
      <c r="T112" s="119" t="str">
        <f>IF($C112=U$1,'2- Manutenção'!$D114,"-")</f>
        <v>-</v>
      </c>
      <c r="U112" s="108" t="str">
        <f>IF($C112=U$1,'2- Manutenção'!$E114,"-")</f>
        <v>-</v>
      </c>
      <c r="V112" s="108" t="str">
        <f>IF(U112="-","-",'2- Manutenção'!$F114)</f>
        <v>-</v>
      </c>
      <c r="W112" s="119" t="str">
        <f>IF($C112=X$1,'2- Manutenção'!$D114,"-")</f>
        <v>-</v>
      </c>
      <c r="X112" s="108" t="str">
        <f>IF($C112=X$1,'2- Manutenção'!$E114,"-")</f>
        <v>-</v>
      </c>
      <c r="Y112" s="108" t="str">
        <f>IF(X112="-","-",'2- Manutenção'!$F114)</f>
        <v>-</v>
      </c>
      <c r="Z112" s="119" t="str">
        <f>IF($C112=AA$1,'2- Manutenção'!$D114,"-")</f>
        <v>-</v>
      </c>
      <c r="AA112" s="108" t="str">
        <f>IF($C112=AA$1,'2- Manutenção'!$E114,"-")</f>
        <v>-</v>
      </c>
      <c r="AB112" s="108" t="str">
        <f>IF(AA112="-","-",'2- Manutenção'!$F114)</f>
        <v>-</v>
      </c>
      <c r="AC112" s="119" t="str">
        <f>IF($C112=AD$1,'2- Manutenção'!$D114,"-")</f>
        <v>-</v>
      </c>
      <c r="AD112" s="108" t="str">
        <f>IF($C112=AD$1,'2- Manutenção'!$E114,"-")</f>
        <v>-</v>
      </c>
      <c r="AE112" s="108" t="str">
        <f>IF(AD112="-","-",'2- Manutenção'!$F114)</f>
        <v>-</v>
      </c>
      <c r="AF112" s="119" t="str">
        <f>IF($C112=AG$1,'2- Manutenção'!$D114,"-")</f>
        <v>-</v>
      </c>
      <c r="AG112" s="108" t="str">
        <f>IF($C112=AG$1,'2- Manutenção'!$E114,"-")</f>
        <v>-</v>
      </c>
      <c r="AH112" s="108" t="str">
        <f>IF(AG112="-","-",'2- Manutenção'!$F114)</f>
        <v>-</v>
      </c>
      <c r="AI112" s="119" t="str">
        <f>IF($C112=AJ$1,'2- Manutenção'!$D114,"-")</f>
        <v>-</v>
      </c>
      <c r="AJ112" s="108" t="str">
        <f>IF($C112=AJ$1,'2- Manutenção'!$E114,"-")</f>
        <v>-</v>
      </c>
      <c r="AK112" s="108" t="str">
        <f>IF(AJ112="-","-",'2- Manutenção'!$F114)</f>
        <v>-</v>
      </c>
      <c r="AL112" s="119" t="str">
        <f>IF($C112=AM$1,'2- Manutenção'!$D114,"-")</f>
        <v>-</v>
      </c>
      <c r="AM112" s="108" t="str">
        <f>IF($C112=AM$1,'2- Manutenção'!$E114,"-")</f>
        <v>-</v>
      </c>
      <c r="AN112" s="108" t="str">
        <f>IF(AM112="-","-",'2- Manutenção'!$F114)</f>
        <v>-</v>
      </c>
    </row>
    <row r="113" spans="1:40" x14ac:dyDescent="0.25">
      <c r="A113" s="119">
        <v>111</v>
      </c>
      <c r="B113" s="119" t="str">
        <f>IF(YEAR('2- Manutenção'!B115)=$B$1,$B$1,"-")</f>
        <v>-</v>
      </c>
      <c r="C113" s="119" t="str">
        <f>IF(B113="-","-",MONTH('2- Manutenção'!B115))</f>
        <v>-</v>
      </c>
      <c r="E113" s="119" t="str">
        <f>IF($C113=F$1,'2- Manutenção'!$D115,"-")</f>
        <v>-</v>
      </c>
      <c r="F113" s="108" t="str">
        <f>IF($C113=F$1,'2- Manutenção'!$E115,"-")</f>
        <v>-</v>
      </c>
      <c r="G113" s="108" t="str">
        <f>IF(F113="-","-",'2- Manutenção'!$F115)</f>
        <v>-</v>
      </c>
      <c r="H113" s="119" t="str">
        <f>IF($C113=I$1,'2- Manutenção'!$D115,"-")</f>
        <v>-</v>
      </c>
      <c r="I113" s="108" t="str">
        <f>IF($C113=I$1,'2- Manutenção'!$E115,"-")</f>
        <v>-</v>
      </c>
      <c r="J113" s="108" t="str">
        <f>IF(I113="-","-",'2- Manutenção'!$F115)</f>
        <v>-</v>
      </c>
      <c r="K113" s="119" t="str">
        <f>IF($C113=L$1,'2- Manutenção'!$D115,"-")</f>
        <v>-</v>
      </c>
      <c r="L113" s="108" t="str">
        <f>IF($C113=L$1,'2- Manutenção'!$E115,"-")</f>
        <v>-</v>
      </c>
      <c r="M113" s="108" t="str">
        <f>IF(L113="-","-",'2- Manutenção'!$F115)</f>
        <v>-</v>
      </c>
      <c r="N113" s="119" t="str">
        <f>IF($C113=O$1,'2- Manutenção'!$D115,"-")</f>
        <v>-</v>
      </c>
      <c r="O113" s="108" t="str">
        <f>IF($C113=O$1,'2- Manutenção'!$E115,"-")</f>
        <v>-</v>
      </c>
      <c r="P113" s="108" t="str">
        <f>IF(O113="-","-",'2- Manutenção'!$F115)</f>
        <v>-</v>
      </c>
      <c r="Q113" s="119" t="str">
        <f>IF($C113=R$1,'2- Manutenção'!$D115,"-")</f>
        <v>-</v>
      </c>
      <c r="R113" s="108" t="str">
        <f>IF($C113=R$1,'2- Manutenção'!$E115,"-")</f>
        <v>-</v>
      </c>
      <c r="S113" s="108" t="str">
        <f>IF(R113="-","-",'2- Manutenção'!$F115)</f>
        <v>-</v>
      </c>
      <c r="T113" s="119" t="str">
        <f>IF($C113=U$1,'2- Manutenção'!$D115,"-")</f>
        <v>-</v>
      </c>
      <c r="U113" s="108" t="str">
        <f>IF($C113=U$1,'2- Manutenção'!$E115,"-")</f>
        <v>-</v>
      </c>
      <c r="V113" s="108" t="str">
        <f>IF(U113="-","-",'2- Manutenção'!$F115)</f>
        <v>-</v>
      </c>
      <c r="W113" s="119" t="str">
        <f>IF($C113=X$1,'2- Manutenção'!$D115,"-")</f>
        <v>-</v>
      </c>
      <c r="X113" s="108" t="str">
        <f>IF($C113=X$1,'2- Manutenção'!$E115,"-")</f>
        <v>-</v>
      </c>
      <c r="Y113" s="108" t="str">
        <f>IF(X113="-","-",'2- Manutenção'!$F115)</f>
        <v>-</v>
      </c>
      <c r="Z113" s="119" t="str">
        <f>IF($C113=AA$1,'2- Manutenção'!$D115,"-")</f>
        <v>-</v>
      </c>
      <c r="AA113" s="108" t="str">
        <f>IF($C113=AA$1,'2- Manutenção'!$E115,"-")</f>
        <v>-</v>
      </c>
      <c r="AB113" s="108" t="str">
        <f>IF(AA113="-","-",'2- Manutenção'!$F115)</f>
        <v>-</v>
      </c>
      <c r="AC113" s="119" t="str">
        <f>IF($C113=AD$1,'2- Manutenção'!$D115,"-")</f>
        <v>-</v>
      </c>
      <c r="AD113" s="108" t="str">
        <f>IF($C113=AD$1,'2- Manutenção'!$E115,"-")</f>
        <v>-</v>
      </c>
      <c r="AE113" s="108" t="str">
        <f>IF(AD113="-","-",'2- Manutenção'!$F115)</f>
        <v>-</v>
      </c>
      <c r="AF113" s="119" t="str">
        <f>IF($C113=AG$1,'2- Manutenção'!$D115,"-")</f>
        <v>-</v>
      </c>
      <c r="AG113" s="108" t="str">
        <f>IF($C113=AG$1,'2- Manutenção'!$E115,"-")</f>
        <v>-</v>
      </c>
      <c r="AH113" s="108" t="str">
        <f>IF(AG113="-","-",'2- Manutenção'!$F115)</f>
        <v>-</v>
      </c>
      <c r="AI113" s="119" t="str">
        <f>IF($C113=AJ$1,'2- Manutenção'!$D115,"-")</f>
        <v>-</v>
      </c>
      <c r="AJ113" s="108" t="str">
        <f>IF($C113=AJ$1,'2- Manutenção'!$E115,"-")</f>
        <v>-</v>
      </c>
      <c r="AK113" s="108" t="str">
        <f>IF(AJ113="-","-",'2- Manutenção'!$F115)</f>
        <v>-</v>
      </c>
      <c r="AL113" s="119" t="str">
        <f>IF($C113=AM$1,'2- Manutenção'!$D115,"-")</f>
        <v>-</v>
      </c>
      <c r="AM113" s="108" t="str">
        <f>IF($C113=AM$1,'2- Manutenção'!$E115,"-")</f>
        <v>-</v>
      </c>
      <c r="AN113" s="108" t="str">
        <f>IF(AM113="-","-",'2- Manutenção'!$F115)</f>
        <v>-</v>
      </c>
    </row>
    <row r="114" spans="1:40" x14ac:dyDescent="0.25">
      <c r="A114" s="119">
        <v>112</v>
      </c>
      <c r="B114" s="119" t="str">
        <f>IF(YEAR('2- Manutenção'!B116)=$B$1,$B$1,"-")</f>
        <v>-</v>
      </c>
      <c r="C114" s="119" t="str">
        <f>IF(B114="-","-",MONTH('2- Manutenção'!B116))</f>
        <v>-</v>
      </c>
      <c r="E114" s="119" t="str">
        <f>IF($C114=F$1,'2- Manutenção'!$D116,"-")</f>
        <v>-</v>
      </c>
      <c r="F114" s="108" t="str">
        <f>IF($C114=F$1,'2- Manutenção'!$E116,"-")</f>
        <v>-</v>
      </c>
      <c r="G114" s="108" t="str">
        <f>IF(F114="-","-",'2- Manutenção'!$F116)</f>
        <v>-</v>
      </c>
      <c r="H114" s="119" t="str">
        <f>IF($C114=I$1,'2- Manutenção'!$D116,"-")</f>
        <v>-</v>
      </c>
      <c r="I114" s="108" t="str">
        <f>IF($C114=I$1,'2- Manutenção'!$E116,"-")</f>
        <v>-</v>
      </c>
      <c r="J114" s="108" t="str">
        <f>IF(I114="-","-",'2- Manutenção'!$F116)</f>
        <v>-</v>
      </c>
      <c r="K114" s="119" t="str">
        <f>IF($C114=L$1,'2- Manutenção'!$D116,"-")</f>
        <v>-</v>
      </c>
      <c r="L114" s="108" t="str">
        <f>IF($C114=L$1,'2- Manutenção'!$E116,"-")</f>
        <v>-</v>
      </c>
      <c r="M114" s="108" t="str">
        <f>IF(L114="-","-",'2- Manutenção'!$F116)</f>
        <v>-</v>
      </c>
      <c r="N114" s="119" t="str">
        <f>IF($C114=O$1,'2- Manutenção'!$D116,"-")</f>
        <v>-</v>
      </c>
      <c r="O114" s="108" t="str">
        <f>IF($C114=O$1,'2- Manutenção'!$E116,"-")</f>
        <v>-</v>
      </c>
      <c r="P114" s="108" t="str">
        <f>IF(O114="-","-",'2- Manutenção'!$F116)</f>
        <v>-</v>
      </c>
      <c r="Q114" s="119" t="str">
        <f>IF($C114=R$1,'2- Manutenção'!$D116,"-")</f>
        <v>-</v>
      </c>
      <c r="R114" s="108" t="str">
        <f>IF($C114=R$1,'2- Manutenção'!$E116,"-")</f>
        <v>-</v>
      </c>
      <c r="S114" s="108" t="str">
        <f>IF(R114="-","-",'2- Manutenção'!$F116)</f>
        <v>-</v>
      </c>
      <c r="T114" s="119" t="str">
        <f>IF($C114=U$1,'2- Manutenção'!$D116,"-")</f>
        <v>-</v>
      </c>
      <c r="U114" s="108" t="str">
        <f>IF($C114=U$1,'2- Manutenção'!$E116,"-")</f>
        <v>-</v>
      </c>
      <c r="V114" s="108" t="str">
        <f>IF(U114="-","-",'2- Manutenção'!$F116)</f>
        <v>-</v>
      </c>
      <c r="W114" s="119" t="str">
        <f>IF($C114=X$1,'2- Manutenção'!$D116,"-")</f>
        <v>-</v>
      </c>
      <c r="X114" s="108" t="str">
        <f>IF($C114=X$1,'2- Manutenção'!$E116,"-")</f>
        <v>-</v>
      </c>
      <c r="Y114" s="108" t="str">
        <f>IF(X114="-","-",'2- Manutenção'!$F116)</f>
        <v>-</v>
      </c>
      <c r="Z114" s="119" t="str">
        <f>IF($C114=AA$1,'2- Manutenção'!$D116,"-")</f>
        <v>-</v>
      </c>
      <c r="AA114" s="108" t="str">
        <f>IF($C114=AA$1,'2- Manutenção'!$E116,"-")</f>
        <v>-</v>
      </c>
      <c r="AB114" s="108" t="str">
        <f>IF(AA114="-","-",'2- Manutenção'!$F116)</f>
        <v>-</v>
      </c>
      <c r="AC114" s="119" t="str">
        <f>IF($C114=AD$1,'2- Manutenção'!$D116,"-")</f>
        <v>-</v>
      </c>
      <c r="AD114" s="108" t="str">
        <f>IF($C114=AD$1,'2- Manutenção'!$E116,"-")</f>
        <v>-</v>
      </c>
      <c r="AE114" s="108" t="str">
        <f>IF(AD114="-","-",'2- Manutenção'!$F116)</f>
        <v>-</v>
      </c>
      <c r="AF114" s="119" t="str">
        <f>IF($C114=AG$1,'2- Manutenção'!$D116,"-")</f>
        <v>-</v>
      </c>
      <c r="AG114" s="108" t="str">
        <f>IF($C114=AG$1,'2- Manutenção'!$E116,"-")</f>
        <v>-</v>
      </c>
      <c r="AH114" s="108" t="str">
        <f>IF(AG114="-","-",'2- Manutenção'!$F116)</f>
        <v>-</v>
      </c>
      <c r="AI114" s="119" t="str">
        <f>IF($C114=AJ$1,'2- Manutenção'!$D116,"-")</f>
        <v>-</v>
      </c>
      <c r="AJ114" s="108" t="str">
        <f>IF($C114=AJ$1,'2- Manutenção'!$E116,"-")</f>
        <v>-</v>
      </c>
      <c r="AK114" s="108" t="str">
        <f>IF(AJ114="-","-",'2- Manutenção'!$F116)</f>
        <v>-</v>
      </c>
      <c r="AL114" s="119" t="str">
        <f>IF($C114=AM$1,'2- Manutenção'!$D116,"-")</f>
        <v>-</v>
      </c>
      <c r="AM114" s="108" t="str">
        <f>IF($C114=AM$1,'2- Manutenção'!$E116,"-")</f>
        <v>-</v>
      </c>
      <c r="AN114" s="108" t="str">
        <f>IF(AM114="-","-",'2- Manutenção'!$F116)</f>
        <v>-</v>
      </c>
    </row>
    <row r="115" spans="1:40" x14ac:dyDescent="0.25">
      <c r="A115" s="119">
        <v>113</v>
      </c>
      <c r="B115" s="119" t="str">
        <f>IF(YEAR('2- Manutenção'!B117)=$B$1,$B$1,"-")</f>
        <v>-</v>
      </c>
      <c r="C115" s="119" t="str">
        <f>IF(B115="-","-",MONTH('2- Manutenção'!B117))</f>
        <v>-</v>
      </c>
      <c r="E115" s="119" t="str">
        <f>IF($C115=F$1,'2- Manutenção'!$D117,"-")</f>
        <v>-</v>
      </c>
      <c r="F115" s="108" t="str">
        <f>IF($C115=F$1,'2- Manutenção'!$E117,"-")</f>
        <v>-</v>
      </c>
      <c r="G115" s="108" t="str">
        <f>IF(F115="-","-",'2- Manutenção'!$F117)</f>
        <v>-</v>
      </c>
      <c r="H115" s="119" t="str">
        <f>IF($C115=I$1,'2- Manutenção'!$D117,"-")</f>
        <v>-</v>
      </c>
      <c r="I115" s="108" t="str">
        <f>IF($C115=I$1,'2- Manutenção'!$E117,"-")</f>
        <v>-</v>
      </c>
      <c r="J115" s="108" t="str">
        <f>IF(I115="-","-",'2- Manutenção'!$F117)</f>
        <v>-</v>
      </c>
      <c r="K115" s="119" t="str">
        <f>IF($C115=L$1,'2- Manutenção'!$D117,"-")</f>
        <v>-</v>
      </c>
      <c r="L115" s="108" t="str">
        <f>IF($C115=L$1,'2- Manutenção'!$E117,"-")</f>
        <v>-</v>
      </c>
      <c r="M115" s="108" t="str">
        <f>IF(L115="-","-",'2- Manutenção'!$F117)</f>
        <v>-</v>
      </c>
      <c r="N115" s="119" t="str">
        <f>IF($C115=O$1,'2- Manutenção'!$D117,"-")</f>
        <v>-</v>
      </c>
      <c r="O115" s="108" t="str">
        <f>IF($C115=O$1,'2- Manutenção'!$E117,"-")</f>
        <v>-</v>
      </c>
      <c r="P115" s="108" t="str">
        <f>IF(O115="-","-",'2- Manutenção'!$F117)</f>
        <v>-</v>
      </c>
      <c r="Q115" s="119" t="str">
        <f>IF($C115=R$1,'2- Manutenção'!$D117,"-")</f>
        <v>-</v>
      </c>
      <c r="R115" s="108" t="str">
        <f>IF($C115=R$1,'2- Manutenção'!$E117,"-")</f>
        <v>-</v>
      </c>
      <c r="S115" s="108" t="str">
        <f>IF(R115="-","-",'2- Manutenção'!$F117)</f>
        <v>-</v>
      </c>
      <c r="T115" s="119" t="str">
        <f>IF($C115=U$1,'2- Manutenção'!$D117,"-")</f>
        <v>-</v>
      </c>
      <c r="U115" s="108" t="str">
        <f>IF($C115=U$1,'2- Manutenção'!$E117,"-")</f>
        <v>-</v>
      </c>
      <c r="V115" s="108" t="str">
        <f>IF(U115="-","-",'2- Manutenção'!$F117)</f>
        <v>-</v>
      </c>
      <c r="W115" s="119" t="str">
        <f>IF($C115=X$1,'2- Manutenção'!$D117,"-")</f>
        <v>-</v>
      </c>
      <c r="X115" s="108" t="str">
        <f>IF($C115=X$1,'2- Manutenção'!$E117,"-")</f>
        <v>-</v>
      </c>
      <c r="Y115" s="108" t="str">
        <f>IF(X115="-","-",'2- Manutenção'!$F117)</f>
        <v>-</v>
      </c>
      <c r="Z115" s="119" t="str">
        <f>IF($C115=AA$1,'2- Manutenção'!$D117,"-")</f>
        <v>-</v>
      </c>
      <c r="AA115" s="108" t="str">
        <f>IF($C115=AA$1,'2- Manutenção'!$E117,"-")</f>
        <v>-</v>
      </c>
      <c r="AB115" s="108" t="str">
        <f>IF(AA115="-","-",'2- Manutenção'!$F117)</f>
        <v>-</v>
      </c>
      <c r="AC115" s="119" t="str">
        <f>IF($C115=AD$1,'2- Manutenção'!$D117,"-")</f>
        <v>-</v>
      </c>
      <c r="AD115" s="108" t="str">
        <f>IF($C115=AD$1,'2- Manutenção'!$E117,"-")</f>
        <v>-</v>
      </c>
      <c r="AE115" s="108" t="str">
        <f>IF(AD115="-","-",'2- Manutenção'!$F117)</f>
        <v>-</v>
      </c>
      <c r="AF115" s="119" t="str">
        <f>IF($C115=AG$1,'2- Manutenção'!$D117,"-")</f>
        <v>-</v>
      </c>
      <c r="AG115" s="108" t="str">
        <f>IF($C115=AG$1,'2- Manutenção'!$E117,"-")</f>
        <v>-</v>
      </c>
      <c r="AH115" s="108" t="str">
        <f>IF(AG115="-","-",'2- Manutenção'!$F117)</f>
        <v>-</v>
      </c>
      <c r="AI115" s="119" t="str">
        <f>IF($C115=AJ$1,'2- Manutenção'!$D117,"-")</f>
        <v>-</v>
      </c>
      <c r="AJ115" s="108" t="str">
        <f>IF($C115=AJ$1,'2- Manutenção'!$E117,"-")</f>
        <v>-</v>
      </c>
      <c r="AK115" s="108" t="str">
        <f>IF(AJ115="-","-",'2- Manutenção'!$F117)</f>
        <v>-</v>
      </c>
      <c r="AL115" s="119" t="str">
        <f>IF($C115=AM$1,'2- Manutenção'!$D117,"-")</f>
        <v>-</v>
      </c>
      <c r="AM115" s="108" t="str">
        <f>IF($C115=AM$1,'2- Manutenção'!$E117,"-")</f>
        <v>-</v>
      </c>
      <c r="AN115" s="108" t="str">
        <f>IF(AM115="-","-",'2- Manutenção'!$F117)</f>
        <v>-</v>
      </c>
    </row>
    <row r="116" spans="1:40" x14ac:dyDescent="0.25">
      <c r="A116" s="119">
        <v>114</v>
      </c>
      <c r="B116" s="119" t="str">
        <f>IF(YEAR('2- Manutenção'!B118)=$B$1,$B$1,"-")</f>
        <v>-</v>
      </c>
      <c r="C116" s="119" t="str">
        <f>IF(B116="-","-",MONTH('2- Manutenção'!B118))</f>
        <v>-</v>
      </c>
      <c r="E116" s="119" t="str">
        <f>IF($C116=F$1,'2- Manutenção'!$D118,"-")</f>
        <v>-</v>
      </c>
      <c r="F116" s="108" t="str">
        <f>IF($C116=F$1,'2- Manutenção'!$E118,"-")</f>
        <v>-</v>
      </c>
      <c r="G116" s="108" t="str">
        <f>IF(F116="-","-",'2- Manutenção'!$F118)</f>
        <v>-</v>
      </c>
      <c r="H116" s="119" t="str">
        <f>IF($C116=I$1,'2- Manutenção'!$D118,"-")</f>
        <v>-</v>
      </c>
      <c r="I116" s="108" t="str">
        <f>IF($C116=I$1,'2- Manutenção'!$E118,"-")</f>
        <v>-</v>
      </c>
      <c r="J116" s="108" t="str">
        <f>IF(I116="-","-",'2- Manutenção'!$F118)</f>
        <v>-</v>
      </c>
      <c r="K116" s="119" t="str">
        <f>IF($C116=L$1,'2- Manutenção'!$D118,"-")</f>
        <v>-</v>
      </c>
      <c r="L116" s="108" t="str">
        <f>IF($C116=L$1,'2- Manutenção'!$E118,"-")</f>
        <v>-</v>
      </c>
      <c r="M116" s="108" t="str">
        <f>IF(L116="-","-",'2- Manutenção'!$F118)</f>
        <v>-</v>
      </c>
      <c r="N116" s="119" t="str">
        <f>IF($C116=O$1,'2- Manutenção'!$D118,"-")</f>
        <v>-</v>
      </c>
      <c r="O116" s="108" t="str">
        <f>IF($C116=O$1,'2- Manutenção'!$E118,"-")</f>
        <v>-</v>
      </c>
      <c r="P116" s="108" t="str">
        <f>IF(O116="-","-",'2- Manutenção'!$F118)</f>
        <v>-</v>
      </c>
      <c r="Q116" s="119" t="str">
        <f>IF($C116=R$1,'2- Manutenção'!$D118,"-")</f>
        <v>-</v>
      </c>
      <c r="R116" s="108" t="str">
        <f>IF($C116=R$1,'2- Manutenção'!$E118,"-")</f>
        <v>-</v>
      </c>
      <c r="S116" s="108" t="str">
        <f>IF(R116="-","-",'2- Manutenção'!$F118)</f>
        <v>-</v>
      </c>
      <c r="T116" s="119" t="str">
        <f>IF($C116=U$1,'2- Manutenção'!$D118,"-")</f>
        <v>-</v>
      </c>
      <c r="U116" s="108" t="str">
        <f>IF($C116=U$1,'2- Manutenção'!$E118,"-")</f>
        <v>-</v>
      </c>
      <c r="V116" s="108" t="str">
        <f>IF(U116="-","-",'2- Manutenção'!$F118)</f>
        <v>-</v>
      </c>
      <c r="W116" s="119" t="str">
        <f>IF($C116=X$1,'2- Manutenção'!$D118,"-")</f>
        <v>-</v>
      </c>
      <c r="X116" s="108" t="str">
        <f>IF($C116=X$1,'2- Manutenção'!$E118,"-")</f>
        <v>-</v>
      </c>
      <c r="Y116" s="108" t="str">
        <f>IF(X116="-","-",'2- Manutenção'!$F118)</f>
        <v>-</v>
      </c>
      <c r="Z116" s="119" t="str">
        <f>IF($C116=AA$1,'2- Manutenção'!$D118,"-")</f>
        <v>-</v>
      </c>
      <c r="AA116" s="108" t="str">
        <f>IF($C116=AA$1,'2- Manutenção'!$E118,"-")</f>
        <v>-</v>
      </c>
      <c r="AB116" s="108" t="str">
        <f>IF(AA116="-","-",'2- Manutenção'!$F118)</f>
        <v>-</v>
      </c>
      <c r="AC116" s="119" t="str">
        <f>IF($C116=AD$1,'2- Manutenção'!$D118,"-")</f>
        <v>-</v>
      </c>
      <c r="AD116" s="108" t="str">
        <f>IF($C116=AD$1,'2- Manutenção'!$E118,"-")</f>
        <v>-</v>
      </c>
      <c r="AE116" s="108" t="str">
        <f>IF(AD116="-","-",'2- Manutenção'!$F118)</f>
        <v>-</v>
      </c>
      <c r="AF116" s="119" t="str">
        <f>IF($C116=AG$1,'2- Manutenção'!$D118,"-")</f>
        <v>-</v>
      </c>
      <c r="AG116" s="108" t="str">
        <f>IF($C116=AG$1,'2- Manutenção'!$E118,"-")</f>
        <v>-</v>
      </c>
      <c r="AH116" s="108" t="str">
        <f>IF(AG116="-","-",'2- Manutenção'!$F118)</f>
        <v>-</v>
      </c>
      <c r="AI116" s="119" t="str">
        <f>IF($C116=AJ$1,'2- Manutenção'!$D118,"-")</f>
        <v>-</v>
      </c>
      <c r="AJ116" s="108" t="str">
        <f>IF($C116=AJ$1,'2- Manutenção'!$E118,"-")</f>
        <v>-</v>
      </c>
      <c r="AK116" s="108" t="str">
        <f>IF(AJ116="-","-",'2- Manutenção'!$F118)</f>
        <v>-</v>
      </c>
      <c r="AL116" s="119" t="str">
        <f>IF($C116=AM$1,'2- Manutenção'!$D118,"-")</f>
        <v>-</v>
      </c>
      <c r="AM116" s="108" t="str">
        <f>IF($C116=AM$1,'2- Manutenção'!$E118,"-")</f>
        <v>-</v>
      </c>
      <c r="AN116" s="108" t="str">
        <f>IF(AM116="-","-",'2- Manutenção'!$F118)</f>
        <v>-</v>
      </c>
    </row>
    <row r="117" spans="1:40" x14ac:dyDescent="0.25">
      <c r="A117" s="119">
        <v>115</v>
      </c>
      <c r="B117" s="119" t="str">
        <f>IF(YEAR('2- Manutenção'!B119)=$B$1,$B$1,"-")</f>
        <v>-</v>
      </c>
      <c r="C117" s="119" t="str">
        <f>IF(B117="-","-",MONTH('2- Manutenção'!B119))</f>
        <v>-</v>
      </c>
      <c r="E117" s="119" t="str">
        <f>IF($C117=F$1,'2- Manutenção'!$D119,"-")</f>
        <v>-</v>
      </c>
      <c r="F117" s="108" t="str">
        <f>IF($C117=F$1,'2- Manutenção'!$E119,"-")</f>
        <v>-</v>
      </c>
      <c r="G117" s="108" t="str">
        <f>IF(F117="-","-",'2- Manutenção'!$F119)</f>
        <v>-</v>
      </c>
      <c r="H117" s="119" t="str">
        <f>IF($C117=I$1,'2- Manutenção'!$D119,"-")</f>
        <v>-</v>
      </c>
      <c r="I117" s="108" t="str">
        <f>IF($C117=I$1,'2- Manutenção'!$E119,"-")</f>
        <v>-</v>
      </c>
      <c r="J117" s="108" t="str">
        <f>IF(I117="-","-",'2- Manutenção'!$F119)</f>
        <v>-</v>
      </c>
      <c r="K117" s="119" t="str">
        <f>IF($C117=L$1,'2- Manutenção'!$D119,"-")</f>
        <v>-</v>
      </c>
      <c r="L117" s="108" t="str">
        <f>IF($C117=L$1,'2- Manutenção'!$E119,"-")</f>
        <v>-</v>
      </c>
      <c r="M117" s="108" t="str">
        <f>IF(L117="-","-",'2- Manutenção'!$F119)</f>
        <v>-</v>
      </c>
      <c r="N117" s="119" t="str">
        <f>IF($C117=O$1,'2- Manutenção'!$D119,"-")</f>
        <v>-</v>
      </c>
      <c r="O117" s="108" t="str">
        <f>IF($C117=O$1,'2- Manutenção'!$E119,"-")</f>
        <v>-</v>
      </c>
      <c r="P117" s="108" t="str">
        <f>IF(O117="-","-",'2- Manutenção'!$F119)</f>
        <v>-</v>
      </c>
      <c r="Q117" s="119" t="str">
        <f>IF($C117=R$1,'2- Manutenção'!$D119,"-")</f>
        <v>-</v>
      </c>
      <c r="R117" s="108" t="str">
        <f>IF($C117=R$1,'2- Manutenção'!$E119,"-")</f>
        <v>-</v>
      </c>
      <c r="S117" s="108" t="str">
        <f>IF(R117="-","-",'2- Manutenção'!$F119)</f>
        <v>-</v>
      </c>
      <c r="T117" s="119" t="str">
        <f>IF($C117=U$1,'2- Manutenção'!$D119,"-")</f>
        <v>-</v>
      </c>
      <c r="U117" s="108" t="str">
        <f>IF($C117=U$1,'2- Manutenção'!$E119,"-")</f>
        <v>-</v>
      </c>
      <c r="V117" s="108" t="str">
        <f>IF(U117="-","-",'2- Manutenção'!$F119)</f>
        <v>-</v>
      </c>
      <c r="W117" s="119" t="str">
        <f>IF($C117=X$1,'2- Manutenção'!$D119,"-")</f>
        <v>-</v>
      </c>
      <c r="X117" s="108" t="str">
        <f>IF($C117=X$1,'2- Manutenção'!$E119,"-")</f>
        <v>-</v>
      </c>
      <c r="Y117" s="108" t="str">
        <f>IF(X117="-","-",'2- Manutenção'!$F119)</f>
        <v>-</v>
      </c>
      <c r="Z117" s="119" t="str">
        <f>IF($C117=AA$1,'2- Manutenção'!$D119,"-")</f>
        <v>-</v>
      </c>
      <c r="AA117" s="108" t="str">
        <f>IF($C117=AA$1,'2- Manutenção'!$E119,"-")</f>
        <v>-</v>
      </c>
      <c r="AB117" s="108" t="str">
        <f>IF(AA117="-","-",'2- Manutenção'!$F119)</f>
        <v>-</v>
      </c>
      <c r="AC117" s="119" t="str">
        <f>IF($C117=AD$1,'2- Manutenção'!$D119,"-")</f>
        <v>-</v>
      </c>
      <c r="AD117" s="108" t="str">
        <f>IF($C117=AD$1,'2- Manutenção'!$E119,"-")</f>
        <v>-</v>
      </c>
      <c r="AE117" s="108" t="str">
        <f>IF(AD117="-","-",'2- Manutenção'!$F119)</f>
        <v>-</v>
      </c>
      <c r="AF117" s="119" t="str">
        <f>IF($C117=AG$1,'2- Manutenção'!$D119,"-")</f>
        <v>-</v>
      </c>
      <c r="AG117" s="108" t="str">
        <f>IF($C117=AG$1,'2- Manutenção'!$E119,"-")</f>
        <v>-</v>
      </c>
      <c r="AH117" s="108" t="str">
        <f>IF(AG117="-","-",'2- Manutenção'!$F119)</f>
        <v>-</v>
      </c>
      <c r="AI117" s="119" t="str">
        <f>IF($C117=AJ$1,'2- Manutenção'!$D119,"-")</f>
        <v>-</v>
      </c>
      <c r="AJ117" s="108" t="str">
        <f>IF($C117=AJ$1,'2- Manutenção'!$E119,"-")</f>
        <v>-</v>
      </c>
      <c r="AK117" s="108" t="str">
        <f>IF(AJ117="-","-",'2- Manutenção'!$F119)</f>
        <v>-</v>
      </c>
      <c r="AL117" s="119" t="str">
        <f>IF($C117=AM$1,'2- Manutenção'!$D119,"-")</f>
        <v>-</v>
      </c>
      <c r="AM117" s="108" t="str">
        <f>IF($C117=AM$1,'2- Manutenção'!$E119,"-")</f>
        <v>-</v>
      </c>
      <c r="AN117" s="108" t="str">
        <f>IF(AM117="-","-",'2- Manutenção'!$F119)</f>
        <v>-</v>
      </c>
    </row>
    <row r="118" spans="1:40" x14ac:dyDescent="0.25">
      <c r="A118" s="119">
        <v>116</v>
      </c>
      <c r="B118" s="119" t="str">
        <f>IF(YEAR('2- Manutenção'!B120)=$B$1,$B$1,"-")</f>
        <v>-</v>
      </c>
      <c r="C118" s="119" t="str">
        <f>IF(B118="-","-",MONTH('2- Manutenção'!B120))</f>
        <v>-</v>
      </c>
      <c r="E118" s="119" t="str">
        <f>IF($C118=F$1,'2- Manutenção'!$D120,"-")</f>
        <v>-</v>
      </c>
      <c r="F118" s="108" t="str">
        <f>IF($C118=F$1,'2- Manutenção'!$E120,"-")</f>
        <v>-</v>
      </c>
      <c r="G118" s="108" t="str">
        <f>IF(F118="-","-",'2- Manutenção'!$F120)</f>
        <v>-</v>
      </c>
      <c r="H118" s="119" t="str">
        <f>IF($C118=I$1,'2- Manutenção'!$D120,"-")</f>
        <v>-</v>
      </c>
      <c r="I118" s="108" t="str">
        <f>IF($C118=I$1,'2- Manutenção'!$E120,"-")</f>
        <v>-</v>
      </c>
      <c r="J118" s="108" t="str">
        <f>IF(I118="-","-",'2- Manutenção'!$F120)</f>
        <v>-</v>
      </c>
      <c r="K118" s="119" t="str">
        <f>IF($C118=L$1,'2- Manutenção'!$D120,"-")</f>
        <v>-</v>
      </c>
      <c r="L118" s="108" t="str">
        <f>IF($C118=L$1,'2- Manutenção'!$E120,"-")</f>
        <v>-</v>
      </c>
      <c r="M118" s="108" t="str">
        <f>IF(L118="-","-",'2- Manutenção'!$F120)</f>
        <v>-</v>
      </c>
      <c r="N118" s="119" t="str">
        <f>IF($C118=O$1,'2- Manutenção'!$D120,"-")</f>
        <v>-</v>
      </c>
      <c r="O118" s="108" t="str">
        <f>IF($C118=O$1,'2- Manutenção'!$E120,"-")</f>
        <v>-</v>
      </c>
      <c r="P118" s="108" t="str">
        <f>IF(O118="-","-",'2- Manutenção'!$F120)</f>
        <v>-</v>
      </c>
      <c r="Q118" s="119" t="str">
        <f>IF($C118=R$1,'2- Manutenção'!$D120,"-")</f>
        <v>-</v>
      </c>
      <c r="R118" s="108" t="str">
        <f>IF($C118=R$1,'2- Manutenção'!$E120,"-")</f>
        <v>-</v>
      </c>
      <c r="S118" s="108" t="str">
        <f>IF(R118="-","-",'2- Manutenção'!$F120)</f>
        <v>-</v>
      </c>
      <c r="T118" s="119" t="str">
        <f>IF($C118=U$1,'2- Manutenção'!$D120,"-")</f>
        <v>-</v>
      </c>
      <c r="U118" s="108" t="str">
        <f>IF($C118=U$1,'2- Manutenção'!$E120,"-")</f>
        <v>-</v>
      </c>
      <c r="V118" s="108" t="str">
        <f>IF(U118="-","-",'2- Manutenção'!$F120)</f>
        <v>-</v>
      </c>
      <c r="W118" s="119" t="str">
        <f>IF($C118=X$1,'2- Manutenção'!$D120,"-")</f>
        <v>-</v>
      </c>
      <c r="X118" s="108" t="str">
        <f>IF($C118=X$1,'2- Manutenção'!$E120,"-")</f>
        <v>-</v>
      </c>
      <c r="Y118" s="108" t="str">
        <f>IF(X118="-","-",'2- Manutenção'!$F120)</f>
        <v>-</v>
      </c>
      <c r="Z118" s="119" t="str">
        <f>IF($C118=AA$1,'2- Manutenção'!$D120,"-")</f>
        <v>-</v>
      </c>
      <c r="AA118" s="108" t="str">
        <f>IF($C118=AA$1,'2- Manutenção'!$E120,"-")</f>
        <v>-</v>
      </c>
      <c r="AB118" s="108" t="str">
        <f>IF(AA118="-","-",'2- Manutenção'!$F120)</f>
        <v>-</v>
      </c>
      <c r="AC118" s="119" t="str">
        <f>IF($C118=AD$1,'2- Manutenção'!$D120,"-")</f>
        <v>-</v>
      </c>
      <c r="AD118" s="108" t="str">
        <f>IF($C118=AD$1,'2- Manutenção'!$E120,"-")</f>
        <v>-</v>
      </c>
      <c r="AE118" s="108" t="str">
        <f>IF(AD118="-","-",'2- Manutenção'!$F120)</f>
        <v>-</v>
      </c>
      <c r="AF118" s="119" t="str">
        <f>IF($C118=AG$1,'2- Manutenção'!$D120,"-")</f>
        <v>-</v>
      </c>
      <c r="AG118" s="108" t="str">
        <f>IF($C118=AG$1,'2- Manutenção'!$E120,"-")</f>
        <v>-</v>
      </c>
      <c r="AH118" s="108" t="str">
        <f>IF(AG118="-","-",'2- Manutenção'!$F120)</f>
        <v>-</v>
      </c>
      <c r="AI118" s="119" t="str">
        <f>IF($C118=AJ$1,'2- Manutenção'!$D120,"-")</f>
        <v>-</v>
      </c>
      <c r="AJ118" s="108" t="str">
        <f>IF($C118=AJ$1,'2- Manutenção'!$E120,"-")</f>
        <v>-</v>
      </c>
      <c r="AK118" s="108" t="str">
        <f>IF(AJ118="-","-",'2- Manutenção'!$F120)</f>
        <v>-</v>
      </c>
      <c r="AL118" s="119" t="str">
        <f>IF($C118=AM$1,'2- Manutenção'!$D120,"-")</f>
        <v>-</v>
      </c>
      <c r="AM118" s="108" t="str">
        <f>IF($C118=AM$1,'2- Manutenção'!$E120,"-")</f>
        <v>-</v>
      </c>
      <c r="AN118" s="108" t="str">
        <f>IF(AM118="-","-",'2- Manutenção'!$F120)</f>
        <v>-</v>
      </c>
    </row>
    <row r="119" spans="1:40" x14ac:dyDescent="0.25">
      <c r="A119" s="119">
        <v>117</v>
      </c>
      <c r="B119" s="119" t="str">
        <f>IF(YEAR('2- Manutenção'!B121)=$B$1,$B$1,"-")</f>
        <v>-</v>
      </c>
      <c r="C119" s="119" t="str">
        <f>IF(B119="-","-",MONTH('2- Manutenção'!B121))</f>
        <v>-</v>
      </c>
      <c r="E119" s="119" t="str">
        <f>IF($C119=F$1,'2- Manutenção'!$D121,"-")</f>
        <v>-</v>
      </c>
      <c r="F119" s="108" t="str">
        <f>IF($C119=F$1,'2- Manutenção'!$E121,"-")</f>
        <v>-</v>
      </c>
      <c r="G119" s="108" t="str">
        <f>IF(F119="-","-",'2- Manutenção'!$F121)</f>
        <v>-</v>
      </c>
      <c r="H119" s="119" t="str">
        <f>IF($C119=I$1,'2- Manutenção'!$D121,"-")</f>
        <v>-</v>
      </c>
      <c r="I119" s="108" t="str">
        <f>IF($C119=I$1,'2- Manutenção'!$E121,"-")</f>
        <v>-</v>
      </c>
      <c r="J119" s="108" t="str">
        <f>IF(I119="-","-",'2- Manutenção'!$F121)</f>
        <v>-</v>
      </c>
      <c r="K119" s="119" t="str">
        <f>IF($C119=L$1,'2- Manutenção'!$D121,"-")</f>
        <v>-</v>
      </c>
      <c r="L119" s="108" t="str">
        <f>IF($C119=L$1,'2- Manutenção'!$E121,"-")</f>
        <v>-</v>
      </c>
      <c r="M119" s="108" t="str">
        <f>IF(L119="-","-",'2- Manutenção'!$F121)</f>
        <v>-</v>
      </c>
      <c r="N119" s="119" t="str">
        <f>IF($C119=O$1,'2- Manutenção'!$D121,"-")</f>
        <v>-</v>
      </c>
      <c r="O119" s="108" t="str">
        <f>IF($C119=O$1,'2- Manutenção'!$E121,"-")</f>
        <v>-</v>
      </c>
      <c r="P119" s="108" t="str">
        <f>IF(O119="-","-",'2- Manutenção'!$F121)</f>
        <v>-</v>
      </c>
      <c r="Q119" s="119" t="str">
        <f>IF($C119=R$1,'2- Manutenção'!$D121,"-")</f>
        <v>-</v>
      </c>
      <c r="R119" s="108" t="str">
        <f>IF($C119=R$1,'2- Manutenção'!$E121,"-")</f>
        <v>-</v>
      </c>
      <c r="S119" s="108" t="str">
        <f>IF(R119="-","-",'2- Manutenção'!$F121)</f>
        <v>-</v>
      </c>
      <c r="T119" s="119" t="str">
        <f>IF($C119=U$1,'2- Manutenção'!$D121,"-")</f>
        <v>-</v>
      </c>
      <c r="U119" s="108" t="str">
        <f>IF($C119=U$1,'2- Manutenção'!$E121,"-")</f>
        <v>-</v>
      </c>
      <c r="V119" s="108" t="str">
        <f>IF(U119="-","-",'2- Manutenção'!$F121)</f>
        <v>-</v>
      </c>
      <c r="W119" s="119" t="str">
        <f>IF($C119=X$1,'2- Manutenção'!$D121,"-")</f>
        <v>-</v>
      </c>
      <c r="X119" s="108" t="str">
        <f>IF($C119=X$1,'2- Manutenção'!$E121,"-")</f>
        <v>-</v>
      </c>
      <c r="Y119" s="108" t="str">
        <f>IF(X119="-","-",'2- Manutenção'!$F121)</f>
        <v>-</v>
      </c>
      <c r="Z119" s="119" t="str">
        <f>IF($C119=AA$1,'2- Manutenção'!$D121,"-")</f>
        <v>-</v>
      </c>
      <c r="AA119" s="108" t="str">
        <f>IF($C119=AA$1,'2- Manutenção'!$E121,"-")</f>
        <v>-</v>
      </c>
      <c r="AB119" s="108" t="str">
        <f>IF(AA119="-","-",'2- Manutenção'!$F121)</f>
        <v>-</v>
      </c>
      <c r="AC119" s="119" t="str">
        <f>IF($C119=AD$1,'2- Manutenção'!$D121,"-")</f>
        <v>-</v>
      </c>
      <c r="AD119" s="108" t="str">
        <f>IF($C119=AD$1,'2- Manutenção'!$E121,"-")</f>
        <v>-</v>
      </c>
      <c r="AE119" s="108" t="str">
        <f>IF(AD119="-","-",'2- Manutenção'!$F121)</f>
        <v>-</v>
      </c>
      <c r="AF119" s="119" t="str">
        <f>IF($C119=AG$1,'2- Manutenção'!$D121,"-")</f>
        <v>-</v>
      </c>
      <c r="AG119" s="108" t="str">
        <f>IF($C119=AG$1,'2- Manutenção'!$E121,"-")</f>
        <v>-</v>
      </c>
      <c r="AH119" s="108" t="str">
        <f>IF(AG119="-","-",'2- Manutenção'!$F121)</f>
        <v>-</v>
      </c>
      <c r="AI119" s="119" t="str">
        <f>IF($C119=AJ$1,'2- Manutenção'!$D121,"-")</f>
        <v>-</v>
      </c>
      <c r="AJ119" s="108" t="str">
        <f>IF($C119=AJ$1,'2- Manutenção'!$E121,"-")</f>
        <v>-</v>
      </c>
      <c r="AK119" s="108" t="str">
        <f>IF(AJ119="-","-",'2- Manutenção'!$F121)</f>
        <v>-</v>
      </c>
      <c r="AL119" s="119" t="str">
        <f>IF($C119=AM$1,'2- Manutenção'!$D121,"-")</f>
        <v>-</v>
      </c>
      <c r="AM119" s="108" t="str">
        <f>IF($C119=AM$1,'2- Manutenção'!$E121,"-")</f>
        <v>-</v>
      </c>
      <c r="AN119" s="108" t="str">
        <f>IF(AM119="-","-",'2- Manutenção'!$F121)</f>
        <v>-</v>
      </c>
    </row>
    <row r="120" spans="1:40" x14ac:dyDescent="0.25">
      <c r="A120" s="119">
        <v>118</v>
      </c>
      <c r="B120" s="119" t="str">
        <f>IF(YEAR('2- Manutenção'!B122)=$B$1,$B$1,"-")</f>
        <v>-</v>
      </c>
      <c r="C120" s="119" t="str">
        <f>IF(B120="-","-",MONTH('2- Manutenção'!B122))</f>
        <v>-</v>
      </c>
      <c r="E120" s="119" t="str">
        <f>IF($C120=F$1,'2- Manutenção'!$D122,"-")</f>
        <v>-</v>
      </c>
      <c r="F120" s="108" t="str">
        <f>IF($C120=F$1,'2- Manutenção'!$E122,"-")</f>
        <v>-</v>
      </c>
      <c r="G120" s="108" t="str">
        <f>IF(F120="-","-",'2- Manutenção'!$F122)</f>
        <v>-</v>
      </c>
      <c r="H120" s="119" t="str">
        <f>IF($C120=I$1,'2- Manutenção'!$D122,"-")</f>
        <v>-</v>
      </c>
      <c r="I120" s="108" t="str">
        <f>IF($C120=I$1,'2- Manutenção'!$E122,"-")</f>
        <v>-</v>
      </c>
      <c r="J120" s="108" t="str">
        <f>IF(I120="-","-",'2- Manutenção'!$F122)</f>
        <v>-</v>
      </c>
      <c r="K120" s="119" t="str">
        <f>IF($C120=L$1,'2- Manutenção'!$D122,"-")</f>
        <v>-</v>
      </c>
      <c r="L120" s="108" t="str">
        <f>IF($C120=L$1,'2- Manutenção'!$E122,"-")</f>
        <v>-</v>
      </c>
      <c r="M120" s="108" t="str">
        <f>IF(L120="-","-",'2- Manutenção'!$F122)</f>
        <v>-</v>
      </c>
      <c r="N120" s="119" t="str">
        <f>IF($C120=O$1,'2- Manutenção'!$D122,"-")</f>
        <v>-</v>
      </c>
      <c r="O120" s="108" t="str">
        <f>IF($C120=O$1,'2- Manutenção'!$E122,"-")</f>
        <v>-</v>
      </c>
      <c r="P120" s="108" t="str">
        <f>IF(O120="-","-",'2- Manutenção'!$F122)</f>
        <v>-</v>
      </c>
      <c r="Q120" s="119" t="str">
        <f>IF($C120=R$1,'2- Manutenção'!$D122,"-")</f>
        <v>-</v>
      </c>
      <c r="R120" s="108" t="str">
        <f>IF($C120=R$1,'2- Manutenção'!$E122,"-")</f>
        <v>-</v>
      </c>
      <c r="S120" s="108" t="str">
        <f>IF(R120="-","-",'2- Manutenção'!$F122)</f>
        <v>-</v>
      </c>
      <c r="T120" s="119" t="str">
        <f>IF($C120=U$1,'2- Manutenção'!$D122,"-")</f>
        <v>-</v>
      </c>
      <c r="U120" s="108" t="str">
        <f>IF($C120=U$1,'2- Manutenção'!$E122,"-")</f>
        <v>-</v>
      </c>
      <c r="V120" s="108" t="str">
        <f>IF(U120="-","-",'2- Manutenção'!$F122)</f>
        <v>-</v>
      </c>
      <c r="W120" s="119" t="str">
        <f>IF($C120=X$1,'2- Manutenção'!$D122,"-")</f>
        <v>-</v>
      </c>
      <c r="X120" s="108" t="str">
        <f>IF($C120=X$1,'2- Manutenção'!$E122,"-")</f>
        <v>-</v>
      </c>
      <c r="Y120" s="108" t="str">
        <f>IF(X120="-","-",'2- Manutenção'!$F122)</f>
        <v>-</v>
      </c>
      <c r="Z120" s="119" t="str">
        <f>IF($C120=AA$1,'2- Manutenção'!$D122,"-")</f>
        <v>-</v>
      </c>
      <c r="AA120" s="108" t="str">
        <f>IF($C120=AA$1,'2- Manutenção'!$E122,"-")</f>
        <v>-</v>
      </c>
      <c r="AB120" s="108" t="str">
        <f>IF(AA120="-","-",'2- Manutenção'!$F122)</f>
        <v>-</v>
      </c>
      <c r="AC120" s="119" t="str">
        <f>IF($C120=AD$1,'2- Manutenção'!$D122,"-")</f>
        <v>-</v>
      </c>
      <c r="AD120" s="108" t="str">
        <f>IF($C120=AD$1,'2- Manutenção'!$E122,"-")</f>
        <v>-</v>
      </c>
      <c r="AE120" s="108" t="str">
        <f>IF(AD120="-","-",'2- Manutenção'!$F122)</f>
        <v>-</v>
      </c>
      <c r="AF120" s="119" t="str">
        <f>IF($C120=AG$1,'2- Manutenção'!$D122,"-")</f>
        <v>-</v>
      </c>
      <c r="AG120" s="108" t="str">
        <f>IF($C120=AG$1,'2- Manutenção'!$E122,"-")</f>
        <v>-</v>
      </c>
      <c r="AH120" s="108" t="str">
        <f>IF(AG120="-","-",'2- Manutenção'!$F122)</f>
        <v>-</v>
      </c>
      <c r="AI120" s="119" t="str">
        <f>IF($C120=AJ$1,'2- Manutenção'!$D122,"-")</f>
        <v>-</v>
      </c>
      <c r="AJ120" s="108" t="str">
        <f>IF($C120=AJ$1,'2- Manutenção'!$E122,"-")</f>
        <v>-</v>
      </c>
      <c r="AK120" s="108" t="str">
        <f>IF(AJ120="-","-",'2- Manutenção'!$F122)</f>
        <v>-</v>
      </c>
      <c r="AL120" s="119" t="str">
        <f>IF($C120=AM$1,'2- Manutenção'!$D122,"-")</f>
        <v>-</v>
      </c>
      <c r="AM120" s="108" t="str">
        <f>IF($C120=AM$1,'2- Manutenção'!$E122,"-")</f>
        <v>-</v>
      </c>
      <c r="AN120" s="108" t="str">
        <f>IF(AM120="-","-",'2- Manutenção'!$F122)</f>
        <v>-</v>
      </c>
    </row>
    <row r="121" spans="1:40" x14ac:dyDescent="0.25">
      <c r="A121" s="119">
        <v>119</v>
      </c>
      <c r="B121" s="119" t="str">
        <f>IF(YEAR('2- Manutenção'!B123)=$B$1,$B$1,"-")</f>
        <v>-</v>
      </c>
      <c r="C121" s="119" t="str">
        <f>IF(B121="-","-",MONTH('2- Manutenção'!B123))</f>
        <v>-</v>
      </c>
      <c r="E121" s="119" t="str">
        <f>IF($C121=F$1,'2- Manutenção'!$D123,"-")</f>
        <v>-</v>
      </c>
      <c r="F121" s="108" t="str">
        <f>IF($C121=F$1,'2- Manutenção'!$E123,"-")</f>
        <v>-</v>
      </c>
      <c r="G121" s="108" t="str">
        <f>IF(F121="-","-",'2- Manutenção'!$F123)</f>
        <v>-</v>
      </c>
      <c r="H121" s="119" t="str">
        <f>IF($C121=I$1,'2- Manutenção'!$D123,"-")</f>
        <v>-</v>
      </c>
      <c r="I121" s="108" t="str">
        <f>IF($C121=I$1,'2- Manutenção'!$E123,"-")</f>
        <v>-</v>
      </c>
      <c r="J121" s="108" t="str">
        <f>IF(I121="-","-",'2- Manutenção'!$F123)</f>
        <v>-</v>
      </c>
      <c r="K121" s="119" t="str">
        <f>IF($C121=L$1,'2- Manutenção'!$D123,"-")</f>
        <v>-</v>
      </c>
      <c r="L121" s="108" t="str">
        <f>IF($C121=L$1,'2- Manutenção'!$E123,"-")</f>
        <v>-</v>
      </c>
      <c r="M121" s="108" t="str">
        <f>IF(L121="-","-",'2- Manutenção'!$F123)</f>
        <v>-</v>
      </c>
      <c r="N121" s="119" t="str">
        <f>IF($C121=O$1,'2- Manutenção'!$D123,"-")</f>
        <v>-</v>
      </c>
      <c r="O121" s="108" t="str">
        <f>IF($C121=O$1,'2- Manutenção'!$E123,"-")</f>
        <v>-</v>
      </c>
      <c r="P121" s="108" t="str">
        <f>IF(O121="-","-",'2- Manutenção'!$F123)</f>
        <v>-</v>
      </c>
      <c r="Q121" s="119" t="str">
        <f>IF($C121=R$1,'2- Manutenção'!$D123,"-")</f>
        <v>-</v>
      </c>
      <c r="R121" s="108" t="str">
        <f>IF($C121=R$1,'2- Manutenção'!$E123,"-")</f>
        <v>-</v>
      </c>
      <c r="S121" s="108" t="str">
        <f>IF(R121="-","-",'2- Manutenção'!$F123)</f>
        <v>-</v>
      </c>
      <c r="T121" s="119" t="str">
        <f>IF($C121=U$1,'2- Manutenção'!$D123,"-")</f>
        <v>-</v>
      </c>
      <c r="U121" s="108" t="str">
        <f>IF($C121=U$1,'2- Manutenção'!$E123,"-")</f>
        <v>-</v>
      </c>
      <c r="V121" s="108" t="str">
        <f>IF(U121="-","-",'2- Manutenção'!$F123)</f>
        <v>-</v>
      </c>
      <c r="W121" s="119" t="str">
        <f>IF($C121=X$1,'2- Manutenção'!$D123,"-")</f>
        <v>-</v>
      </c>
      <c r="X121" s="108" t="str">
        <f>IF($C121=X$1,'2- Manutenção'!$E123,"-")</f>
        <v>-</v>
      </c>
      <c r="Y121" s="108" t="str">
        <f>IF(X121="-","-",'2- Manutenção'!$F123)</f>
        <v>-</v>
      </c>
      <c r="Z121" s="119" t="str">
        <f>IF($C121=AA$1,'2- Manutenção'!$D123,"-")</f>
        <v>-</v>
      </c>
      <c r="AA121" s="108" t="str">
        <f>IF($C121=AA$1,'2- Manutenção'!$E123,"-")</f>
        <v>-</v>
      </c>
      <c r="AB121" s="108" t="str">
        <f>IF(AA121="-","-",'2- Manutenção'!$F123)</f>
        <v>-</v>
      </c>
      <c r="AC121" s="119" t="str">
        <f>IF($C121=AD$1,'2- Manutenção'!$D123,"-")</f>
        <v>-</v>
      </c>
      <c r="AD121" s="108" t="str">
        <f>IF($C121=AD$1,'2- Manutenção'!$E123,"-")</f>
        <v>-</v>
      </c>
      <c r="AE121" s="108" t="str">
        <f>IF(AD121="-","-",'2- Manutenção'!$F123)</f>
        <v>-</v>
      </c>
      <c r="AF121" s="119" t="str">
        <f>IF($C121=AG$1,'2- Manutenção'!$D123,"-")</f>
        <v>-</v>
      </c>
      <c r="AG121" s="108" t="str">
        <f>IF($C121=AG$1,'2- Manutenção'!$E123,"-")</f>
        <v>-</v>
      </c>
      <c r="AH121" s="108" t="str">
        <f>IF(AG121="-","-",'2- Manutenção'!$F123)</f>
        <v>-</v>
      </c>
      <c r="AI121" s="119" t="str">
        <f>IF($C121=AJ$1,'2- Manutenção'!$D123,"-")</f>
        <v>-</v>
      </c>
      <c r="AJ121" s="108" t="str">
        <f>IF($C121=AJ$1,'2- Manutenção'!$E123,"-")</f>
        <v>-</v>
      </c>
      <c r="AK121" s="108" t="str">
        <f>IF(AJ121="-","-",'2- Manutenção'!$F123)</f>
        <v>-</v>
      </c>
      <c r="AL121" s="119" t="str">
        <f>IF($C121=AM$1,'2- Manutenção'!$D123,"-")</f>
        <v>-</v>
      </c>
      <c r="AM121" s="108" t="str">
        <f>IF($C121=AM$1,'2- Manutenção'!$E123,"-")</f>
        <v>-</v>
      </c>
      <c r="AN121" s="108" t="str">
        <f>IF(AM121="-","-",'2- Manutenção'!$F123)</f>
        <v>-</v>
      </c>
    </row>
    <row r="122" spans="1:40" x14ac:dyDescent="0.25">
      <c r="A122" s="119">
        <v>120</v>
      </c>
      <c r="B122" s="119" t="str">
        <f>IF(YEAR('2- Manutenção'!B124)=$B$1,$B$1,"-")</f>
        <v>-</v>
      </c>
      <c r="C122" s="119" t="str">
        <f>IF(B122="-","-",MONTH('2- Manutenção'!B124))</f>
        <v>-</v>
      </c>
      <c r="E122" s="119" t="str">
        <f>IF($C122=F$1,'2- Manutenção'!$D124,"-")</f>
        <v>-</v>
      </c>
      <c r="F122" s="108" t="str">
        <f>IF($C122=F$1,'2- Manutenção'!$E124,"-")</f>
        <v>-</v>
      </c>
      <c r="G122" s="108" t="str">
        <f>IF(F122="-","-",'2- Manutenção'!$F124)</f>
        <v>-</v>
      </c>
      <c r="H122" s="119" t="str">
        <f>IF($C122=I$1,'2- Manutenção'!$D124,"-")</f>
        <v>-</v>
      </c>
      <c r="I122" s="108" t="str">
        <f>IF($C122=I$1,'2- Manutenção'!$E124,"-")</f>
        <v>-</v>
      </c>
      <c r="J122" s="108" t="str">
        <f>IF(I122="-","-",'2- Manutenção'!$F124)</f>
        <v>-</v>
      </c>
      <c r="K122" s="119" t="str">
        <f>IF($C122=L$1,'2- Manutenção'!$D124,"-")</f>
        <v>-</v>
      </c>
      <c r="L122" s="108" t="str">
        <f>IF($C122=L$1,'2- Manutenção'!$E124,"-")</f>
        <v>-</v>
      </c>
      <c r="M122" s="108" t="str">
        <f>IF(L122="-","-",'2- Manutenção'!$F124)</f>
        <v>-</v>
      </c>
      <c r="N122" s="119" t="str">
        <f>IF($C122=O$1,'2- Manutenção'!$D124,"-")</f>
        <v>-</v>
      </c>
      <c r="O122" s="108" t="str">
        <f>IF($C122=O$1,'2- Manutenção'!$E124,"-")</f>
        <v>-</v>
      </c>
      <c r="P122" s="108" t="str">
        <f>IF(O122="-","-",'2- Manutenção'!$F124)</f>
        <v>-</v>
      </c>
      <c r="Q122" s="119" t="str">
        <f>IF($C122=R$1,'2- Manutenção'!$D124,"-")</f>
        <v>-</v>
      </c>
      <c r="R122" s="108" t="str">
        <f>IF($C122=R$1,'2- Manutenção'!$E124,"-")</f>
        <v>-</v>
      </c>
      <c r="S122" s="108" t="str">
        <f>IF(R122="-","-",'2- Manutenção'!$F124)</f>
        <v>-</v>
      </c>
      <c r="T122" s="119" t="str">
        <f>IF($C122=U$1,'2- Manutenção'!$D124,"-")</f>
        <v>-</v>
      </c>
      <c r="U122" s="108" t="str">
        <f>IF($C122=U$1,'2- Manutenção'!$E124,"-")</f>
        <v>-</v>
      </c>
      <c r="V122" s="108" t="str">
        <f>IF(U122="-","-",'2- Manutenção'!$F124)</f>
        <v>-</v>
      </c>
      <c r="W122" s="119" t="str">
        <f>IF($C122=X$1,'2- Manutenção'!$D124,"-")</f>
        <v>-</v>
      </c>
      <c r="X122" s="108" t="str">
        <f>IF($C122=X$1,'2- Manutenção'!$E124,"-")</f>
        <v>-</v>
      </c>
      <c r="Y122" s="108" t="str">
        <f>IF(X122="-","-",'2- Manutenção'!$F124)</f>
        <v>-</v>
      </c>
      <c r="Z122" s="119" t="str">
        <f>IF($C122=AA$1,'2- Manutenção'!$D124,"-")</f>
        <v>-</v>
      </c>
      <c r="AA122" s="108" t="str">
        <f>IF($C122=AA$1,'2- Manutenção'!$E124,"-")</f>
        <v>-</v>
      </c>
      <c r="AB122" s="108" t="str">
        <f>IF(AA122="-","-",'2- Manutenção'!$F124)</f>
        <v>-</v>
      </c>
      <c r="AC122" s="119" t="str">
        <f>IF($C122=AD$1,'2- Manutenção'!$D124,"-")</f>
        <v>-</v>
      </c>
      <c r="AD122" s="108" t="str">
        <f>IF($C122=AD$1,'2- Manutenção'!$E124,"-")</f>
        <v>-</v>
      </c>
      <c r="AE122" s="108" t="str">
        <f>IF(AD122="-","-",'2- Manutenção'!$F124)</f>
        <v>-</v>
      </c>
      <c r="AF122" s="119" t="str">
        <f>IF($C122=AG$1,'2- Manutenção'!$D124,"-")</f>
        <v>-</v>
      </c>
      <c r="AG122" s="108" t="str">
        <f>IF($C122=AG$1,'2- Manutenção'!$E124,"-")</f>
        <v>-</v>
      </c>
      <c r="AH122" s="108" t="str">
        <f>IF(AG122="-","-",'2- Manutenção'!$F124)</f>
        <v>-</v>
      </c>
      <c r="AI122" s="119" t="str">
        <f>IF($C122=AJ$1,'2- Manutenção'!$D124,"-")</f>
        <v>-</v>
      </c>
      <c r="AJ122" s="108" t="str">
        <f>IF($C122=AJ$1,'2- Manutenção'!$E124,"-")</f>
        <v>-</v>
      </c>
      <c r="AK122" s="108" t="str">
        <f>IF(AJ122="-","-",'2- Manutenção'!$F124)</f>
        <v>-</v>
      </c>
      <c r="AL122" s="119" t="str">
        <f>IF($C122=AM$1,'2- Manutenção'!$D124,"-")</f>
        <v>-</v>
      </c>
      <c r="AM122" s="108" t="str">
        <f>IF($C122=AM$1,'2- Manutenção'!$E124,"-")</f>
        <v>-</v>
      </c>
      <c r="AN122" s="108" t="str">
        <f>IF(AM122="-","-",'2- Manutenção'!$F124)</f>
        <v>-</v>
      </c>
    </row>
    <row r="123" spans="1:40" x14ac:dyDescent="0.25">
      <c r="A123" s="119">
        <v>121</v>
      </c>
      <c r="B123" s="119" t="str">
        <f>IF(YEAR('2- Manutenção'!B125)=$B$1,$B$1,"-")</f>
        <v>-</v>
      </c>
      <c r="C123" s="119" t="str">
        <f>IF(B123="-","-",MONTH('2- Manutenção'!B125))</f>
        <v>-</v>
      </c>
      <c r="E123" s="119" t="str">
        <f>IF($C123=F$1,'2- Manutenção'!$D125,"-")</f>
        <v>-</v>
      </c>
      <c r="F123" s="108" t="str">
        <f>IF($C123=F$1,'2- Manutenção'!$E125,"-")</f>
        <v>-</v>
      </c>
      <c r="G123" s="108" t="str">
        <f>IF(F123="-","-",'2- Manutenção'!$F125)</f>
        <v>-</v>
      </c>
      <c r="H123" s="119" t="str">
        <f>IF($C123=I$1,'2- Manutenção'!$D125,"-")</f>
        <v>-</v>
      </c>
      <c r="I123" s="108" t="str">
        <f>IF($C123=I$1,'2- Manutenção'!$E125,"-")</f>
        <v>-</v>
      </c>
      <c r="J123" s="108" t="str">
        <f>IF(I123="-","-",'2- Manutenção'!$F125)</f>
        <v>-</v>
      </c>
      <c r="K123" s="119" t="str">
        <f>IF($C123=L$1,'2- Manutenção'!$D125,"-")</f>
        <v>-</v>
      </c>
      <c r="L123" s="108" t="str">
        <f>IF($C123=L$1,'2- Manutenção'!$E125,"-")</f>
        <v>-</v>
      </c>
      <c r="M123" s="108" t="str">
        <f>IF(L123="-","-",'2- Manutenção'!$F125)</f>
        <v>-</v>
      </c>
      <c r="N123" s="119" t="str">
        <f>IF($C123=O$1,'2- Manutenção'!$D125,"-")</f>
        <v>-</v>
      </c>
      <c r="O123" s="108" t="str">
        <f>IF($C123=O$1,'2- Manutenção'!$E125,"-")</f>
        <v>-</v>
      </c>
      <c r="P123" s="108" t="str">
        <f>IF(O123="-","-",'2- Manutenção'!$F125)</f>
        <v>-</v>
      </c>
      <c r="Q123" s="119" t="str">
        <f>IF($C123=R$1,'2- Manutenção'!$D125,"-")</f>
        <v>-</v>
      </c>
      <c r="R123" s="108" t="str">
        <f>IF($C123=R$1,'2- Manutenção'!$E125,"-")</f>
        <v>-</v>
      </c>
      <c r="S123" s="108" t="str">
        <f>IF(R123="-","-",'2- Manutenção'!$F125)</f>
        <v>-</v>
      </c>
      <c r="T123" s="119" t="str">
        <f>IF($C123=U$1,'2- Manutenção'!$D125,"-")</f>
        <v>-</v>
      </c>
      <c r="U123" s="108" t="str">
        <f>IF($C123=U$1,'2- Manutenção'!$E125,"-")</f>
        <v>-</v>
      </c>
      <c r="V123" s="108" t="str">
        <f>IF(U123="-","-",'2- Manutenção'!$F125)</f>
        <v>-</v>
      </c>
      <c r="W123" s="119" t="str">
        <f>IF($C123=X$1,'2- Manutenção'!$D125,"-")</f>
        <v>-</v>
      </c>
      <c r="X123" s="108" t="str">
        <f>IF($C123=X$1,'2- Manutenção'!$E125,"-")</f>
        <v>-</v>
      </c>
      <c r="Y123" s="108" t="str">
        <f>IF(X123="-","-",'2- Manutenção'!$F125)</f>
        <v>-</v>
      </c>
      <c r="Z123" s="119" t="str">
        <f>IF($C123=AA$1,'2- Manutenção'!$D125,"-")</f>
        <v>-</v>
      </c>
      <c r="AA123" s="108" t="str">
        <f>IF($C123=AA$1,'2- Manutenção'!$E125,"-")</f>
        <v>-</v>
      </c>
      <c r="AB123" s="108" t="str">
        <f>IF(AA123="-","-",'2- Manutenção'!$F125)</f>
        <v>-</v>
      </c>
      <c r="AC123" s="119" t="str">
        <f>IF($C123=AD$1,'2- Manutenção'!$D125,"-")</f>
        <v>-</v>
      </c>
      <c r="AD123" s="108" t="str">
        <f>IF($C123=AD$1,'2- Manutenção'!$E125,"-")</f>
        <v>-</v>
      </c>
      <c r="AE123" s="108" t="str">
        <f>IF(AD123="-","-",'2- Manutenção'!$F125)</f>
        <v>-</v>
      </c>
      <c r="AF123" s="119" t="str">
        <f>IF($C123=AG$1,'2- Manutenção'!$D125,"-")</f>
        <v>-</v>
      </c>
      <c r="AG123" s="108" t="str">
        <f>IF($C123=AG$1,'2- Manutenção'!$E125,"-")</f>
        <v>-</v>
      </c>
      <c r="AH123" s="108" t="str">
        <f>IF(AG123="-","-",'2- Manutenção'!$F125)</f>
        <v>-</v>
      </c>
      <c r="AI123" s="119" t="str">
        <f>IF($C123=AJ$1,'2- Manutenção'!$D125,"-")</f>
        <v>-</v>
      </c>
      <c r="AJ123" s="108" t="str">
        <f>IF($C123=AJ$1,'2- Manutenção'!$E125,"-")</f>
        <v>-</v>
      </c>
      <c r="AK123" s="108" t="str">
        <f>IF(AJ123="-","-",'2- Manutenção'!$F125)</f>
        <v>-</v>
      </c>
      <c r="AL123" s="119" t="str">
        <f>IF($C123=AM$1,'2- Manutenção'!$D125,"-")</f>
        <v>-</v>
      </c>
      <c r="AM123" s="108" t="str">
        <f>IF($C123=AM$1,'2- Manutenção'!$E125,"-")</f>
        <v>-</v>
      </c>
      <c r="AN123" s="108" t="str">
        <f>IF(AM123="-","-",'2- Manutenção'!$F125)</f>
        <v>-</v>
      </c>
    </row>
    <row r="124" spans="1:40" x14ac:dyDescent="0.25">
      <c r="A124" s="119">
        <v>122</v>
      </c>
      <c r="B124" s="119" t="str">
        <f>IF(YEAR('2- Manutenção'!B126)=$B$1,$B$1,"-")</f>
        <v>-</v>
      </c>
      <c r="C124" s="119" t="str">
        <f>IF(B124="-","-",MONTH('2- Manutenção'!B126))</f>
        <v>-</v>
      </c>
      <c r="E124" s="119" t="str">
        <f>IF($C124=F$1,'2- Manutenção'!$D126,"-")</f>
        <v>-</v>
      </c>
      <c r="F124" s="108" t="str">
        <f>IF($C124=F$1,'2- Manutenção'!$E126,"-")</f>
        <v>-</v>
      </c>
      <c r="G124" s="108" t="str">
        <f>IF(F124="-","-",'2- Manutenção'!$F126)</f>
        <v>-</v>
      </c>
      <c r="H124" s="119" t="str">
        <f>IF($C124=I$1,'2- Manutenção'!$D126,"-")</f>
        <v>-</v>
      </c>
      <c r="I124" s="108" t="str">
        <f>IF($C124=I$1,'2- Manutenção'!$E126,"-")</f>
        <v>-</v>
      </c>
      <c r="J124" s="108" t="str">
        <f>IF(I124="-","-",'2- Manutenção'!$F126)</f>
        <v>-</v>
      </c>
      <c r="K124" s="119" t="str">
        <f>IF($C124=L$1,'2- Manutenção'!$D126,"-")</f>
        <v>-</v>
      </c>
      <c r="L124" s="108" t="str">
        <f>IF($C124=L$1,'2- Manutenção'!$E126,"-")</f>
        <v>-</v>
      </c>
      <c r="M124" s="108" t="str">
        <f>IF(L124="-","-",'2- Manutenção'!$F126)</f>
        <v>-</v>
      </c>
      <c r="N124" s="119" t="str">
        <f>IF($C124=O$1,'2- Manutenção'!$D126,"-")</f>
        <v>-</v>
      </c>
      <c r="O124" s="108" t="str">
        <f>IF($C124=O$1,'2- Manutenção'!$E126,"-")</f>
        <v>-</v>
      </c>
      <c r="P124" s="108" t="str">
        <f>IF(O124="-","-",'2- Manutenção'!$F126)</f>
        <v>-</v>
      </c>
      <c r="Q124" s="119" t="str">
        <f>IF($C124=R$1,'2- Manutenção'!$D126,"-")</f>
        <v>-</v>
      </c>
      <c r="R124" s="108" t="str">
        <f>IF($C124=R$1,'2- Manutenção'!$E126,"-")</f>
        <v>-</v>
      </c>
      <c r="S124" s="108" t="str">
        <f>IF(R124="-","-",'2- Manutenção'!$F126)</f>
        <v>-</v>
      </c>
      <c r="T124" s="119" t="str">
        <f>IF($C124=U$1,'2- Manutenção'!$D126,"-")</f>
        <v>-</v>
      </c>
      <c r="U124" s="108" t="str">
        <f>IF($C124=U$1,'2- Manutenção'!$E126,"-")</f>
        <v>-</v>
      </c>
      <c r="V124" s="108" t="str">
        <f>IF(U124="-","-",'2- Manutenção'!$F126)</f>
        <v>-</v>
      </c>
      <c r="W124" s="119" t="str">
        <f>IF($C124=X$1,'2- Manutenção'!$D126,"-")</f>
        <v>-</v>
      </c>
      <c r="X124" s="108" t="str">
        <f>IF($C124=X$1,'2- Manutenção'!$E126,"-")</f>
        <v>-</v>
      </c>
      <c r="Y124" s="108" t="str">
        <f>IF(X124="-","-",'2- Manutenção'!$F126)</f>
        <v>-</v>
      </c>
      <c r="Z124" s="119" t="str">
        <f>IF($C124=AA$1,'2- Manutenção'!$D126,"-")</f>
        <v>-</v>
      </c>
      <c r="AA124" s="108" t="str">
        <f>IF($C124=AA$1,'2- Manutenção'!$E126,"-")</f>
        <v>-</v>
      </c>
      <c r="AB124" s="108" t="str">
        <f>IF(AA124="-","-",'2- Manutenção'!$F126)</f>
        <v>-</v>
      </c>
      <c r="AC124" s="119" t="str">
        <f>IF($C124=AD$1,'2- Manutenção'!$D126,"-")</f>
        <v>-</v>
      </c>
      <c r="AD124" s="108" t="str">
        <f>IF($C124=AD$1,'2- Manutenção'!$E126,"-")</f>
        <v>-</v>
      </c>
      <c r="AE124" s="108" t="str">
        <f>IF(AD124="-","-",'2- Manutenção'!$F126)</f>
        <v>-</v>
      </c>
      <c r="AF124" s="119" t="str">
        <f>IF($C124=AG$1,'2- Manutenção'!$D126,"-")</f>
        <v>-</v>
      </c>
      <c r="AG124" s="108" t="str">
        <f>IF($C124=AG$1,'2- Manutenção'!$E126,"-")</f>
        <v>-</v>
      </c>
      <c r="AH124" s="108" t="str">
        <f>IF(AG124="-","-",'2- Manutenção'!$F126)</f>
        <v>-</v>
      </c>
      <c r="AI124" s="119" t="str">
        <f>IF($C124=AJ$1,'2- Manutenção'!$D126,"-")</f>
        <v>-</v>
      </c>
      <c r="AJ124" s="108" t="str">
        <f>IF($C124=AJ$1,'2- Manutenção'!$E126,"-")</f>
        <v>-</v>
      </c>
      <c r="AK124" s="108" t="str">
        <f>IF(AJ124="-","-",'2- Manutenção'!$F126)</f>
        <v>-</v>
      </c>
      <c r="AL124" s="119" t="str">
        <f>IF($C124=AM$1,'2- Manutenção'!$D126,"-")</f>
        <v>-</v>
      </c>
      <c r="AM124" s="108" t="str">
        <f>IF($C124=AM$1,'2- Manutenção'!$E126,"-")</f>
        <v>-</v>
      </c>
      <c r="AN124" s="108" t="str">
        <f>IF(AM124="-","-",'2- Manutenção'!$F126)</f>
        <v>-</v>
      </c>
    </row>
    <row r="125" spans="1:40" x14ac:dyDescent="0.25">
      <c r="A125" s="119">
        <v>123</v>
      </c>
      <c r="B125" s="119" t="str">
        <f>IF(YEAR('2- Manutenção'!B127)=$B$1,$B$1,"-")</f>
        <v>-</v>
      </c>
      <c r="C125" s="119" t="str">
        <f>IF(B125="-","-",MONTH('2- Manutenção'!B127))</f>
        <v>-</v>
      </c>
      <c r="E125" s="119" t="str">
        <f>IF($C125=F$1,'2- Manutenção'!$D127,"-")</f>
        <v>-</v>
      </c>
      <c r="F125" s="108" t="str">
        <f>IF($C125=F$1,'2- Manutenção'!$E127,"-")</f>
        <v>-</v>
      </c>
      <c r="G125" s="108" t="str">
        <f>IF(F125="-","-",'2- Manutenção'!$F127)</f>
        <v>-</v>
      </c>
      <c r="H125" s="119" t="str">
        <f>IF($C125=I$1,'2- Manutenção'!$D127,"-")</f>
        <v>-</v>
      </c>
      <c r="I125" s="108" t="str">
        <f>IF($C125=I$1,'2- Manutenção'!$E127,"-")</f>
        <v>-</v>
      </c>
      <c r="J125" s="108" t="str">
        <f>IF(I125="-","-",'2- Manutenção'!$F127)</f>
        <v>-</v>
      </c>
      <c r="K125" s="119" t="str">
        <f>IF($C125=L$1,'2- Manutenção'!$D127,"-")</f>
        <v>-</v>
      </c>
      <c r="L125" s="108" t="str">
        <f>IF($C125=L$1,'2- Manutenção'!$E127,"-")</f>
        <v>-</v>
      </c>
      <c r="M125" s="108" t="str">
        <f>IF(L125="-","-",'2- Manutenção'!$F127)</f>
        <v>-</v>
      </c>
      <c r="N125" s="119" t="str">
        <f>IF($C125=O$1,'2- Manutenção'!$D127,"-")</f>
        <v>-</v>
      </c>
      <c r="O125" s="108" t="str">
        <f>IF($C125=O$1,'2- Manutenção'!$E127,"-")</f>
        <v>-</v>
      </c>
      <c r="P125" s="108" t="str">
        <f>IF(O125="-","-",'2- Manutenção'!$F127)</f>
        <v>-</v>
      </c>
      <c r="Q125" s="119" t="str">
        <f>IF($C125=R$1,'2- Manutenção'!$D127,"-")</f>
        <v>-</v>
      </c>
      <c r="R125" s="108" t="str">
        <f>IF($C125=R$1,'2- Manutenção'!$E127,"-")</f>
        <v>-</v>
      </c>
      <c r="S125" s="108" t="str">
        <f>IF(R125="-","-",'2- Manutenção'!$F127)</f>
        <v>-</v>
      </c>
      <c r="T125" s="119" t="str">
        <f>IF($C125=U$1,'2- Manutenção'!$D127,"-")</f>
        <v>-</v>
      </c>
      <c r="U125" s="108" t="str">
        <f>IF($C125=U$1,'2- Manutenção'!$E127,"-")</f>
        <v>-</v>
      </c>
      <c r="V125" s="108" t="str">
        <f>IF(U125="-","-",'2- Manutenção'!$F127)</f>
        <v>-</v>
      </c>
      <c r="W125" s="119" t="str">
        <f>IF($C125=X$1,'2- Manutenção'!$D127,"-")</f>
        <v>-</v>
      </c>
      <c r="X125" s="108" t="str">
        <f>IF($C125=X$1,'2- Manutenção'!$E127,"-")</f>
        <v>-</v>
      </c>
      <c r="Y125" s="108" t="str">
        <f>IF(X125="-","-",'2- Manutenção'!$F127)</f>
        <v>-</v>
      </c>
      <c r="Z125" s="119" t="str">
        <f>IF($C125=AA$1,'2- Manutenção'!$D127,"-")</f>
        <v>-</v>
      </c>
      <c r="AA125" s="108" t="str">
        <f>IF($C125=AA$1,'2- Manutenção'!$E127,"-")</f>
        <v>-</v>
      </c>
      <c r="AB125" s="108" t="str">
        <f>IF(AA125="-","-",'2- Manutenção'!$F127)</f>
        <v>-</v>
      </c>
      <c r="AC125" s="119" t="str">
        <f>IF($C125=AD$1,'2- Manutenção'!$D127,"-")</f>
        <v>-</v>
      </c>
      <c r="AD125" s="108" t="str">
        <f>IF($C125=AD$1,'2- Manutenção'!$E127,"-")</f>
        <v>-</v>
      </c>
      <c r="AE125" s="108" t="str">
        <f>IF(AD125="-","-",'2- Manutenção'!$F127)</f>
        <v>-</v>
      </c>
      <c r="AF125" s="119" t="str">
        <f>IF($C125=AG$1,'2- Manutenção'!$D127,"-")</f>
        <v>-</v>
      </c>
      <c r="AG125" s="108" t="str">
        <f>IF($C125=AG$1,'2- Manutenção'!$E127,"-")</f>
        <v>-</v>
      </c>
      <c r="AH125" s="108" t="str">
        <f>IF(AG125="-","-",'2- Manutenção'!$F127)</f>
        <v>-</v>
      </c>
      <c r="AI125" s="119" t="str">
        <f>IF($C125=AJ$1,'2- Manutenção'!$D127,"-")</f>
        <v>-</v>
      </c>
      <c r="AJ125" s="108" t="str">
        <f>IF($C125=AJ$1,'2- Manutenção'!$E127,"-")</f>
        <v>-</v>
      </c>
      <c r="AK125" s="108" t="str">
        <f>IF(AJ125="-","-",'2- Manutenção'!$F127)</f>
        <v>-</v>
      </c>
      <c r="AL125" s="119" t="str">
        <f>IF($C125=AM$1,'2- Manutenção'!$D127,"-")</f>
        <v>-</v>
      </c>
      <c r="AM125" s="108" t="str">
        <f>IF($C125=AM$1,'2- Manutenção'!$E127,"-")</f>
        <v>-</v>
      </c>
      <c r="AN125" s="108" t="str">
        <f>IF(AM125="-","-",'2- Manutenção'!$F127)</f>
        <v>-</v>
      </c>
    </row>
    <row r="126" spans="1:40" x14ac:dyDescent="0.25">
      <c r="A126" s="119">
        <v>124</v>
      </c>
      <c r="B126" s="119" t="str">
        <f>IF(YEAR('2- Manutenção'!B128)=$B$1,$B$1,"-")</f>
        <v>-</v>
      </c>
      <c r="C126" s="119" t="str">
        <f>IF(B126="-","-",MONTH('2- Manutenção'!B128))</f>
        <v>-</v>
      </c>
      <c r="E126" s="119" t="str">
        <f>IF($C126=F$1,'2- Manutenção'!$D128,"-")</f>
        <v>-</v>
      </c>
      <c r="F126" s="108" t="str">
        <f>IF($C126=F$1,'2- Manutenção'!$E128,"-")</f>
        <v>-</v>
      </c>
      <c r="G126" s="108" t="str">
        <f>IF(F126="-","-",'2- Manutenção'!$F128)</f>
        <v>-</v>
      </c>
      <c r="H126" s="119" t="str">
        <f>IF($C126=I$1,'2- Manutenção'!$D128,"-")</f>
        <v>-</v>
      </c>
      <c r="I126" s="108" t="str">
        <f>IF($C126=I$1,'2- Manutenção'!$E128,"-")</f>
        <v>-</v>
      </c>
      <c r="J126" s="108" t="str">
        <f>IF(I126="-","-",'2- Manutenção'!$F128)</f>
        <v>-</v>
      </c>
      <c r="K126" s="119" t="str">
        <f>IF($C126=L$1,'2- Manutenção'!$D128,"-")</f>
        <v>-</v>
      </c>
      <c r="L126" s="108" t="str">
        <f>IF($C126=L$1,'2- Manutenção'!$E128,"-")</f>
        <v>-</v>
      </c>
      <c r="M126" s="108" t="str">
        <f>IF(L126="-","-",'2- Manutenção'!$F128)</f>
        <v>-</v>
      </c>
      <c r="N126" s="119" t="str">
        <f>IF($C126=O$1,'2- Manutenção'!$D128,"-")</f>
        <v>-</v>
      </c>
      <c r="O126" s="108" t="str">
        <f>IF($C126=O$1,'2- Manutenção'!$E128,"-")</f>
        <v>-</v>
      </c>
      <c r="P126" s="108" t="str">
        <f>IF(O126="-","-",'2- Manutenção'!$F128)</f>
        <v>-</v>
      </c>
      <c r="Q126" s="119" t="str">
        <f>IF($C126=R$1,'2- Manutenção'!$D128,"-")</f>
        <v>-</v>
      </c>
      <c r="R126" s="108" t="str">
        <f>IF($C126=R$1,'2- Manutenção'!$E128,"-")</f>
        <v>-</v>
      </c>
      <c r="S126" s="108" t="str">
        <f>IF(R126="-","-",'2- Manutenção'!$F128)</f>
        <v>-</v>
      </c>
      <c r="T126" s="119" t="str">
        <f>IF($C126=U$1,'2- Manutenção'!$D128,"-")</f>
        <v>-</v>
      </c>
      <c r="U126" s="108" t="str">
        <f>IF($C126=U$1,'2- Manutenção'!$E128,"-")</f>
        <v>-</v>
      </c>
      <c r="V126" s="108" t="str">
        <f>IF(U126="-","-",'2- Manutenção'!$F128)</f>
        <v>-</v>
      </c>
      <c r="W126" s="119" t="str">
        <f>IF($C126=X$1,'2- Manutenção'!$D128,"-")</f>
        <v>-</v>
      </c>
      <c r="X126" s="108" t="str">
        <f>IF($C126=X$1,'2- Manutenção'!$E128,"-")</f>
        <v>-</v>
      </c>
      <c r="Y126" s="108" t="str">
        <f>IF(X126="-","-",'2- Manutenção'!$F128)</f>
        <v>-</v>
      </c>
      <c r="Z126" s="119" t="str">
        <f>IF($C126=AA$1,'2- Manutenção'!$D128,"-")</f>
        <v>-</v>
      </c>
      <c r="AA126" s="108" t="str">
        <f>IF($C126=AA$1,'2- Manutenção'!$E128,"-")</f>
        <v>-</v>
      </c>
      <c r="AB126" s="108" t="str">
        <f>IF(AA126="-","-",'2- Manutenção'!$F128)</f>
        <v>-</v>
      </c>
      <c r="AC126" s="119" t="str">
        <f>IF($C126=AD$1,'2- Manutenção'!$D128,"-")</f>
        <v>-</v>
      </c>
      <c r="AD126" s="108" t="str">
        <f>IF($C126=AD$1,'2- Manutenção'!$E128,"-")</f>
        <v>-</v>
      </c>
      <c r="AE126" s="108" t="str">
        <f>IF(AD126="-","-",'2- Manutenção'!$F128)</f>
        <v>-</v>
      </c>
      <c r="AF126" s="119" t="str">
        <f>IF($C126=AG$1,'2- Manutenção'!$D128,"-")</f>
        <v>-</v>
      </c>
      <c r="AG126" s="108" t="str">
        <f>IF($C126=AG$1,'2- Manutenção'!$E128,"-")</f>
        <v>-</v>
      </c>
      <c r="AH126" s="108" t="str">
        <f>IF(AG126="-","-",'2- Manutenção'!$F128)</f>
        <v>-</v>
      </c>
      <c r="AI126" s="119" t="str">
        <f>IF($C126=AJ$1,'2- Manutenção'!$D128,"-")</f>
        <v>-</v>
      </c>
      <c r="AJ126" s="108" t="str">
        <f>IF($C126=AJ$1,'2- Manutenção'!$E128,"-")</f>
        <v>-</v>
      </c>
      <c r="AK126" s="108" t="str">
        <f>IF(AJ126="-","-",'2- Manutenção'!$F128)</f>
        <v>-</v>
      </c>
      <c r="AL126" s="119" t="str">
        <f>IF($C126=AM$1,'2- Manutenção'!$D128,"-")</f>
        <v>-</v>
      </c>
      <c r="AM126" s="108" t="str">
        <f>IF($C126=AM$1,'2- Manutenção'!$E128,"-")</f>
        <v>-</v>
      </c>
      <c r="AN126" s="108" t="str">
        <f>IF(AM126="-","-",'2- Manutenção'!$F128)</f>
        <v>-</v>
      </c>
    </row>
    <row r="127" spans="1:40" x14ac:dyDescent="0.25">
      <c r="A127" s="119">
        <v>125</v>
      </c>
      <c r="B127" s="119" t="str">
        <f>IF(YEAR('2- Manutenção'!B129)=$B$1,$B$1,"-")</f>
        <v>-</v>
      </c>
      <c r="C127" s="119" t="str">
        <f>IF(B127="-","-",MONTH('2- Manutenção'!B129))</f>
        <v>-</v>
      </c>
      <c r="E127" s="119" t="str">
        <f>IF($C127=F$1,'2- Manutenção'!$D129,"-")</f>
        <v>-</v>
      </c>
      <c r="F127" s="108" t="str">
        <f>IF($C127=F$1,'2- Manutenção'!$E129,"-")</f>
        <v>-</v>
      </c>
      <c r="G127" s="108" t="str">
        <f>IF(F127="-","-",'2- Manutenção'!$F129)</f>
        <v>-</v>
      </c>
      <c r="H127" s="119" t="str">
        <f>IF($C127=I$1,'2- Manutenção'!$D129,"-")</f>
        <v>-</v>
      </c>
      <c r="I127" s="108" t="str">
        <f>IF($C127=I$1,'2- Manutenção'!$E129,"-")</f>
        <v>-</v>
      </c>
      <c r="J127" s="108" t="str">
        <f>IF(I127="-","-",'2- Manutenção'!$F129)</f>
        <v>-</v>
      </c>
      <c r="K127" s="119" t="str">
        <f>IF($C127=L$1,'2- Manutenção'!$D129,"-")</f>
        <v>-</v>
      </c>
      <c r="L127" s="108" t="str">
        <f>IF($C127=L$1,'2- Manutenção'!$E129,"-")</f>
        <v>-</v>
      </c>
      <c r="M127" s="108" t="str">
        <f>IF(L127="-","-",'2- Manutenção'!$F129)</f>
        <v>-</v>
      </c>
      <c r="N127" s="119" t="str">
        <f>IF($C127=O$1,'2- Manutenção'!$D129,"-")</f>
        <v>-</v>
      </c>
      <c r="O127" s="108" t="str">
        <f>IF($C127=O$1,'2- Manutenção'!$E129,"-")</f>
        <v>-</v>
      </c>
      <c r="P127" s="108" t="str">
        <f>IF(O127="-","-",'2- Manutenção'!$F129)</f>
        <v>-</v>
      </c>
      <c r="Q127" s="119" t="str">
        <f>IF($C127=R$1,'2- Manutenção'!$D129,"-")</f>
        <v>-</v>
      </c>
      <c r="R127" s="108" t="str">
        <f>IF($C127=R$1,'2- Manutenção'!$E129,"-")</f>
        <v>-</v>
      </c>
      <c r="S127" s="108" t="str">
        <f>IF(R127="-","-",'2- Manutenção'!$F129)</f>
        <v>-</v>
      </c>
      <c r="T127" s="119" t="str">
        <f>IF($C127=U$1,'2- Manutenção'!$D129,"-")</f>
        <v>-</v>
      </c>
      <c r="U127" s="108" t="str">
        <f>IF($C127=U$1,'2- Manutenção'!$E129,"-")</f>
        <v>-</v>
      </c>
      <c r="V127" s="108" t="str">
        <f>IF(U127="-","-",'2- Manutenção'!$F129)</f>
        <v>-</v>
      </c>
      <c r="W127" s="119" t="str">
        <f>IF($C127=X$1,'2- Manutenção'!$D129,"-")</f>
        <v>-</v>
      </c>
      <c r="X127" s="108" t="str">
        <f>IF($C127=X$1,'2- Manutenção'!$E129,"-")</f>
        <v>-</v>
      </c>
      <c r="Y127" s="108" t="str">
        <f>IF(X127="-","-",'2- Manutenção'!$F129)</f>
        <v>-</v>
      </c>
      <c r="Z127" s="119" t="str">
        <f>IF($C127=AA$1,'2- Manutenção'!$D129,"-")</f>
        <v>-</v>
      </c>
      <c r="AA127" s="108" t="str">
        <f>IF($C127=AA$1,'2- Manutenção'!$E129,"-")</f>
        <v>-</v>
      </c>
      <c r="AB127" s="108" t="str">
        <f>IF(AA127="-","-",'2- Manutenção'!$F129)</f>
        <v>-</v>
      </c>
      <c r="AC127" s="119" t="str">
        <f>IF($C127=AD$1,'2- Manutenção'!$D129,"-")</f>
        <v>-</v>
      </c>
      <c r="AD127" s="108" t="str">
        <f>IF($C127=AD$1,'2- Manutenção'!$E129,"-")</f>
        <v>-</v>
      </c>
      <c r="AE127" s="108" t="str">
        <f>IF(AD127="-","-",'2- Manutenção'!$F129)</f>
        <v>-</v>
      </c>
      <c r="AF127" s="119" t="str">
        <f>IF($C127=AG$1,'2- Manutenção'!$D129,"-")</f>
        <v>-</v>
      </c>
      <c r="AG127" s="108" t="str">
        <f>IF($C127=AG$1,'2- Manutenção'!$E129,"-")</f>
        <v>-</v>
      </c>
      <c r="AH127" s="108" t="str">
        <f>IF(AG127="-","-",'2- Manutenção'!$F129)</f>
        <v>-</v>
      </c>
      <c r="AI127" s="119" t="str">
        <f>IF($C127=AJ$1,'2- Manutenção'!$D129,"-")</f>
        <v>-</v>
      </c>
      <c r="AJ127" s="108" t="str">
        <f>IF($C127=AJ$1,'2- Manutenção'!$E129,"-")</f>
        <v>-</v>
      </c>
      <c r="AK127" s="108" t="str">
        <f>IF(AJ127="-","-",'2- Manutenção'!$F129)</f>
        <v>-</v>
      </c>
      <c r="AL127" s="119" t="str">
        <f>IF($C127=AM$1,'2- Manutenção'!$D129,"-")</f>
        <v>-</v>
      </c>
      <c r="AM127" s="108" t="str">
        <f>IF($C127=AM$1,'2- Manutenção'!$E129,"-")</f>
        <v>-</v>
      </c>
      <c r="AN127" s="108" t="str">
        <f>IF(AM127="-","-",'2- Manutenção'!$F129)</f>
        <v>-</v>
      </c>
    </row>
    <row r="128" spans="1:40" x14ac:dyDescent="0.25">
      <c r="A128" s="119">
        <v>126</v>
      </c>
      <c r="B128" s="119" t="str">
        <f>IF(YEAR('2- Manutenção'!B130)=$B$1,$B$1,"-")</f>
        <v>-</v>
      </c>
      <c r="C128" s="119" t="str">
        <f>IF(B128="-","-",MONTH('2- Manutenção'!B130))</f>
        <v>-</v>
      </c>
      <c r="E128" s="119" t="str">
        <f>IF($C128=F$1,'2- Manutenção'!$D130,"-")</f>
        <v>-</v>
      </c>
      <c r="F128" s="108" t="str">
        <f>IF($C128=F$1,'2- Manutenção'!$E130,"-")</f>
        <v>-</v>
      </c>
      <c r="G128" s="108" t="str">
        <f>IF(F128="-","-",'2- Manutenção'!$F130)</f>
        <v>-</v>
      </c>
      <c r="H128" s="119" t="str">
        <f>IF($C128=I$1,'2- Manutenção'!$D130,"-")</f>
        <v>-</v>
      </c>
      <c r="I128" s="108" t="str">
        <f>IF($C128=I$1,'2- Manutenção'!$E130,"-")</f>
        <v>-</v>
      </c>
      <c r="J128" s="108" t="str">
        <f>IF(I128="-","-",'2- Manutenção'!$F130)</f>
        <v>-</v>
      </c>
      <c r="K128" s="119" t="str">
        <f>IF($C128=L$1,'2- Manutenção'!$D130,"-")</f>
        <v>-</v>
      </c>
      <c r="L128" s="108" t="str">
        <f>IF($C128=L$1,'2- Manutenção'!$E130,"-")</f>
        <v>-</v>
      </c>
      <c r="M128" s="108" t="str">
        <f>IF(L128="-","-",'2- Manutenção'!$F130)</f>
        <v>-</v>
      </c>
      <c r="N128" s="119" t="str">
        <f>IF($C128=O$1,'2- Manutenção'!$D130,"-")</f>
        <v>-</v>
      </c>
      <c r="O128" s="108" t="str">
        <f>IF($C128=O$1,'2- Manutenção'!$E130,"-")</f>
        <v>-</v>
      </c>
      <c r="P128" s="108" t="str">
        <f>IF(O128="-","-",'2- Manutenção'!$F130)</f>
        <v>-</v>
      </c>
      <c r="Q128" s="119" t="str">
        <f>IF($C128=R$1,'2- Manutenção'!$D130,"-")</f>
        <v>-</v>
      </c>
      <c r="R128" s="108" t="str">
        <f>IF($C128=R$1,'2- Manutenção'!$E130,"-")</f>
        <v>-</v>
      </c>
      <c r="S128" s="108" t="str">
        <f>IF(R128="-","-",'2- Manutenção'!$F130)</f>
        <v>-</v>
      </c>
      <c r="T128" s="119" t="str">
        <f>IF($C128=U$1,'2- Manutenção'!$D130,"-")</f>
        <v>-</v>
      </c>
      <c r="U128" s="108" t="str">
        <f>IF($C128=U$1,'2- Manutenção'!$E130,"-")</f>
        <v>-</v>
      </c>
      <c r="V128" s="108" t="str">
        <f>IF(U128="-","-",'2- Manutenção'!$F130)</f>
        <v>-</v>
      </c>
      <c r="W128" s="119" t="str">
        <f>IF($C128=X$1,'2- Manutenção'!$D130,"-")</f>
        <v>-</v>
      </c>
      <c r="X128" s="108" t="str">
        <f>IF($C128=X$1,'2- Manutenção'!$E130,"-")</f>
        <v>-</v>
      </c>
      <c r="Y128" s="108" t="str">
        <f>IF(X128="-","-",'2- Manutenção'!$F130)</f>
        <v>-</v>
      </c>
      <c r="Z128" s="119" t="str">
        <f>IF($C128=AA$1,'2- Manutenção'!$D130,"-")</f>
        <v>-</v>
      </c>
      <c r="AA128" s="108" t="str">
        <f>IF($C128=AA$1,'2- Manutenção'!$E130,"-")</f>
        <v>-</v>
      </c>
      <c r="AB128" s="108" t="str">
        <f>IF(AA128="-","-",'2- Manutenção'!$F130)</f>
        <v>-</v>
      </c>
      <c r="AC128" s="119" t="str">
        <f>IF($C128=AD$1,'2- Manutenção'!$D130,"-")</f>
        <v>-</v>
      </c>
      <c r="AD128" s="108" t="str">
        <f>IF($C128=AD$1,'2- Manutenção'!$E130,"-")</f>
        <v>-</v>
      </c>
      <c r="AE128" s="108" t="str">
        <f>IF(AD128="-","-",'2- Manutenção'!$F130)</f>
        <v>-</v>
      </c>
      <c r="AF128" s="119" t="str">
        <f>IF($C128=AG$1,'2- Manutenção'!$D130,"-")</f>
        <v>-</v>
      </c>
      <c r="AG128" s="108" t="str">
        <f>IF($C128=AG$1,'2- Manutenção'!$E130,"-")</f>
        <v>-</v>
      </c>
      <c r="AH128" s="108" t="str">
        <f>IF(AG128="-","-",'2- Manutenção'!$F130)</f>
        <v>-</v>
      </c>
      <c r="AI128" s="119" t="str">
        <f>IF($C128=AJ$1,'2- Manutenção'!$D130,"-")</f>
        <v>-</v>
      </c>
      <c r="AJ128" s="108" t="str">
        <f>IF($C128=AJ$1,'2- Manutenção'!$E130,"-")</f>
        <v>-</v>
      </c>
      <c r="AK128" s="108" t="str">
        <f>IF(AJ128="-","-",'2- Manutenção'!$F130)</f>
        <v>-</v>
      </c>
      <c r="AL128" s="119" t="str">
        <f>IF($C128=AM$1,'2- Manutenção'!$D130,"-")</f>
        <v>-</v>
      </c>
      <c r="AM128" s="108" t="str">
        <f>IF($C128=AM$1,'2- Manutenção'!$E130,"-")</f>
        <v>-</v>
      </c>
      <c r="AN128" s="108" t="str">
        <f>IF(AM128="-","-",'2- Manutenção'!$F130)</f>
        <v>-</v>
      </c>
    </row>
    <row r="129" spans="1:40" x14ac:dyDescent="0.25">
      <c r="A129" s="119">
        <v>127</v>
      </c>
      <c r="B129" s="119" t="str">
        <f>IF(YEAR('2- Manutenção'!B131)=$B$1,$B$1,"-")</f>
        <v>-</v>
      </c>
      <c r="C129" s="119" t="str">
        <f>IF(B129="-","-",MONTH('2- Manutenção'!B131))</f>
        <v>-</v>
      </c>
      <c r="E129" s="119" t="str">
        <f>IF($C129=F$1,'2- Manutenção'!$D131,"-")</f>
        <v>-</v>
      </c>
      <c r="F129" s="108" t="str">
        <f>IF($C129=F$1,'2- Manutenção'!$E131,"-")</f>
        <v>-</v>
      </c>
      <c r="G129" s="108" t="str">
        <f>IF(F129="-","-",'2- Manutenção'!$F131)</f>
        <v>-</v>
      </c>
      <c r="H129" s="119" t="str">
        <f>IF($C129=I$1,'2- Manutenção'!$D131,"-")</f>
        <v>-</v>
      </c>
      <c r="I129" s="108" t="str">
        <f>IF($C129=I$1,'2- Manutenção'!$E131,"-")</f>
        <v>-</v>
      </c>
      <c r="J129" s="108" t="str">
        <f>IF(I129="-","-",'2- Manutenção'!$F131)</f>
        <v>-</v>
      </c>
      <c r="K129" s="119" t="str">
        <f>IF($C129=L$1,'2- Manutenção'!$D131,"-")</f>
        <v>-</v>
      </c>
      <c r="L129" s="108" t="str">
        <f>IF($C129=L$1,'2- Manutenção'!$E131,"-")</f>
        <v>-</v>
      </c>
      <c r="M129" s="108" t="str">
        <f>IF(L129="-","-",'2- Manutenção'!$F131)</f>
        <v>-</v>
      </c>
      <c r="N129" s="119" t="str">
        <f>IF($C129=O$1,'2- Manutenção'!$D131,"-")</f>
        <v>-</v>
      </c>
      <c r="O129" s="108" t="str">
        <f>IF($C129=O$1,'2- Manutenção'!$E131,"-")</f>
        <v>-</v>
      </c>
      <c r="P129" s="108" t="str">
        <f>IF(O129="-","-",'2- Manutenção'!$F131)</f>
        <v>-</v>
      </c>
      <c r="Q129" s="119" t="str">
        <f>IF($C129=R$1,'2- Manutenção'!$D131,"-")</f>
        <v>-</v>
      </c>
      <c r="R129" s="108" t="str">
        <f>IF($C129=R$1,'2- Manutenção'!$E131,"-")</f>
        <v>-</v>
      </c>
      <c r="S129" s="108" t="str">
        <f>IF(R129="-","-",'2- Manutenção'!$F131)</f>
        <v>-</v>
      </c>
      <c r="T129" s="119" t="str">
        <f>IF($C129=U$1,'2- Manutenção'!$D131,"-")</f>
        <v>-</v>
      </c>
      <c r="U129" s="108" t="str">
        <f>IF($C129=U$1,'2- Manutenção'!$E131,"-")</f>
        <v>-</v>
      </c>
      <c r="V129" s="108" t="str">
        <f>IF(U129="-","-",'2- Manutenção'!$F131)</f>
        <v>-</v>
      </c>
      <c r="W129" s="119" t="str">
        <f>IF($C129=X$1,'2- Manutenção'!$D131,"-")</f>
        <v>-</v>
      </c>
      <c r="X129" s="108" t="str">
        <f>IF($C129=X$1,'2- Manutenção'!$E131,"-")</f>
        <v>-</v>
      </c>
      <c r="Y129" s="108" t="str">
        <f>IF(X129="-","-",'2- Manutenção'!$F131)</f>
        <v>-</v>
      </c>
      <c r="Z129" s="119" t="str">
        <f>IF($C129=AA$1,'2- Manutenção'!$D131,"-")</f>
        <v>-</v>
      </c>
      <c r="AA129" s="108" t="str">
        <f>IF($C129=AA$1,'2- Manutenção'!$E131,"-")</f>
        <v>-</v>
      </c>
      <c r="AB129" s="108" t="str">
        <f>IF(AA129="-","-",'2- Manutenção'!$F131)</f>
        <v>-</v>
      </c>
      <c r="AC129" s="119" t="str">
        <f>IF($C129=AD$1,'2- Manutenção'!$D131,"-")</f>
        <v>-</v>
      </c>
      <c r="AD129" s="108" t="str">
        <f>IF($C129=AD$1,'2- Manutenção'!$E131,"-")</f>
        <v>-</v>
      </c>
      <c r="AE129" s="108" t="str">
        <f>IF(AD129="-","-",'2- Manutenção'!$F131)</f>
        <v>-</v>
      </c>
      <c r="AF129" s="119" t="str">
        <f>IF($C129=AG$1,'2- Manutenção'!$D131,"-")</f>
        <v>-</v>
      </c>
      <c r="AG129" s="108" t="str">
        <f>IF($C129=AG$1,'2- Manutenção'!$E131,"-")</f>
        <v>-</v>
      </c>
      <c r="AH129" s="108" t="str">
        <f>IF(AG129="-","-",'2- Manutenção'!$F131)</f>
        <v>-</v>
      </c>
      <c r="AI129" s="119" t="str">
        <f>IF($C129=AJ$1,'2- Manutenção'!$D131,"-")</f>
        <v>-</v>
      </c>
      <c r="AJ129" s="108" t="str">
        <f>IF($C129=AJ$1,'2- Manutenção'!$E131,"-")</f>
        <v>-</v>
      </c>
      <c r="AK129" s="108" t="str">
        <f>IF(AJ129="-","-",'2- Manutenção'!$F131)</f>
        <v>-</v>
      </c>
      <c r="AL129" s="119" t="str">
        <f>IF($C129=AM$1,'2- Manutenção'!$D131,"-")</f>
        <v>-</v>
      </c>
      <c r="AM129" s="108" t="str">
        <f>IF($C129=AM$1,'2- Manutenção'!$E131,"-")</f>
        <v>-</v>
      </c>
      <c r="AN129" s="108" t="str">
        <f>IF(AM129="-","-",'2- Manutenção'!$F131)</f>
        <v>-</v>
      </c>
    </row>
    <row r="130" spans="1:40" x14ac:dyDescent="0.25">
      <c r="A130" s="119">
        <v>128</v>
      </c>
      <c r="B130" s="119" t="str">
        <f>IF(YEAR('2- Manutenção'!B132)=$B$1,$B$1,"-")</f>
        <v>-</v>
      </c>
      <c r="C130" s="119" t="str">
        <f>IF(B130="-","-",MONTH('2- Manutenção'!B132))</f>
        <v>-</v>
      </c>
      <c r="E130" s="119" t="str">
        <f>IF($C130=F$1,'2- Manutenção'!$D132,"-")</f>
        <v>-</v>
      </c>
      <c r="F130" s="108" t="str">
        <f>IF($C130=F$1,'2- Manutenção'!$E132,"-")</f>
        <v>-</v>
      </c>
      <c r="G130" s="108" t="str">
        <f>IF(F130="-","-",'2- Manutenção'!$F132)</f>
        <v>-</v>
      </c>
      <c r="H130" s="119" t="str">
        <f>IF($C130=I$1,'2- Manutenção'!$D132,"-")</f>
        <v>-</v>
      </c>
      <c r="I130" s="108" t="str">
        <f>IF($C130=I$1,'2- Manutenção'!$E132,"-")</f>
        <v>-</v>
      </c>
      <c r="J130" s="108" t="str">
        <f>IF(I130="-","-",'2- Manutenção'!$F132)</f>
        <v>-</v>
      </c>
      <c r="K130" s="119" t="str">
        <f>IF($C130=L$1,'2- Manutenção'!$D132,"-")</f>
        <v>-</v>
      </c>
      <c r="L130" s="108" t="str">
        <f>IF($C130=L$1,'2- Manutenção'!$E132,"-")</f>
        <v>-</v>
      </c>
      <c r="M130" s="108" t="str">
        <f>IF(L130="-","-",'2- Manutenção'!$F132)</f>
        <v>-</v>
      </c>
      <c r="N130" s="119" t="str">
        <f>IF($C130=O$1,'2- Manutenção'!$D132,"-")</f>
        <v>-</v>
      </c>
      <c r="O130" s="108" t="str">
        <f>IF($C130=O$1,'2- Manutenção'!$E132,"-")</f>
        <v>-</v>
      </c>
      <c r="P130" s="108" t="str">
        <f>IF(O130="-","-",'2- Manutenção'!$F132)</f>
        <v>-</v>
      </c>
      <c r="Q130" s="119" t="str">
        <f>IF($C130=R$1,'2- Manutenção'!$D132,"-")</f>
        <v>-</v>
      </c>
      <c r="R130" s="108" t="str">
        <f>IF($C130=R$1,'2- Manutenção'!$E132,"-")</f>
        <v>-</v>
      </c>
      <c r="S130" s="108" t="str">
        <f>IF(R130="-","-",'2- Manutenção'!$F132)</f>
        <v>-</v>
      </c>
      <c r="T130" s="119" t="str">
        <f>IF($C130=U$1,'2- Manutenção'!$D132,"-")</f>
        <v>-</v>
      </c>
      <c r="U130" s="108" t="str">
        <f>IF($C130=U$1,'2- Manutenção'!$E132,"-")</f>
        <v>-</v>
      </c>
      <c r="V130" s="108" t="str">
        <f>IF(U130="-","-",'2- Manutenção'!$F132)</f>
        <v>-</v>
      </c>
      <c r="W130" s="119" t="str">
        <f>IF($C130=X$1,'2- Manutenção'!$D132,"-")</f>
        <v>-</v>
      </c>
      <c r="X130" s="108" t="str">
        <f>IF($C130=X$1,'2- Manutenção'!$E132,"-")</f>
        <v>-</v>
      </c>
      <c r="Y130" s="108" t="str">
        <f>IF(X130="-","-",'2- Manutenção'!$F132)</f>
        <v>-</v>
      </c>
      <c r="Z130" s="119" t="str">
        <f>IF($C130=AA$1,'2- Manutenção'!$D132,"-")</f>
        <v>-</v>
      </c>
      <c r="AA130" s="108" t="str">
        <f>IF($C130=AA$1,'2- Manutenção'!$E132,"-")</f>
        <v>-</v>
      </c>
      <c r="AB130" s="108" t="str">
        <f>IF(AA130="-","-",'2- Manutenção'!$F132)</f>
        <v>-</v>
      </c>
      <c r="AC130" s="119" t="str">
        <f>IF($C130=AD$1,'2- Manutenção'!$D132,"-")</f>
        <v>-</v>
      </c>
      <c r="AD130" s="108" t="str">
        <f>IF($C130=AD$1,'2- Manutenção'!$E132,"-")</f>
        <v>-</v>
      </c>
      <c r="AE130" s="108" t="str">
        <f>IF(AD130="-","-",'2- Manutenção'!$F132)</f>
        <v>-</v>
      </c>
      <c r="AF130" s="119" t="str">
        <f>IF($C130=AG$1,'2- Manutenção'!$D132,"-")</f>
        <v>-</v>
      </c>
      <c r="AG130" s="108" t="str">
        <f>IF($C130=AG$1,'2- Manutenção'!$E132,"-")</f>
        <v>-</v>
      </c>
      <c r="AH130" s="108" t="str">
        <f>IF(AG130="-","-",'2- Manutenção'!$F132)</f>
        <v>-</v>
      </c>
      <c r="AI130" s="119" t="str">
        <f>IF($C130=AJ$1,'2- Manutenção'!$D132,"-")</f>
        <v>-</v>
      </c>
      <c r="AJ130" s="108" t="str">
        <f>IF($C130=AJ$1,'2- Manutenção'!$E132,"-")</f>
        <v>-</v>
      </c>
      <c r="AK130" s="108" t="str">
        <f>IF(AJ130="-","-",'2- Manutenção'!$F132)</f>
        <v>-</v>
      </c>
      <c r="AL130" s="119" t="str">
        <f>IF($C130=AM$1,'2- Manutenção'!$D132,"-")</f>
        <v>-</v>
      </c>
      <c r="AM130" s="108" t="str">
        <f>IF($C130=AM$1,'2- Manutenção'!$E132,"-")</f>
        <v>-</v>
      </c>
      <c r="AN130" s="108" t="str">
        <f>IF(AM130="-","-",'2- Manutenção'!$F132)</f>
        <v>-</v>
      </c>
    </row>
    <row r="131" spans="1:40" x14ac:dyDescent="0.25">
      <c r="A131" s="119">
        <v>129</v>
      </c>
      <c r="B131" s="119" t="str">
        <f>IF(YEAR('2- Manutenção'!B133)=$B$1,$B$1,"-")</f>
        <v>-</v>
      </c>
      <c r="C131" s="119" t="str">
        <f>IF(B131="-","-",MONTH('2- Manutenção'!B133))</f>
        <v>-</v>
      </c>
      <c r="E131" s="119" t="str">
        <f>IF($C131=F$1,'2- Manutenção'!$D133,"-")</f>
        <v>-</v>
      </c>
      <c r="F131" s="108" t="str">
        <f>IF($C131=F$1,'2- Manutenção'!$E133,"-")</f>
        <v>-</v>
      </c>
      <c r="G131" s="108" t="str">
        <f>IF(F131="-","-",'2- Manutenção'!$F133)</f>
        <v>-</v>
      </c>
      <c r="H131" s="119" t="str">
        <f>IF($C131=I$1,'2- Manutenção'!$D133,"-")</f>
        <v>-</v>
      </c>
      <c r="I131" s="108" t="str">
        <f>IF($C131=I$1,'2- Manutenção'!$E133,"-")</f>
        <v>-</v>
      </c>
      <c r="J131" s="108" t="str">
        <f>IF(I131="-","-",'2- Manutenção'!$F133)</f>
        <v>-</v>
      </c>
      <c r="K131" s="119" t="str">
        <f>IF($C131=L$1,'2- Manutenção'!$D133,"-")</f>
        <v>-</v>
      </c>
      <c r="L131" s="108" t="str">
        <f>IF($C131=L$1,'2- Manutenção'!$E133,"-")</f>
        <v>-</v>
      </c>
      <c r="M131" s="108" t="str">
        <f>IF(L131="-","-",'2- Manutenção'!$F133)</f>
        <v>-</v>
      </c>
      <c r="N131" s="119" t="str">
        <f>IF($C131=O$1,'2- Manutenção'!$D133,"-")</f>
        <v>-</v>
      </c>
      <c r="O131" s="108" t="str">
        <f>IF($C131=O$1,'2- Manutenção'!$E133,"-")</f>
        <v>-</v>
      </c>
      <c r="P131" s="108" t="str">
        <f>IF(O131="-","-",'2- Manutenção'!$F133)</f>
        <v>-</v>
      </c>
      <c r="Q131" s="119" t="str">
        <f>IF($C131=R$1,'2- Manutenção'!$D133,"-")</f>
        <v>-</v>
      </c>
      <c r="R131" s="108" t="str">
        <f>IF($C131=R$1,'2- Manutenção'!$E133,"-")</f>
        <v>-</v>
      </c>
      <c r="S131" s="108" t="str">
        <f>IF(R131="-","-",'2- Manutenção'!$F133)</f>
        <v>-</v>
      </c>
      <c r="T131" s="119" t="str">
        <f>IF($C131=U$1,'2- Manutenção'!$D133,"-")</f>
        <v>-</v>
      </c>
      <c r="U131" s="108" t="str">
        <f>IF($C131=U$1,'2- Manutenção'!$E133,"-")</f>
        <v>-</v>
      </c>
      <c r="V131" s="108" t="str">
        <f>IF(U131="-","-",'2- Manutenção'!$F133)</f>
        <v>-</v>
      </c>
      <c r="W131" s="119" t="str">
        <f>IF($C131=X$1,'2- Manutenção'!$D133,"-")</f>
        <v>-</v>
      </c>
      <c r="X131" s="108" t="str">
        <f>IF($C131=X$1,'2- Manutenção'!$E133,"-")</f>
        <v>-</v>
      </c>
      <c r="Y131" s="108" t="str">
        <f>IF(X131="-","-",'2- Manutenção'!$F133)</f>
        <v>-</v>
      </c>
      <c r="Z131" s="119" t="str">
        <f>IF($C131=AA$1,'2- Manutenção'!$D133,"-")</f>
        <v>-</v>
      </c>
      <c r="AA131" s="108" t="str">
        <f>IF($C131=AA$1,'2- Manutenção'!$E133,"-")</f>
        <v>-</v>
      </c>
      <c r="AB131" s="108" t="str">
        <f>IF(AA131="-","-",'2- Manutenção'!$F133)</f>
        <v>-</v>
      </c>
      <c r="AC131" s="119" t="str">
        <f>IF($C131=AD$1,'2- Manutenção'!$D133,"-")</f>
        <v>-</v>
      </c>
      <c r="AD131" s="108" t="str">
        <f>IF($C131=AD$1,'2- Manutenção'!$E133,"-")</f>
        <v>-</v>
      </c>
      <c r="AE131" s="108" t="str">
        <f>IF(AD131="-","-",'2- Manutenção'!$F133)</f>
        <v>-</v>
      </c>
      <c r="AF131" s="119" t="str">
        <f>IF($C131=AG$1,'2- Manutenção'!$D133,"-")</f>
        <v>-</v>
      </c>
      <c r="AG131" s="108" t="str">
        <f>IF($C131=AG$1,'2- Manutenção'!$E133,"-")</f>
        <v>-</v>
      </c>
      <c r="AH131" s="108" t="str">
        <f>IF(AG131="-","-",'2- Manutenção'!$F133)</f>
        <v>-</v>
      </c>
      <c r="AI131" s="119" t="str">
        <f>IF($C131=AJ$1,'2- Manutenção'!$D133,"-")</f>
        <v>-</v>
      </c>
      <c r="AJ131" s="108" t="str">
        <f>IF($C131=AJ$1,'2- Manutenção'!$E133,"-")</f>
        <v>-</v>
      </c>
      <c r="AK131" s="108" t="str">
        <f>IF(AJ131="-","-",'2- Manutenção'!$F133)</f>
        <v>-</v>
      </c>
      <c r="AL131" s="119" t="str">
        <f>IF($C131=AM$1,'2- Manutenção'!$D133,"-")</f>
        <v>-</v>
      </c>
      <c r="AM131" s="108" t="str">
        <f>IF($C131=AM$1,'2- Manutenção'!$E133,"-")</f>
        <v>-</v>
      </c>
      <c r="AN131" s="108" t="str">
        <f>IF(AM131="-","-",'2- Manutenção'!$F133)</f>
        <v>-</v>
      </c>
    </row>
    <row r="132" spans="1:40" x14ac:dyDescent="0.25">
      <c r="A132" s="119">
        <v>130</v>
      </c>
      <c r="B132" s="119" t="str">
        <f>IF(YEAR('2- Manutenção'!B134)=$B$1,$B$1,"-")</f>
        <v>-</v>
      </c>
      <c r="C132" s="119" t="str">
        <f>IF(B132="-","-",MONTH('2- Manutenção'!B134))</f>
        <v>-</v>
      </c>
      <c r="E132" s="119" t="str">
        <f>IF($C132=F$1,'2- Manutenção'!$D134,"-")</f>
        <v>-</v>
      </c>
      <c r="F132" s="108" t="str">
        <f>IF($C132=F$1,'2- Manutenção'!$E134,"-")</f>
        <v>-</v>
      </c>
      <c r="G132" s="108" t="str">
        <f>IF(F132="-","-",'2- Manutenção'!$F134)</f>
        <v>-</v>
      </c>
      <c r="H132" s="119" t="str">
        <f>IF($C132=I$1,'2- Manutenção'!$D134,"-")</f>
        <v>-</v>
      </c>
      <c r="I132" s="108" t="str">
        <f>IF($C132=I$1,'2- Manutenção'!$E134,"-")</f>
        <v>-</v>
      </c>
      <c r="J132" s="108" t="str">
        <f>IF(I132="-","-",'2- Manutenção'!$F134)</f>
        <v>-</v>
      </c>
      <c r="K132" s="119" t="str">
        <f>IF($C132=L$1,'2- Manutenção'!$D134,"-")</f>
        <v>-</v>
      </c>
      <c r="L132" s="108" t="str">
        <f>IF($C132=L$1,'2- Manutenção'!$E134,"-")</f>
        <v>-</v>
      </c>
      <c r="M132" s="108" t="str">
        <f>IF(L132="-","-",'2- Manutenção'!$F134)</f>
        <v>-</v>
      </c>
      <c r="N132" s="119" t="str">
        <f>IF($C132=O$1,'2- Manutenção'!$D134,"-")</f>
        <v>-</v>
      </c>
      <c r="O132" s="108" t="str">
        <f>IF($C132=O$1,'2- Manutenção'!$E134,"-")</f>
        <v>-</v>
      </c>
      <c r="P132" s="108" t="str">
        <f>IF(O132="-","-",'2- Manutenção'!$F134)</f>
        <v>-</v>
      </c>
      <c r="Q132" s="119" t="str">
        <f>IF($C132=R$1,'2- Manutenção'!$D134,"-")</f>
        <v>-</v>
      </c>
      <c r="R132" s="108" t="str">
        <f>IF($C132=R$1,'2- Manutenção'!$E134,"-")</f>
        <v>-</v>
      </c>
      <c r="S132" s="108" t="str">
        <f>IF(R132="-","-",'2- Manutenção'!$F134)</f>
        <v>-</v>
      </c>
      <c r="T132" s="119" t="str">
        <f>IF($C132=U$1,'2- Manutenção'!$D134,"-")</f>
        <v>-</v>
      </c>
      <c r="U132" s="108" t="str">
        <f>IF($C132=U$1,'2- Manutenção'!$E134,"-")</f>
        <v>-</v>
      </c>
      <c r="V132" s="108" t="str">
        <f>IF(U132="-","-",'2- Manutenção'!$F134)</f>
        <v>-</v>
      </c>
      <c r="W132" s="119" t="str">
        <f>IF($C132=X$1,'2- Manutenção'!$D134,"-")</f>
        <v>-</v>
      </c>
      <c r="X132" s="108" t="str">
        <f>IF($C132=X$1,'2- Manutenção'!$E134,"-")</f>
        <v>-</v>
      </c>
      <c r="Y132" s="108" t="str">
        <f>IF(X132="-","-",'2- Manutenção'!$F134)</f>
        <v>-</v>
      </c>
      <c r="Z132" s="119" t="str">
        <f>IF($C132=AA$1,'2- Manutenção'!$D134,"-")</f>
        <v>-</v>
      </c>
      <c r="AA132" s="108" t="str">
        <f>IF($C132=AA$1,'2- Manutenção'!$E134,"-")</f>
        <v>-</v>
      </c>
      <c r="AB132" s="108" t="str">
        <f>IF(AA132="-","-",'2- Manutenção'!$F134)</f>
        <v>-</v>
      </c>
      <c r="AC132" s="119" t="str">
        <f>IF($C132=AD$1,'2- Manutenção'!$D134,"-")</f>
        <v>-</v>
      </c>
      <c r="AD132" s="108" t="str">
        <f>IF($C132=AD$1,'2- Manutenção'!$E134,"-")</f>
        <v>-</v>
      </c>
      <c r="AE132" s="108" t="str">
        <f>IF(AD132="-","-",'2- Manutenção'!$F134)</f>
        <v>-</v>
      </c>
      <c r="AF132" s="119" t="str">
        <f>IF($C132=AG$1,'2- Manutenção'!$D134,"-")</f>
        <v>-</v>
      </c>
      <c r="AG132" s="108" t="str">
        <f>IF($C132=AG$1,'2- Manutenção'!$E134,"-")</f>
        <v>-</v>
      </c>
      <c r="AH132" s="108" t="str">
        <f>IF(AG132="-","-",'2- Manutenção'!$F134)</f>
        <v>-</v>
      </c>
      <c r="AI132" s="119" t="str">
        <f>IF($C132=AJ$1,'2- Manutenção'!$D134,"-")</f>
        <v>-</v>
      </c>
      <c r="AJ132" s="108" t="str">
        <f>IF($C132=AJ$1,'2- Manutenção'!$E134,"-")</f>
        <v>-</v>
      </c>
      <c r="AK132" s="108" t="str">
        <f>IF(AJ132="-","-",'2- Manutenção'!$F134)</f>
        <v>-</v>
      </c>
      <c r="AL132" s="119" t="str">
        <f>IF($C132=AM$1,'2- Manutenção'!$D134,"-")</f>
        <v>-</v>
      </c>
      <c r="AM132" s="108" t="str">
        <f>IF($C132=AM$1,'2- Manutenção'!$E134,"-")</f>
        <v>-</v>
      </c>
      <c r="AN132" s="108" t="str">
        <f>IF(AM132="-","-",'2- Manutenção'!$F134)</f>
        <v>-</v>
      </c>
    </row>
    <row r="133" spans="1:40" x14ac:dyDescent="0.25">
      <c r="A133" s="119">
        <v>131</v>
      </c>
      <c r="B133" s="119" t="str">
        <f>IF(YEAR('2- Manutenção'!B135)=$B$1,$B$1,"-")</f>
        <v>-</v>
      </c>
      <c r="C133" s="119" t="str">
        <f>IF(B133="-","-",MONTH('2- Manutenção'!B135))</f>
        <v>-</v>
      </c>
      <c r="E133" s="119" t="str">
        <f>IF($C133=F$1,'2- Manutenção'!$D135,"-")</f>
        <v>-</v>
      </c>
      <c r="F133" s="108" t="str">
        <f>IF($C133=F$1,'2- Manutenção'!$E135,"-")</f>
        <v>-</v>
      </c>
      <c r="G133" s="108" t="str">
        <f>IF(F133="-","-",'2- Manutenção'!$F135)</f>
        <v>-</v>
      </c>
      <c r="H133" s="119" t="str">
        <f>IF($C133=I$1,'2- Manutenção'!$D135,"-")</f>
        <v>-</v>
      </c>
      <c r="I133" s="108" t="str">
        <f>IF($C133=I$1,'2- Manutenção'!$E135,"-")</f>
        <v>-</v>
      </c>
      <c r="J133" s="108" t="str">
        <f>IF(I133="-","-",'2- Manutenção'!$F135)</f>
        <v>-</v>
      </c>
      <c r="K133" s="119" t="str">
        <f>IF($C133=L$1,'2- Manutenção'!$D135,"-")</f>
        <v>-</v>
      </c>
      <c r="L133" s="108" t="str">
        <f>IF($C133=L$1,'2- Manutenção'!$E135,"-")</f>
        <v>-</v>
      </c>
      <c r="M133" s="108" t="str">
        <f>IF(L133="-","-",'2- Manutenção'!$F135)</f>
        <v>-</v>
      </c>
      <c r="N133" s="119" t="str">
        <f>IF($C133=O$1,'2- Manutenção'!$D135,"-")</f>
        <v>-</v>
      </c>
      <c r="O133" s="108" t="str">
        <f>IF($C133=O$1,'2- Manutenção'!$E135,"-")</f>
        <v>-</v>
      </c>
      <c r="P133" s="108" t="str">
        <f>IF(O133="-","-",'2- Manutenção'!$F135)</f>
        <v>-</v>
      </c>
      <c r="Q133" s="119" t="str">
        <f>IF($C133=R$1,'2- Manutenção'!$D135,"-")</f>
        <v>-</v>
      </c>
      <c r="R133" s="108" t="str">
        <f>IF($C133=R$1,'2- Manutenção'!$E135,"-")</f>
        <v>-</v>
      </c>
      <c r="S133" s="108" t="str">
        <f>IF(R133="-","-",'2- Manutenção'!$F135)</f>
        <v>-</v>
      </c>
      <c r="T133" s="119" t="str">
        <f>IF($C133=U$1,'2- Manutenção'!$D135,"-")</f>
        <v>-</v>
      </c>
      <c r="U133" s="108" t="str">
        <f>IF($C133=U$1,'2- Manutenção'!$E135,"-")</f>
        <v>-</v>
      </c>
      <c r="V133" s="108" t="str">
        <f>IF(U133="-","-",'2- Manutenção'!$F135)</f>
        <v>-</v>
      </c>
      <c r="W133" s="119" t="str">
        <f>IF($C133=X$1,'2- Manutenção'!$D135,"-")</f>
        <v>-</v>
      </c>
      <c r="X133" s="108" t="str">
        <f>IF($C133=X$1,'2- Manutenção'!$E135,"-")</f>
        <v>-</v>
      </c>
      <c r="Y133" s="108" t="str">
        <f>IF(X133="-","-",'2- Manutenção'!$F135)</f>
        <v>-</v>
      </c>
      <c r="Z133" s="119" t="str">
        <f>IF($C133=AA$1,'2- Manutenção'!$D135,"-")</f>
        <v>-</v>
      </c>
      <c r="AA133" s="108" t="str">
        <f>IF($C133=AA$1,'2- Manutenção'!$E135,"-")</f>
        <v>-</v>
      </c>
      <c r="AB133" s="108" t="str">
        <f>IF(AA133="-","-",'2- Manutenção'!$F135)</f>
        <v>-</v>
      </c>
      <c r="AC133" s="119" t="str">
        <f>IF($C133=AD$1,'2- Manutenção'!$D135,"-")</f>
        <v>-</v>
      </c>
      <c r="AD133" s="108" t="str">
        <f>IF($C133=AD$1,'2- Manutenção'!$E135,"-")</f>
        <v>-</v>
      </c>
      <c r="AE133" s="108" t="str">
        <f>IF(AD133="-","-",'2- Manutenção'!$F135)</f>
        <v>-</v>
      </c>
      <c r="AF133" s="119" t="str">
        <f>IF($C133=AG$1,'2- Manutenção'!$D135,"-")</f>
        <v>-</v>
      </c>
      <c r="AG133" s="108" t="str">
        <f>IF($C133=AG$1,'2- Manutenção'!$E135,"-")</f>
        <v>-</v>
      </c>
      <c r="AH133" s="108" t="str">
        <f>IF(AG133="-","-",'2- Manutenção'!$F135)</f>
        <v>-</v>
      </c>
      <c r="AI133" s="119" t="str">
        <f>IF($C133=AJ$1,'2- Manutenção'!$D135,"-")</f>
        <v>-</v>
      </c>
      <c r="AJ133" s="108" t="str">
        <f>IF($C133=AJ$1,'2- Manutenção'!$E135,"-")</f>
        <v>-</v>
      </c>
      <c r="AK133" s="108" t="str">
        <f>IF(AJ133="-","-",'2- Manutenção'!$F135)</f>
        <v>-</v>
      </c>
      <c r="AL133" s="119" t="str">
        <f>IF($C133=AM$1,'2- Manutenção'!$D135,"-")</f>
        <v>-</v>
      </c>
      <c r="AM133" s="108" t="str">
        <f>IF($C133=AM$1,'2- Manutenção'!$E135,"-")</f>
        <v>-</v>
      </c>
      <c r="AN133" s="108" t="str">
        <f>IF(AM133="-","-",'2- Manutenção'!$F135)</f>
        <v>-</v>
      </c>
    </row>
    <row r="134" spans="1:40" x14ac:dyDescent="0.25">
      <c r="A134" s="119">
        <v>132</v>
      </c>
      <c r="B134" s="119" t="str">
        <f>IF(YEAR('2- Manutenção'!B136)=$B$1,$B$1,"-")</f>
        <v>-</v>
      </c>
      <c r="C134" s="119" t="str">
        <f>IF(B134="-","-",MONTH('2- Manutenção'!B136))</f>
        <v>-</v>
      </c>
      <c r="E134" s="119" t="str">
        <f>IF($C134=F$1,'2- Manutenção'!$D136,"-")</f>
        <v>-</v>
      </c>
      <c r="F134" s="108" t="str">
        <f>IF($C134=F$1,'2- Manutenção'!$E136,"-")</f>
        <v>-</v>
      </c>
      <c r="G134" s="108" t="str">
        <f>IF(F134="-","-",'2- Manutenção'!$F136)</f>
        <v>-</v>
      </c>
      <c r="H134" s="119" t="str">
        <f>IF($C134=I$1,'2- Manutenção'!$D136,"-")</f>
        <v>-</v>
      </c>
      <c r="I134" s="108" t="str">
        <f>IF($C134=I$1,'2- Manutenção'!$E136,"-")</f>
        <v>-</v>
      </c>
      <c r="J134" s="108" t="str">
        <f>IF(I134="-","-",'2- Manutenção'!$F136)</f>
        <v>-</v>
      </c>
      <c r="K134" s="119" t="str">
        <f>IF($C134=L$1,'2- Manutenção'!$D136,"-")</f>
        <v>-</v>
      </c>
      <c r="L134" s="108" t="str">
        <f>IF($C134=L$1,'2- Manutenção'!$E136,"-")</f>
        <v>-</v>
      </c>
      <c r="M134" s="108" t="str">
        <f>IF(L134="-","-",'2- Manutenção'!$F136)</f>
        <v>-</v>
      </c>
      <c r="N134" s="119" t="str">
        <f>IF($C134=O$1,'2- Manutenção'!$D136,"-")</f>
        <v>-</v>
      </c>
      <c r="O134" s="108" t="str">
        <f>IF($C134=O$1,'2- Manutenção'!$E136,"-")</f>
        <v>-</v>
      </c>
      <c r="P134" s="108" t="str">
        <f>IF(O134="-","-",'2- Manutenção'!$F136)</f>
        <v>-</v>
      </c>
      <c r="Q134" s="119" t="str">
        <f>IF($C134=R$1,'2- Manutenção'!$D136,"-")</f>
        <v>-</v>
      </c>
      <c r="R134" s="108" t="str">
        <f>IF($C134=R$1,'2- Manutenção'!$E136,"-")</f>
        <v>-</v>
      </c>
      <c r="S134" s="108" t="str">
        <f>IF(R134="-","-",'2- Manutenção'!$F136)</f>
        <v>-</v>
      </c>
      <c r="T134" s="119" t="str">
        <f>IF($C134=U$1,'2- Manutenção'!$D136,"-")</f>
        <v>-</v>
      </c>
      <c r="U134" s="108" t="str">
        <f>IF($C134=U$1,'2- Manutenção'!$E136,"-")</f>
        <v>-</v>
      </c>
      <c r="V134" s="108" t="str">
        <f>IF(U134="-","-",'2- Manutenção'!$F136)</f>
        <v>-</v>
      </c>
      <c r="W134" s="119" t="str">
        <f>IF($C134=X$1,'2- Manutenção'!$D136,"-")</f>
        <v>-</v>
      </c>
      <c r="X134" s="108" t="str">
        <f>IF($C134=X$1,'2- Manutenção'!$E136,"-")</f>
        <v>-</v>
      </c>
      <c r="Y134" s="108" t="str">
        <f>IF(X134="-","-",'2- Manutenção'!$F136)</f>
        <v>-</v>
      </c>
      <c r="Z134" s="119" t="str">
        <f>IF($C134=AA$1,'2- Manutenção'!$D136,"-")</f>
        <v>-</v>
      </c>
      <c r="AA134" s="108" t="str">
        <f>IF($C134=AA$1,'2- Manutenção'!$E136,"-")</f>
        <v>-</v>
      </c>
      <c r="AB134" s="108" t="str">
        <f>IF(AA134="-","-",'2- Manutenção'!$F136)</f>
        <v>-</v>
      </c>
      <c r="AC134" s="119" t="str">
        <f>IF($C134=AD$1,'2- Manutenção'!$D136,"-")</f>
        <v>-</v>
      </c>
      <c r="AD134" s="108" t="str">
        <f>IF($C134=AD$1,'2- Manutenção'!$E136,"-")</f>
        <v>-</v>
      </c>
      <c r="AE134" s="108" t="str">
        <f>IF(AD134="-","-",'2- Manutenção'!$F136)</f>
        <v>-</v>
      </c>
      <c r="AF134" s="119" t="str">
        <f>IF($C134=AG$1,'2- Manutenção'!$D136,"-")</f>
        <v>-</v>
      </c>
      <c r="AG134" s="108" t="str">
        <f>IF($C134=AG$1,'2- Manutenção'!$E136,"-")</f>
        <v>-</v>
      </c>
      <c r="AH134" s="108" t="str">
        <f>IF(AG134="-","-",'2- Manutenção'!$F136)</f>
        <v>-</v>
      </c>
      <c r="AI134" s="119" t="str">
        <f>IF($C134=AJ$1,'2- Manutenção'!$D136,"-")</f>
        <v>-</v>
      </c>
      <c r="AJ134" s="108" t="str">
        <f>IF($C134=AJ$1,'2- Manutenção'!$E136,"-")</f>
        <v>-</v>
      </c>
      <c r="AK134" s="108" t="str">
        <f>IF(AJ134="-","-",'2- Manutenção'!$F136)</f>
        <v>-</v>
      </c>
      <c r="AL134" s="119" t="str">
        <f>IF($C134=AM$1,'2- Manutenção'!$D136,"-")</f>
        <v>-</v>
      </c>
      <c r="AM134" s="108" t="str">
        <f>IF($C134=AM$1,'2- Manutenção'!$E136,"-")</f>
        <v>-</v>
      </c>
      <c r="AN134" s="108" t="str">
        <f>IF(AM134="-","-",'2- Manutenção'!$F136)</f>
        <v>-</v>
      </c>
    </row>
    <row r="135" spans="1:40" x14ac:dyDescent="0.25">
      <c r="A135" s="119">
        <v>133</v>
      </c>
      <c r="B135" s="119" t="str">
        <f>IF(YEAR('2- Manutenção'!B137)=$B$1,$B$1,"-")</f>
        <v>-</v>
      </c>
      <c r="C135" s="119" t="str">
        <f>IF(B135="-","-",MONTH('2- Manutenção'!B137))</f>
        <v>-</v>
      </c>
      <c r="E135" s="119" t="str">
        <f>IF($C135=F$1,'2- Manutenção'!$D137,"-")</f>
        <v>-</v>
      </c>
      <c r="F135" s="108" t="str">
        <f>IF($C135=F$1,'2- Manutenção'!$E137,"-")</f>
        <v>-</v>
      </c>
      <c r="G135" s="108" t="str">
        <f>IF(F135="-","-",'2- Manutenção'!$F137)</f>
        <v>-</v>
      </c>
      <c r="H135" s="119" t="str">
        <f>IF($C135=I$1,'2- Manutenção'!$D137,"-")</f>
        <v>-</v>
      </c>
      <c r="I135" s="108" t="str">
        <f>IF($C135=I$1,'2- Manutenção'!$E137,"-")</f>
        <v>-</v>
      </c>
      <c r="J135" s="108" t="str">
        <f>IF(I135="-","-",'2- Manutenção'!$F137)</f>
        <v>-</v>
      </c>
      <c r="K135" s="119" t="str">
        <f>IF($C135=L$1,'2- Manutenção'!$D137,"-")</f>
        <v>-</v>
      </c>
      <c r="L135" s="108" t="str">
        <f>IF($C135=L$1,'2- Manutenção'!$E137,"-")</f>
        <v>-</v>
      </c>
      <c r="M135" s="108" t="str">
        <f>IF(L135="-","-",'2- Manutenção'!$F137)</f>
        <v>-</v>
      </c>
      <c r="N135" s="119" t="str">
        <f>IF($C135=O$1,'2- Manutenção'!$D137,"-")</f>
        <v>-</v>
      </c>
      <c r="O135" s="108" t="str">
        <f>IF($C135=O$1,'2- Manutenção'!$E137,"-")</f>
        <v>-</v>
      </c>
      <c r="P135" s="108" t="str">
        <f>IF(O135="-","-",'2- Manutenção'!$F137)</f>
        <v>-</v>
      </c>
      <c r="Q135" s="119" t="str">
        <f>IF($C135=R$1,'2- Manutenção'!$D137,"-")</f>
        <v>-</v>
      </c>
      <c r="R135" s="108" t="str">
        <f>IF($C135=R$1,'2- Manutenção'!$E137,"-")</f>
        <v>-</v>
      </c>
      <c r="S135" s="108" t="str">
        <f>IF(R135="-","-",'2- Manutenção'!$F137)</f>
        <v>-</v>
      </c>
      <c r="T135" s="119" t="str">
        <f>IF($C135=U$1,'2- Manutenção'!$D137,"-")</f>
        <v>-</v>
      </c>
      <c r="U135" s="108" t="str">
        <f>IF($C135=U$1,'2- Manutenção'!$E137,"-")</f>
        <v>-</v>
      </c>
      <c r="V135" s="108" t="str">
        <f>IF(U135="-","-",'2- Manutenção'!$F137)</f>
        <v>-</v>
      </c>
      <c r="W135" s="119" t="str">
        <f>IF($C135=X$1,'2- Manutenção'!$D137,"-")</f>
        <v>-</v>
      </c>
      <c r="X135" s="108" t="str">
        <f>IF($C135=X$1,'2- Manutenção'!$E137,"-")</f>
        <v>-</v>
      </c>
      <c r="Y135" s="108" t="str">
        <f>IF(X135="-","-",'2- Manutenção'!$F137)</f>
        <v>-</v>
      </c>
      <c r="Z135" s="119" t="str">
        <f>IF($C135=AA$1,'2- Manutenção'!$D137,"-")</f>
        <v>-</v>
      </c>
      <c r="AA135" s="108" t="str">
        <f>IF($C135=AA$1,'2- Manutenção'!$E137,"-")</f>
        <v>-</v>
      </c>
      <c r="AB135" s="108" t="str">
        <f>IF(AA135="-","-",'2- Manutenção'!$F137)</f>
        <v>-</v>
      </c>
      <c r="AC135" s="119" t="str">
        <f>IF($C135=AD$1,'2- Manutenção'!$D137,"-")</f>
        <v>-</v>
      </c>
      <c r="AD135" s="108" t="str">
        <f>IF($C135=AD$1,'2- Manutenção'!$E137,"-")</f>
        <v>-</v>
      </c>
      <c r="AE135" s="108" t="str">
        <f>IF(AD135="-","-",'2- Manutenção'!$F137)</f>
        <v>-</v>
      </c>
      <c r="AF135" s="119" t="str">
        <f>IF($C135=AG$1,'2- Manutenção'!$D137,"-")</f>
        <v>-</v>
      </c>
      <c r="AG135" s="108" t="str">
        <f>IF($C135=AG$1,'2- Manutenção'!$E137,"-")</f>
        <v>-</v>
      </c>
      <c r="AH135" s="108" t="str">
        <f>IF(AG135="-","-",'2- Manutenção'!$F137)</f>
        <v>-</v>
      </c>
      <c r="AI135" s="119" t="str">
        <f>IF($C135=AJ$1,'2- Manutenção'!$D137,"-")</f>
        <v>-</v>
      </c>
      <c r="AJ135" s="108" t="str">
        <f>IF($C135=AJ$1,'2- Manutenção'!$E137,"-")</f>
        <v>-</v>
      </c>
      <c r="AK135" s="108" t="str">
        <f>IF(AJ135="-","-",'2- Manutenção'!$F137)</f>
        <v>-</v>
      </c>
      <c r="AL135" s="119" t="str">
        <f>IF($C135=AM$1,'2- Manutenção'!$D137,"-")</f>
        <v>-</v>
      </c>
      <c r="AM135" s="108" t="str">
        <f>IF($C135=AM$1,'2- Manutenção'!$E137,"-")</f>
        <v>-</v>
      </c>
      <c r="AN135" s="108" t="str">
        <f>IF(AM135="-","-",'2- Manutenção'!$F137)</f>
        <v>-</v>
      </c>
    </row>
    <row r="136" spans="1:40" x14ac:dyDescent="0.25">
      <c r="A136" s="119">
        <v>134</v>
      </c>
      <c r="B136" s="119" t="str">
        <f>IF(YEAR('2- Manutenção'!B138)=$B$1,$B$1,"-")</f>
        <v>-</v>
      </c>
      <c r="C136" s="119" t="str">
        <f>IF(B136="-","-",MONTH('2- Manutenção'!B138))</f>
        <v>-</v>
      </c>
      <c r="E136" s="119" t="str">
        <f>IF($C136=F$1,'2- Manutenção'!$D138,"-")</f>
        <v>-</v>
      </c>
      <c r="F136" s="108" t="str">
        <f>IF($C136=F$1,'2- Manutenção'!$E138,"-")</f>
        <v>-</v>
      </c>
      <c r="G136" s="108" t="str">
        <f>IF(F136="-","-",'2- Manutenção'!$F138)</f>
        <v>-</v>
      </c>
      <c r="H136" s="119" t="str">
        <f>IF($C136=I$1,'2- Manutenção'!$D138,"-")</f>
        <v>-</v>
      </c>
      <c r="I136" s="108" t="str">
        <f>IF($C136=I$1,'2- Manutenção'!$E138,"-")</f>
        <v>-</v>
      </c>
      <c r="J136" s="108" t="str">
        <f>IF(I136="-","-",'2- Manutenção'!$F138)</f>
        <v>-</v>
      </c>
      <c r="K136" s="119" t="str">
        <f>IF($C136=L$1,'2- Manutenção'!$D138,"-")</f>
        <v>-</v>
      </c>
      <c r="L136" s="108" t="str">
        <f>IF($C136=L$1,'2- Manutenção'!$E138,"-")</f>
        <v>-</v>
      </c>
      <c r="M136" s="108" t="str">
        <f>IF(L136="-","-",'2- Manutenção'!$F138)</f>
        <v>-</v>
      </c>
      <c r="N136" s="119" t="str">
        <f>IF($C136=O$1,'2- Manutenção'!$D138,"-")</f>
        <v>-</v>
      </c>
      <c r="O136" s="108" t="str">
        <f>IF($C136=O$1,'2- Manutenção'!$E138,"-")</f>
        <v>-</v>
      </c>
      <c r="P136" s="108" t="str">
        <f>IF(O136="-","-",'2- Manutenção'!$F138)</f>
        <v>-</v>
      </c>
      <c r="Q136" s="119" t="str">
        <f>IF($C136=R$1,'2- Manutenção'!$D138,"-")</f>
        <v>-</v>
      </c>
      <c r="R136" s="108" t="str">
        <f>IF($C136=R$1,'2- Manutenção'!$E138,"-")</f>
        <v>-</v>
      </c>
      <c r="S136" s="108" t="str">
        <f>IF(R136="-","-",'2- Manutenção'!$F138)</f>
        <v>-</v>
      </c>
      <c r="T136" s="119" t="str">
        <f>IF($C136=U$1,'2- Manutenção'!$D138,"-")</f>
        <v>-</v>
      </c>
      <c r="U136" s="108" t="str">
        <f>IF($C136=U$1,'2- Manutenção'!$E138,"-")</f>
        <v>-</v>
      </c>
      <c r="V136" s="108" t="str">
        <f>IF(U136="-","-",'2- Manutenção'!$F138)</f>
        <v>-</v>
      </c>
      <c r="W136" s="119" t="str">
        <f>IF($C136=X$1,'2- Manutenção'!$D138,"-")</f>
        <v>-</v>
      </c>
      <c r="X136" s="108" t="str">
        <f>IF($C136=X$1,'2- Manutenção'!$E138,"-")</f>
        <v>-</v>
      </c>
      <c r="Y136" s="108" t="str">
        <f>IF(X136="-","-",'2- Manutenção'!$F138)</f>
        <v>-</v>
      </c>
      <c r="Z136" s="119" t="str">
        <f>IF($C136=AA$1,'2- Manutenção'!$D138,"-")</f>
        <v>-</v>
      </c>
      <c r="AA136" s="108" t="str">
        <f>IF($C136=AA$1,'2- Manutenção'!$E138,"-")</f>
        <v>-</v>
      </c>
      <c r="AB136" s="108" t="str">
        <f>IF(AA136="-","-",'2- Manutenção'!$F138)</f>
        <v>-</v>
      </c>
      <c r="AC136" s="119" t="str">
        <f>IF($C136=AD$1,'2- Manutenção'!$D138,"-")</f>
        <v>-</v>
      </c>
      <c r="AD136" s="108" t="str">
        <f>IF($C136=AD$1,'2- Manutenção'!$E138,"-")</f>
        <v>-</v>
      </c>
      <c r="AE136" s="108" t="str">
        <f>IF(AD136="-","-",'2- Manutenção'!$F138)</f>
        <v>-</v>
      </c>
      <c r="AF136" s="119" t="str">
        <f>IF($C136=AG$1,'2- Manutenção'!$D138,"-")</f>
        <v>-</v>
      </c>
      <c r="AG136" s="108" t="str">
        <f>IF($C136=AG$1,'2- Manutenção'!$E138,"-")</f>
        <v>-</v>
      </c>
      <c r="AH136" s="108" t="str">
        <f>IF(AG136="-","-",'2- Manutenção'!$F138)</f>
        <v>-</v>
      </c>
      <c r="AI136" s="119" t="str">
        <f>IF($C136=AJ$1,'2- Manutenção'!$D138,"-")</f>
        <v>-</v>
      </c>
      <c r="AJ136" s="108" t="str">
        <f>IF($C136=AJ$1,'2- Manutenção'!$E138,"-")</f>
        <v>-</v>
      </c>
      <c r="AK136" s="108" t="str">
        <f>IF(AJ136="-","-",'2- Manutenção'!$F138)</f>
        <v>-</v>
      </c>
      <c r="AL136" s="119" t="str">
        <f>IF($C136=AM$1,'2- Manutenção'!$D138,"-")</f>
        <v>-</v>
      </c>
      <c r="AM136" s="108" t="str">
        <f>IF($C136=AM$1,'2- Manutenção'!$E138,"-")</f>
        <v>-</v>
      </c>
      <c r="AN136" s="108" t="str">
        <f>IF(AM136="-","-",'2- Manutenção'!$F138)</f>
        <v>-</v>
      </c>
    </row>
    <row r="137" spans="1:40" x14ac:dyDescent="0.25">
      <c r="A137" s="119">
        <v>135</v>
      </c>
      <c r="B137" s="119" t="str">
        <f>IF(YEAR('2- Manutenção'!B139)=$B$1,$B$1,"-")</f>
        <v>-</v>
      </c>
      <c r="C137" s="119" t="str">
        <f>IF(B137="-","-",MONTH('2- Manutenção'!B139))</f>
        <v>-</v>
      </c>
      <c r="E137" s="119" t="str">
        <f>IF($C137=F$1,'2- Manutenção'!$D139,"-")</f>
        <v>-</v>
      </c>
      <c r="F137" s="108" t="str">
        <f>IF($C137=F$1,'2- Manutenção'!$E139,"-")</f>
        <v>-</v>
      </c>
      <c r="G137" s="108" t="str">
        <f>IF(F137="-","-",'2- Manutenção'!$F139)</f>
        <v>-</v>
      </c>
      <c r="H137" s="119" t="str">
        <f>IF($C137=I$1,'2- Manutenção'!$D139,"-")</f>
        <v>-</v>
      </c>
      <c r="I137" s="108" t="str">
        <f>IF($C137=I$1,'2- Manutenção'!$E139,"-")</f>
        <v>-</v>
      </c>
      <c r="J137" s="108" t="str">
        <f>IF(I137="-","-",'2- Manutenção'!$F139)</f>
        <v>-</v>
      </c>
      <c r="K137" s="119" t="str">
        <f>IF($C137=L$1,'2- Manutenção'!$D139,"-")</f>
        <v>-</v>
      </c>
      <c r="L137" s="108" t="str">
        <f>IF($C137=L$1,'2- Manutenção'!$E139,"-")</f>
        <v>-</v>
      </c>
      <c r="M137" s="108" t="str">
        <f>IF(L137="-","-",'2- Manutenção'!$F139)</f>
        <v>-</v>
      </c>
      <c r="N137" s="119" t="str">
        <f>IF($C137=O$1,'2- Manutenção'!$D139,"-")</f>
        <v>-</v>
      </c>
      <c r="O137" s="108" t="str">
        <f>IF($C137=O$1,'2- Manutenção'!$E139,"-")</f>
        <v>-</v>
      </c>
      <c r="P137" s="108" t="str">
        <f>IF(O137="-","-",'2- Manutenção'!$F139)</f>
        <v>-</v>
      </c>
      <c r="Q137" s="119" t="str">
        <f>IF($C137=R$1,'2- Manutenção'!$D139,"-")</f>
        <v>-</v>
      </c>
      <c r="R137" s="108" t="str">
        <f>IF($C137=R$1,'2- Manutenção'!$E139,"-")</f>
        <v>-</v>
      </c>
      <c r="S137" s="108" t="str">
        <f>IF(R137="-","-",'2- Manutenção'!$F139)</f>
        <v>-</v>
      </c>
      <c r="T137" s="119" t="str">
        <f>IF($C137=U$1,'2- Manutenção'!$D139,"-")</f>
        <v>-</v>
      </c>
      <c r="U137" s="108" t="str">
        <f>IF($C137=U$1,'2- Manutenção'!$E139,"-")</f>
        <v>-</v>
      </c>
      <c r="V137" s="108" t="str">
        <f>IF(U137="-","-",'2- Manutenção'!$F139)</f>
        <v>-</v>
      </c>
      <c r="W137" s="119" t="str">
        <f>IF($C137=X$1,'2- Manutenção'!$D139,"-")</f>
        <v>-</v>
      </c>
      <c r="X137" s="108" t="str">
        <f>IF($C137=X$1,'2- Manutenção'!$E139,"-")</f>
        <v>-</v>
      </c>
      <c r="Y137" s="108" t="str">
        <f>IF(X137="-","-",'2- Manutenção'!$F139)</f>
        <v>-</v>
      </c>
      <c r="Z137" s="119" t="str">
        <f>IF($C137=AA$1,'2- Manutenção'!$D139,"-")</f>
        <v>-</v>
      </c>
      <c r="AA137" s="108" t="str">
        <f>IF($C137=AA$1,'2- Manutenção'!$E139,"-")</f>
        <v>-</v>
      </c>
      <c r="AB137" s="108" t="str">
        <f>IF(AA137="-","-",'2- Manutenção'!$F139)</f>
        <v>-</v>
      </c>
      <c r="AC137" s="119" t="str">
        <f>IF($C137=AD$1,'2- Manutenção'!$D139,"-")</f>
        <v>-</v>
      </c>
      <c r="AD137" s="108" t="str">
        <f>IF($C137=AD$1,'2- Manutenção'!$E139,"-")</f>
        <v>-</v>
      </c>
      <c r="AE137" s="108" t="str">
        <f>IF(AD137="-","-",'2- Manutenção'!$F139)</f>
        <v>-</v>
      </c>
      <c r="AF137" s="119" t="str">
        <f>IF($C137=AG$1,'2- Manutenção'!$D139,"-")</f>
        <v>-</v>
      </c>
      <c r="AG137" s="108" t="str">
        <f>IF($C137=AG$1,'2- Manutenção'!$E139,"-")</f>
        <v>-</v>
      </c>
      <c r="AH137" s="108" t="str">
        <f>IF(AG137="-","-",'2- Manutenção'!$F139)</f>
        <v>-</v>
      </c>
      <c r="AI137" s="119" t="str">
        <f>IF($C137=AJ$1,'2- Manutenção'!$D139,"-")</f>
        <v>-</v>
      </c>
      <c r="AJ137" s="108" t="str">
        <f>IF($C137=AJ$1,'2- Manutenção'!$E139,"-")</f>
        <v>-</v>
      </c>
      <c r="AK137" s="108" t="str">
        <f>IF(AJ137="-","-",'2- Manutenção'!$F139)</f>
        <v>-</v>
      </c>
      <c r="AL137" s="119" t="str">
        <f>IF($C137=AM$1,'2- Manutenção'!$D139,"-")</f>
        <v>-</v>
      </c>
      <c r="AM137" s="108" t="str">
        <f>IF($C137=AM$1,'2- Manutenção'!$E139,"-")</f>
        <v>-</v>
      </c>
      <c r="AN137" s="108" t="str">
        <f>IF(AM137="-","-",'2- Manutenção'!$F139)</f>
        <v>-</v>
      </c>
    </row>
    <row r="138" spans="1:40" x14ac:dyDescent="0.25">
      <c r="A138" s="119">
        <v>136</v>
      </c>
      <c r="B138" s="119" t="str">
        <f>IF(YEAR('2- Manutenção'!B140)=$B$1,$B$1,"-")</f>
        <v>-</v>
      </c>
      <c r="C138" s="119" t="str">
        <f>IF(B138="-","-",MONTH('2- Manutenção'!B140))</f>
        <v>-</v>
      </c>
      <c r="E138" s="119" t="str">
        <f>IF($C138=F$1,'2- Manutenção'!$D140,"-")</f>
        <v>-</v>
      </c>
      <c r="F138" s="108" t="str">
        <f>IF($C138=F$1,'2- Manutenção'!$E140,"-")</f>
        <v>-</v>
      </c>
      <c r="G138" s="108" t="str">
        <f>IF(F138="-","-",'2- Manutenção'!$F140)</f>
        <v>-</v>
      </c>
      <c r="H138" s="119" t="str">
        <f>IF($C138=I$1,'2- Manutenção'!$D140,"-")</f>
        <v>-</v>
      </c>
      <c r="I138" s="108" t="str">
        <f>IF($C138=I$1,'2- Manutenção'!$E140,"-")</f>
        <v>-</v>
      </c>
      <c r="J138" s="108" t="str">
        <f>IF(I138="-","-",'2- Manutenção'!$F140)</f>
        <v>-</v>
      </c>
      <c r="K138" s="119" t="str">
        <f>IF($C138=L$1,'2- Manutenção'!$D140,"-")</f>
        <v>-</v>
      </c>
      <c r="L138" s="108" t="str">
        <f>IF($C138=L$1,'2- Manutenção'!$E140,"-")</f>
        <v>-</v>
      </c>
      <c r="M138" s="108" t="str">
        <f>IF(L138="-","-",'2- Manutenção'!$F140)</f>
        <v>-</v>
      </c>
      <c r="N138" s="119" t="str">
        <f>IF($C138=O$1,'2- Manutenção'!$D140,"-")</f>
        <v>-</v>
      </c>
      <c r="O138" s="108" t="str">
        <f>IF($C138=O$1,'2- Manutenção'!$E140,"-")</f>
        <v>-</v>
      </c>
      <c r="P138" s="108" t="str">
        <f>IF(O138="-","-",'2- Manutenção'!$F140)</f>
        <v>-</v>
      </c>
      <c r="Q138" s="119" t="str">
        <f>IF($C138=R$1,'2- Manutenção'!$D140,"-")</f>
        <v>-</v>
      </c>
      <c r="R138" s="108" t="str">
        <f>IF($C138=R$1,'2- Manutenção'!$E140,"-")</f>
        <v>-</v>
      </c>
      <c r="S138" s="108" t="str">
        <f>IF(R138="-","-",'2- Manutenção'!$F140)</f>
        <v>-</v>
      </c>
      <c r="T138" s="119" t="str">
        <f>IF($C138=U$1,'2- Manutenção'!$D140,"-")</f>
        <v>-</v>
      </c>
      <c r="U138" s="108" t="str">
        <f>IF($C138=U$1,'2- Manutenção'!$E140,"-")</f>
        <v>-</v>
      </c>
      <c r="V138" s="108" t="str">
        <f>IF(U138="-","-",'2- Manutenção'!$F140)</f>
        <v>-</v>
      </c>
      <c r="W138" s="119" t="str">
        <f>IF($C138=X$1,'2- Manutenção'!$D140,"-")</f>
        <v>-</v>
      </c>
      <c r="X138" s="108" t="str">
        <f>IF($C138=X$1,'2- Manutenção'!$E140,"-")</f>
        <v>-</v>
      </c>
      <c r="Y138" s="108" t="str">
        <f>IF(X138="-","-",'2- Manutenção'!$F140)</f>
        <v>-</v>
      </c>
      <c r="Z138" s="119" t="str">
        <f>IF($C138=AA$1,'2- Manutenção'!$D140,"-")</f>
        <v>-</v>
      </c>
      <c r="AA138" s="108" t="str">
        <f>IF($C138=AA$1,'2- Manutenção'!$E140,"-")</f>
        <v>-</v>
      </c>
      <c r="AB138" s="108" t="str">
        <f>IF(AA138="-","-",'2- Manutenção'!$F140)</f>
        <v>-</v>
      </c>
      <c r="AC138" s="119" t="str">
        <f>IF($C138=AD$1,'2- Manutenção'!$D140,"-")</f>
        <v>-</v>
      </c>
      <c r="AD138" s="108" t="str">
        <f>IF($C138=AD$1,'2- Manutenção'!$E140,"-")</f>
        <v>-</v>
      </c>
      <c r="AE138" s="108" t="str">
        <f>IF(AD138="-","-",'2- Manutenção'!$F140)</f>
        <v>-</v>
      </c>
      <c r="AF138" s="119" t="str">
        <f>IF($C138=AG$1,'2- Manutenção'!$D140,"-")</f>
        <v>-</v>
      </c>
      <c r="AG138" s="108" t="str">
        <f>IF($C138=AG$1,'2- Manutenção'!$E140,"-")</f>
        <v>-</v>
      </c>
      <c r="AH138" s="108" t="str">
        <f>IF(AG138="-","-",'2- Manutenção'!$F140)</f>
        <v>-</v>
      </c>
      <c r="AI138" s="119" t="str">
        <f>IF($C138=AJ$1,'2- Manutenção'!$D140,"-")</f>
        <v>-</v>
      </c>
      <c r="AJ138" s="108" t="str">
        <f>IF($C138=AJ$1,'2- Manutenção'!$E140,"-")</f>
        <v>-</v>
      </c>
      <c r="AK138" s="108" t="str">
        <f>IF(AJ138="-","-",'2- Manutenção'!$F140)</f>
        <v>-</v>
      </c>
      <c r="AL138" s="119" t="str">
        <f>IF($C138=AM$1,'2- Manutenção'!$D140,"-")</f>
        <v>-</v>
      </c>
      <c r="AM138" s="108" t="str">
        <f>IF($C138=AM$1,'2- Manutenção'!$E140,"-")</f>
        <v>-</v>
      </c>
      <c r="AN138" s="108" t="str">
        <f>IF(AM138="-","-",'2- Manutenção'!$F140)</f>
        <v>-</v>
      </c>
    </row>
    <row r="139" spans="1:40" x14ac:dyDescent="0.25">
      <c r="A139" s="119">
        <v>137</v>
      </c>
      <c r="B139" s="119" t="str">
        <f>IF(YEAR('2- Manutenção'!B141)=$B$1,$B$1,"-")</f>
        <v>-</v>
      </c>
      <c r="C139" s="119" t="str">
        <f>IF(B139="-","-",MONTH('2- Manutenção'!B141))</f>
        <v>-</v>
      </c>
      <c r="E139" s="119" t="str">
        <f>IF($C139=F$1,'2- Manutenção'!$D141,"-")</f>
        <v>-</v>
      </c>
      <c r="F139" s="108" t="str">
        <f>IF($C139=F$1,'2- Manutenção'!$E141,"-")</f>
        <v>-</v>
      </c>
      <c r="G139" s="108" t="str">
        <f>IF(F139="-","-",'2- Manutenção'!$F141)</f>
        <v>-</v>
      </c>
      <c r="H139" s="119" t="str">
        <f>IF($C139=I$1,'2- Manutenção'!$D141,"-")</f>
        <v>-</v>
      </c>
      <c r="I139" s="108" t="str">
        <f>IF($C139=I$1,'2- Manutenção'!$E141,"-")</f>
        <v>-</v>
      </c>
      <c r="J139" s="108" t="str">
        <f>IF(I139="-","-",'2- Manutenção'!$F141)</f>
        <v>-</v>
      </c>
      <c r="K139" s="119" t="str">
        <f>IF($C139=L$1,'2- Manutenção'!$D141,"-")</f>
        <v>-</v>
      </c>
      <c r="L139" s="108" t="str">
        <f>IF($C139=L$1,'2- Manutenção'!$E141,"-")</f>
        <v>-</v>
      </c>
      <c r="M139" s="108" t="str">
        <f>IF(L139="-","-",'2- Manutenção'!$F141)</f>
        <v>-</v>
      </c>
      <c r="N139" s="119" t="str">
        <f>IF($C139=O$1,'2- Manutenção'!$D141,"-")</f>
        <v>-</v>
      </c>
      <c r="O139" s="108" t="str">
        <f>IF($C139=O$1,'2- Manutenção'!$E141,"-")</f>
        <v>-</v>
      </c>
      <c r="P139" s="108" t="str">
        <f>IF(O139="-","-",'2- Manutenção'!$F141)</f>
        <v>-</v>
      </c>
      <c r="Q139" s="119" t="str">
        <f>IF($C139=R$1,'2- Manutenção'!$D141,"-")</f>
        <v>-</v>
      </c>
      <c r="R139" s="108" t="str">
        <f>IF($C139=R$1,'2- Manutenção'!$E141,"-")</f>
        <v>-</v>
      </c>
      <c r="S139" s="108" t="str">
        <f>IF(R139="-","-",'2- Manutenção'!$F141)</f>
        <v>-</v>
      </c>
      <c r="T139" s="119" t="str">
        <f>IF($C139=U$1,'2- Manutenção'!$D141,"-")</f>
        <v>-</v>
      </c>
      <c r="U139" s="108" t="str">
        <f>IF($C139=U$1,'2- Manutenção'!$E141,"-")</f>
        <v>-</v>
      </c>
      <c r="V139" s="108" t="str">
        <f>IF(U139="-","-",'2- Manutenção'!$F141)</f>
        <v>-</v>
      </c>
      <c r="W139" s="119" t="str">
        <f>IF($C139=X$1,'2- Manutenção'!$D141,"-")</f>
        <v>-</v>
      </c>
      <c r="X139" s="108" t="str">
        <f>IF($C139=X$1,'2- Manutenção'!$E141,"-")</f>
        <v>-</v>
      </c>
      <c r="Y139" s="108" t="str">
        <f>IF(X139="-","-",'2- Manutenção'!$F141)</f>
        <v>-</v>
      </c>
      <c r="Z139" s="119" t="str">
        <f>IF($C139=AA$1,'2- Manutenção'!$D141,"-")</f>
        <v>-</v>
      </c>
      <c r="AA139" s="108" t="str">
        <f>IF($C139=AA$1,'2- Manutenção'!$E141,"-")</f>
        <v>-</v>
      </c>
      <c r="AB139" s="108" t="str">
        <f>IF(AA139="-","-",'2- Manutenção'!$F141)</f>
        <v>-</v>
      </c>
      <c r="AC139" s="119" t="str">
        <f>IF($C139=AD$1,'2- Manutenção'!$D141,"-")</f>
        <v>-</v>
      </c>
      <c r="AD139" s="108" t="str">
        <f>IF($C139=AD$1,'2- Manutenção'!$E141,"-")</f>
        <v>-</v>
      </c>
      <c r="AE139" s="108" t="str">
        <f>IF(AD139="-","-",'2- Manutenção'!$F141)</f>
        <v>-</v>
      </c>
      <c r="AF139" s="119" t="str">
        <f>IF($C139=AG$1,'2- Manutenção'!$D141,"-")</f>
        <v>-</v>
      </c>
      <c r="AG139" s="108" t="str">
        <f>IF($C139=AG$1,'2- Manutenção'!$E141,"-")</f>
        <v>-</v>
      </c>
      <c r="AH139" s="108" t="str">
        <f>IF(AG139="-","-",'2- Manutenção'!$F141)</f>
        <v>-</v>
      </c>
      <c r="AI139" s="119" t="str">
        <f>IF($C139=AJ$1,'2- Manutenção'!$D141,"-")</f>
        <v>-</v>
      </c>
      <c r="AJ139" s="108" t="str">
        <f>IF($C139=AJ$1,'2- Manutenção'!$E141,"-")</f>
        <v>-</v>
      </c>
      <c r="AK139" s="108" t="str">
        <f>IF(AJ139="-","-",'2- Manutenção'!$F141)</f>
        <v>-</v>
      </c>
      <c r="AL139" s="119" t="str">
        <f>IF($C139=AM$1,'2- Manutenção'!$D141,"-")</f>
        <v>-</v>
      </c>
      <c r="AM139" s="108" t="str">
        <f>IF($C139=AM$1,'2- Manutenção'!$E141,"-")</f>
        <v>-</v>
      </c>
      <c r="AN139" s="108" t="str">
        <f>IF(AM139="-","-",'2- Manutenção'!$F141)</f>
        <v>-</v>
      </c>
    </row>
    <row r="140" spans="1:40" x14ac:dyDescent="0.25">
      <c r="A140" s="119">
        <v>138</v>
      </c>
      <c r="B140" s="119" t="str">
        <f>IF(YEAR('2- Manutenção'!B142)=$B$1,$B$1,"-")</f>
        <v>-</v>
      </c>
      <c r="C140" s="119" t="str">
        <f>IF(B140="-","-",MONTH('2- Manutenção'!B142))</f>
        <v>-</v>
      </c>
      <c r="E140" s="119" t="str">
        <f>IF($C140=F$1,'2- Manutenção'!$D142,"-")</f>
        <v>-</v>
      </c>
      <c r="F140" s="108" t="str">
        <f>IF($C140=F$1,'2- Manutenção'!$E142,"-")</f>
        <v>-</v>
      </c>
      <c r="G140" s="108" t="str">
        <f>IF(F140="-","-",'2- Manutenção'!$F142)</f>
        <v>-</v>
      </c>
      <c r="H140" s="119" t="str">
        <f>IF($C140=I$1,'2- Manutenção'!$D142,"-")</f>
        <v>-</v>
      </c>
      <c r="I140" s="108" t="str">
        <f>IF($C140=I$1,'2- Manutenção'!$E142,"-")</f>
        <v>-</v>
      </c>
      <c r="J140" s="108" t="str">
        <f>IF(I140="-","-",'2- Manutenção'!$F142)</f>
        <v>-</v>
      </c>
      <c r="K140" s="119" t="str">
        <f>IF($C140=L$1,'2- Manutenção'!$D142,"-")</f>
        <v>-</v>
      </c>
      <c r="L140" s="108" t="str">
        <f>IF($C140=L$1,'2- Manutenção'!$E142,"-")</f>
        <v>-</v>
      </c>
      <c r="M140" s="108" t="str">
        <f>IF(L140="-","-",'2- Manutenção'!$F142)</f>
        <v>-</v>
      </c>
      <c r="N140" s="119" t="str">
        <f>IF($C140=O$1,'2- Manutenção'!$D142,"-")</f>
        <v>-</v>
      </c>
      <c r="O140" s="108" t="str">
        <f>IF($C140=O$1,'2- Manutenção'!$E142,"-")</f>
        <v>-</v>
      </c>
      <c r="P140" s="108" t="str">
        <f>IF(O140="-","-",'2- Manutenção'!$F142)</f>
        <v>-</v>
      </c>
      <c r="Q140" s="119" t="str">
        <f>IF($C140=R$1,'2- Manutenção'!$D142,"-")</f>
        <v>-</v>
      </c>
      <c r="R140" s="108" t="str">
        <f>IF($C140=R$1,'2- Manutenção'!$E142,"-")</f>
        <v>-</v>
      </c>
      <c r="S140" s="108" t="str">
        <f>IF(R140="-","-",'2- Manutenção'!$F142)</f>
        <v>-</v>
      </c>
      <c r="T140" s="119" t="str">
        <f>IF($C140=U$1,'2- Manutenção'!$D142,"-")</f>
        <v>-</v>
      </c>
      <c r="U140" s="108" t="str">
        <f>IF($C140=U$1,'2- Manutenção'!$E142,"-")</f>
        <v>-</v>
      </c>
      <c r="V140" s="108" t="str">
        <f>IF(U140="-","-",'2- Manutenção'!$F142)</f>
        <v>-</v>
      </c>
      <c r="W140" s="119" t="str">
        <f>IF($C140=X$1,'2- Manutenção'!$D142,"-")</f>
        <v>-</v>
      </c>
      <c r="X140" s="108" t="str">
        <f>IF($C140=X$1,'2- Manutenção'!$E142,"-")</f>
        <v>-</v>
      </c>
      <c r="Y140" s="108" t="str">
        <f>IF(X140="-","-",'2- Manutenção'!$F142)</f>
        <v>-</v>
      </c>
      <c r="Z140" s="119" t="str">
        <f>IF($C140=AA$1,'2- Manutenção'!$D142,"-")</f>
        <v>-</v>
      </c>
      <c r="AA140" s="108" t="str">
        <f>IF($C140=AA$1,'2- Manutenção'!$E142,"-")</f>
        <v>-</v>
      </c>
      <c r="AB140" s="108" t="str">
        <f>IF(AA140="-","-",'2- Manutenção'!$F142)</f>
        <v>-</v>
      </c>
      <c r="AC140" s="119" t="str">
        <f>IF($C140=AD$1,'2- Manutenção'!$D142,"-")</f>
        <v>-</v>
      </c>
      <c r="AD140" s="108" t="str">
        <f>IF($C140=AD$1,'2- Manutenção'!$E142,"-")</f>
        <v>-</v>
      </c>
      <c r="AE140" s="108" t="str">
        <f>IF(AD140="-","-",'2- Manutenção'!$F142)</f>
        <v>-</v>
      </c>
      <c r="AF140" s="119" t="str">
        <f>IF($C140=AG$1,'2- Manutenção'!$D142,"-")</f>
        <v>-</v>
      </c>
      <c r="AG140" s="108" t="str">
        <f>IF($C140=AG$1,'2- Manutenção'!$E142,"-")</f>
        <v>-</v>
      </c>
      <c r="AH140" s="108" t="str">
        <f>IF(AG140="-","-",'2- Manutenção'!$F142)</f>
        <v>-</v>
      </c>
      <c r="AI140" s="119" t="str">
        <f>IF($C140=AJ$1,'2- Manutenção'!$D142,"-")</f>
        <v>-</v>
      </c>
      <c r="AJ140" s="108" t="str">
        <f>IF($C140=AJ$1,'2- Manutenção'!$E142,"-")</f>
        <v>-</v>
      </c>
      <c r="AK140" s="108" t="str">
        <f>IF(AJ140="-","-",'2- Manutenção'!$F142)</f>
        <v>-</v>
      </c>
      <c r="AL140" s="119" t="str">
        <f>IF($C140=AM$1,'2- Manutenção'!$D142,"-")</f>
        <v>-</v>
      </c>
      <c r="AM140" s="108" t="str">
        <f>IF($C140=AM$1,'2- Manutenção'!$E142,"-")</f>
        <v>-</v>
      </c>
      <c r="AN140" s="108" t="str">
        <f>IF(AM140="-","-",'2- Manutenção'!$F142)</f>
        <v>-</v>
      </c>
    </row>
    <row r="141" spans="1:40" x14ac:dyDescent="0.25">
      <c r="A141" s="119">
        <v>139</v>
      </c>
      <c r="B141" s="119" t="str">
        <f>IF(YEAR('2- Manutenção'!B143)=$B$1,$B$1,"-")</f>
        <v>-</v>
      </c>
      <c r="C141" s="119" t="str">
        <f>IF(B141="-","-",MONTH('2- Manutenção'!B143))</f>
        <v>-</v>
      </c>
      <c r="E141" s="119" t="str">
        <f>IF($C141=F$1,'2- Manutenção'!$D143,"-")</f>
        <v>-</v>
      </c>
      <c r="F141" s="108" t="str">
        <f>IF($C141=F$1,'2- Manutenção'!$E143,"-")</f>
        <v>-</v>
      </c>
      <c r="G141" s="108" t="str">
        <f>IF(F141="-","-",'2- Manutenção'!$F143)</f>
        <v>-</v>
      </c>
      <c r="H141" s="119" t="str">
        <f>IF($C141=I$1,'2- Manutenção'!$D143,"-")</f>
        <v>-</v>
      </c>
      <c r="I141" s="108" t="str">
        <f>IF($C141=I$1,'2- Manutenção'!$E143,"-")</f>
        <v>-</v>
      </c>
      <c r="J141" s="108" t="str">
        <f>IF(I141="-","-",'2- Manutenção'!$F143)</f>
        <v>-</v>
      </c>
      <c r="K141" s="119" t="str">
        <f>IF($C141=L$1,'2- Manutenção'!$D143,"-")</f>
        <v>-</v>
      </c>
      <c r="L141" s="108" t="str">
        <f>IF($C141=L$1,'2- Manutenção'!$E143,"-")</f>
        <v>-</v>
      </c>
      <c r="M141" s="108" t="str">
        <f>IF(L141="-","-",'2- Manutenção'!$F143)</f>
        <v>-</v>
      </c>
      <c r="N141" s="119" t="str">
        <f>IF($C141=O$1,'2- Manutenção'!$D143,"-")</f>
        <v>-</v>
      </c>
      <c r="O141" s="108" t="str">
        <f>IF($C141=O$1,'2- Manutenção'!$E143,"-")</f>
        <v>-</v>
      </c>
      <c r="P141" s="108" t="str">
        <f>IF(O141="-","-",'2- Manutenção'!$F143)</f>
        <v>-</v>
      </c>
      <c r="Q141" s="119" t="str">
        <f>IF($C141=R$1,'2- Manutenção'!$D143,"-")</f>
        <v>-</v>
      </c>
      <c r="R141" s="108" t="str">
        <f>IF($C141=R$1,'2- Manutenção'!$E143,"-")</f>
        <v>-</v>
      </c>
      <c r="S141" s="108" t="str">
        <f>IF(R141="-","-",'2- Manutenção'!$F143)</f>
        <v>-</v>
      </c>
      <c r="T141" s="119" t="str">
        <f>IF($C141=U$1,'2- Manutenção'!$D143,"-")</f>
        <v>-</v>
      </c>
      <c r="U141" s="108" t="str">
        <f>IF($C141=U$1,'2- Manutenção'!$E143,"-")</f>
        <v>-</v>
      </c>
      <c r="V141" s="108" t="str">
        <f>IF(U141="-","-",'2- Manutenção'!$F143)</f>
        <v>-</v>
      </c>
      <c r="W141" s="119" t="str">
        <f>IF($C141=X$1,'2- Manutenção'!$D143,"-")</f>
        <v>-</v>
      </c>
      <c r="X141" s="108" t="str">
        <f>IF($C141=X$1,'2- Manutenção'!$E143,"-")</f>
        <v>-</v>
      </c>
      <c r="Y141" s="108" t="str">
        <f>IF(X141="-","-",'2- Manutenção'!$F143)</f>
        <v>-</v>
      </c>
      <c r="Z141" s="119" t="str">
        <f>IF($C141=AA$1,'2- Manutenção'!$D143,"-")</f>
        <v>-</v>
      </c>
      <c r="AA141" s="108" t="str">
        <f>IF($C141=AA$1,'2- Manutenção'!$E143,"-")</f>
        <v>-</v>
      </c>
      <c r="AB141" s="108" t="str">
        <f>IF(AA141="-","-",'2- Manutenção'!$F143)</f>
        <v>-</v>
      </c>
      <c r="AC141" s="119" t="str">
        <f>IF($C141=AD$1,'2- Manutenção'!$D143,"-")</f>
        <v>-</v>
      </c>
      <c r="AD141" s="108" t="str">
        <f>IF($C141=AD$1,'2- Manutenção'!$E143,"-")</f>
        <v>-</v>
      </c>
      <c r="AE141" s="108" t="str">
        <f>IF(AD141="-","-",'2- Manutenção'!$F143)</f>
        <v>-</v>
      </c>
      <c r="AF141" s="119" t="str">
        <f>IF($C141=AG$1,'2- Manutenção'!$D143,"-")</f>
        <v>-</v>
      </c>
      <c r="AG141" s="108" t="str">
        <f>IF($C141=AG$1,'2- Manutenção'!$E143,"-")</f>
        <v>-</v>
      </c>
      <c r="AH141" s="108" t="str">
        <f>IF(AG141="-","-",'2- Manutenção'!$F143)</f>
        <v>-</v>
      </c>
      <c r="AI141" s="119" t="str">
        <f>IF($C141=AJ$1,'2- Manutenção'!$D143,"-")</f>
        <v>-</v>
      </c>
      <c r="AJ141" s="108" t="str">
        <f>IF($C141=AJ$1,'2- Manutenção'!$E143,"-")</f>
        <v>-</v>
      </c>
      <c r="AK141" s="108" t="str">
        <f>IF(AJ141="-","-",'2- Manutenção'!$F143)</f>
        <v>-</v>
      </c>
      <c r="AL141" s="119" t="str">
        <f>IF($C141=AM$1,'2- Manutenção'!$D143,"-")</f>
        <v>-</v>
      </c>
      <c r="AM141" s="108" t="str">
        <f>IF($C141=AM$1,'2- Manutenção'!$E143,"-")</f>
        <v>-</v>
      </c>
      <c r="AN141" s="108" t="str">
        <f>IF(AM141="-","-",'2- Manutenção'!$F143)</f>
        <v>-</v>
      </c>
    </row>
    <row r="142" spans="1:40" x14ac:dyDescent="0.25">
      <c r="A142" s="119">
        <v>140</v>
      </c>
      <c r="B142" s="119" t="str">
        <f>IF(YEAR('2- Manutenção'!B144)=$B$1,$B$1,"-")</f>
        <v>-</v>
      </c>
      <c r="C142" s="119" t="str">
        <f>IF(B142="-","-",MONTH('2- Manutenção'!B144))</f>
        <v>-</v>
      </c>
      <c r="E142" s="119" t="str">
        <f>IF($C142=F$1,'2- Manutenção'!$D144,"-")</f>
        <v>-</v>
      </c>
      <c r="F142" s="108" t="str">
        <f>IF($C142=F$1,'2- Manutenção'!$E144,"-")</f>
        <v>-</v>
      </c>
      <c r="G142" s="108" t="str">
        <f>IF(F142="-","-",'2- Manutenção'!$F144)</f>
        <v>-</v>
      </c>
      <c r="H142" s="119" t="str">
        <f>IF($C142=I$1,'2- Manutenção'!$D144,"-")</f>
        <v>-</v>
      </c>
      <c r="I142" s="108" t="str">
        <f>IF($C142=I$1,'2- Manutenção'!$E144,"-")</f>
        <v>-</v>
      </c>
      <c r="J142" s="108" t="str">
        <f>IF(I142="-","-",'2- Manutenção'!$F144)</f>
        <v>-</v>
      </c>
      <c r="K142" s="119" t="str">
        <f>IF($C142=L$1,'2- Manutenção'!$D144,"-")</f>
        <v>-</v>
      </c>
      <c r="L142" s="108" t="str">
        <f>IF($C142=L$1,'2- Manutenção'!$E144,"-")</f>
        <v>-</v>
      </c>
      <c r="M142" s="108" t="str">
        <f>IF(L142="-","-",'2- Manutenção'!$F144)</f>
        <v>-</v>
      </c>
      <c r="N142" s="119" t="str">
        <f>IF($C142=O$1,'2- Manutenção'!$D144,"-")</f>
        <v>-</v>
      </c>
      <c r="O142" s="108" t="str">
        <f>IF($C142=O$1,'2- Manutenção'!$E144,"-")</f>
        <v>-</v>
      </c>
      <c r="P142" s="108" t="str">
        <f>IF(O142="-","-",'2- Manutenção'!$F144)</f>
        <v>-</v>
      </c>
      <c r="Q142" s="119" t="str">
        <f>IF($C142=R$1,'2- Manutenção'!$D144,"-")</f>
        <v>-</v>
      </c>
      <c r="R142" s="108" t="str">
        <f>IF($C142=R$1,'2- Manutenção'!$E144,"-")</f>
        <v>-</v>
      </c>
      <c r="S142" s="108" t="str">
        <f>IF(R142="-","-",'2- Manutenção'!$F144)</f>
        <v>-</v>
      </c>
      <c r="T142" s="119" t="str">
        <f>IF($C142=U$1,'2- Manutenção'!$D144,"-")</f>
        <v>-</v>
      </c>
      <c r="U142" s="108" t="str">
        <f>IF($C142=U$1,'2- Manutenção'!$E144,"-")</f>
        <v>-</v>
      </c>
      <c r="V142" s="108" t="str">
        <f>IF(U142="-","-",'2- Manutenção'!$F144)</f>
        <v>-</v>
      </c>
      <c r="W142" s="119" t="str">
        <f>IF($C142=X$1,'2- Manutenção'!$D144,"-")</f>
        <v>-</v>
      </c>
      <c r="X142" s="108" t="str">
        <f>IF($C142=X$1,'2- Manutenção'!$E144,"-")</f>
        <v>-</v>
      </c>
      <c r="Y142" s="108" t="str">
        <f>IF(X142="-","-",'2- Manutenção'!$F144)</f>
        <v>-</v>
      </c>
      <c r="Z142" s="119" t="str">
        <f>IF($C142=AA$1,'2- Manutenção'!$D144,"-")</f>
        <v>-</v>
      </c>
      <c r="AA142" s="108" t="str">
        <f>IF($C142=AA$1,'2- Manutenção'!$E144,"-")</f>
        <v>-</v>
      </c>
      <c r="AB142" s="108" t="str">
        <f>IF(AA142="-","-",'2- Manutenção'!$F144)</f>
        <v>-</v>
      </c>
      <c r="AC142" s="119" t="str">
        <f>IF($C142=AD$1,'2- Manutenção'!$D144,"-")</f>
        <v>-</v>
      </c>
      <c r="AD142" s="108" t="str">
        <f>IF($C142=AD$1,'2- Manutenção'!$E144,"-")</f>
        <v>-</v>
      </c>
      <c r="AE142" s="108" t="str">
        <f>IF(AD142="-","-",'2- Manutenção'!$F144)</f>
        <v>-</v>
      </c>
      <c r="AF142" s="119" t="str">
        <f>IF($C142=AG$1,'2- Manutenção'!$D144,"-")</f>
        <v>-</v>
      </c>
      <c r="AG142" s="108" t="str">
        <f>IF($C142=AG$1,'2- Manutenção'!$E144,"-")</f>
        <v>-</v>
      </c>
      <c r="AH142" s="108" t="str">
        <f>IF(AG142="-","-",'2- Manutenção'!$F144)</f>
        <v>-</v>
      </c>
      <c r="AI142" s="119" t="str">
        <f>IF($C142=AJ$1,'2- Manutenção'!$D144,"-")</f>
        <v>-</v>
      </c>
      <c r="AJ142" s="108" t="str">
        <f>IF($C142=AJ$1,'2- Manutenção'!$E144,"-")</f>
        <v>-</v>
      </c>
      <c r="AK142" s="108" t="str">
        <f>IF(AJ142="-","-",'2- Manutenção'!$F144)</f>
        <v>-</v>
      </c>
      <c r="AL142" s="119" t="str">
        <f>IF($C142=AM$1,'2- Manutenção'!$D144,"-")</f>
        <v>-</v>
      </c>
      <c r="AM142" s="108" t="str">
        <f>IF($C142=AM$1,'2- Manutenção'!$E144,"-")</f>
        <v>-</v>
      </c>
      <c r="AN142" s="108" t="str">
        <f>IF(AM142="-","-",'2- Manutenção'!$F144)</f>
        <v>-</v>
      </c>
    </row>
    <row r="143" spans="1:40" x14ac:dyDescent="0.25">
      <c r="A143" s="119">
        <v>141</v>
      </c>
      <c r="B143" s="119" t="str">
        <f>IF(YEAR('2- Manutenção'!B145)=$B$1,$B$1,"-")</f>
        <v>-</v>
      </c>
      <c r="C143" s="119" t="str">
        <f>IF(B143="-","-",MONTH('2- Manutenção'!B145))</f>
        <v>-</v>
      </c>
      <c r="E143" s="119" t="str">
        <f>IF($C143=F$1,'2- Manutenção'!$D145,"-")</f>
        <v>-</v>
      </c>
      <c r="F143" s="108" t="str">
        <f>IF($C143=F$1,'2- Manutenção'!$E145,"-")</f>
        <v>-</v>
      </c>
      <c r="G143" s="108" t="str">
        <f>IF(F143="-","-",'2- Manutenção'!$F145)</f>
        <v>-</v>
      </c>
      <c r="H143" s="119" t="str">
        <f>IF($C143=I$1,'2- Manutenção'!$D145,"-")</f>
        <v>-</v>
      </c>
      <c r="I143" s="108" t="str">
        <f>IF($C143=I$1,'2- Manutenção'!$E145,"-")</f>
        <v>-</v>
      </c>
      <c r="J143" s="108" t="str">
        <f>IF(I143="-","-",'2- Manutenção'!$F145)</f>
        <v>-</v>
      </c>
      <c r="K143" s="119" t="str">
        <f>IF($C143=L$1,'2- Manutenção'!$D145,"-")</f>
        <v>-</v>
      </c>
      <c r="L143" s="108" t="str">
        <f>IF($C143=L$1,'2- Manutenção'!$E145,"-")</f>
        <v>-</v>
      </c>
      <c r="M143" s="108" t="str">
        <f>IF(L143="-","-",'2- Manutenção'!$F145)</f>
        <v>-</v>
      </c>
      <c r="N143" s="119" t="str">
        <f>IF($C143=O$1,'2- Manutenção'!$D145,"-")</f>
        <v>-</v>
      </c>
      <c r="O143" s="108" t="str">
        <f>IF($C143=O$1,'2- Manutenção'!$E145,"-")</f>
        <v>-</v>
      </c>
      <c r="P143" s="108" t="str">
        <f>IF(O143="-","-",'2- Manutenção'!$F145)</f>
        <v>-</v>
      </c>
      <c r="Q143" s="119" t="str">
        <f>IF($C143=R$1,'2- Manutenção'!$D145,"-")</f>
        <v>-</v>
      </c>
      <c r="R143" s="108" t="str">
        <f>IF($C143=R$1,'2- Manutenção'!$E145,"-")</f>
        <v>-</v>
      </c>
      <c r="S143" s="108" t="str">
        <f>IF(R143="-","-",'2- Manutenção'!$F145)</f>
        <v>-</v>
      </c>
      <c r="T143" s="119" t="str">
        <f>IF($C143=U$1,'2- Manutenção'!$D145,"-")</f>
        <v>-</v>
      </c>
      <c r="U143" s="108" t="str">
        <f>IF($C143=U$1,'2- Manutenção'!$E145,"-")</f>
        <v>-</v>
      </c>
      <c r="V143" s="108" t="str">
        <f>IF(U143="-","-",'2- Manutenção'!$F145)</f>
        <v>-</v>
      </c>
      <c r="W143" s="119" t="str">
        <f>IF($C143=X$1,'2- Manutenção'!$D145,"-")</f>
        <v>-</v>
      </c>
      <c r="X143" s="108" t="str">
        <f>IF($C143=X$1,'2- Manutenção'!$E145,"-")</f>
        <v>-</v>
      </c>
      <c r="Y143" s="108" t="str">
        <f>IF(X143="-","-",'2- Manutenção'!$F145)</f>
        <v>-</v>
      </c>
      <c r="Z143" s="119" t="str">
        <f>IF($C143=AA$1,'2- Manutenção'!$D145,"-")</f>
        <v>-</v>
      </c>
      <c r="AA143" s="108" t="str">
        <f>IF($C143=AA$1,'2- Manutenção'!$E145,"-")</f>
        <v>-</v>
      </c>
      <c r="AB143" s="108" t="str">
        <f>IF(AA143="-","-",'2- Manutenção'!$F145)</f>
        <v>-</v>
      </c>
      <c r="AC143" s="119" t="str">
        <f>IF($C143=AD$1,'2- Manutenção'!$D145,"-")</f>
        <v>-</v>
      </c>
      <c r="AD143" s="108" t="str">
        <f>IF($C143=AD$1,'2- Manutenção'!$E145,"-")</f>
        <v>-</v>
      </c>
      <c r="AE143" s="108" t="str">
        <f>IF(AD143="-","-",'2- Manutenção'!$F145)</f>
        <v>-</v>
      </c>
      <c r="AF143" s="119" t="str">
        <f>IF($C143=AG$1,'2- Manutenção'!$D145,"-")</f>
        <v>-</v>
      </c>
      <c r="AG143" s="108" t="str">
        <f>IF($C143=AG$1,'2- Manutenção'!$E145,"-")</f>
        <v>-</v>
      </c>
      <c r="AH143" s="108" t="str">
        <f>IF(AG143="-","-",'2- Manutenção'!$F145)</f>
        <v>-</v>
      </c>
      <c r="AI143" s="119" t="str">
        <f>IF($C143=AJ$1,'2- Manutenção'!$D145,"-")</f>
        <v>-</v>
      </c>
      <c r="AJ143" s="108" t="str">
        <f>IF($C143=AJ$1,'2- Manutenção'!$E145,"-")</f>
        <v>-</v>
      </c>
      <c r="AK143" s="108" t="str">
        <f>IF(AJ143="-","-",'2- Manutenção'!$F145)</f>
        <v>-</v>
      </c>
      <c r="AL143" s="119" t="str">
        <f>IF($C143=AM$1,'2- Manutenção'!$D145,"-")</f>
        <v>-</v>
      </c>
      <c r="AM143" s="108" t="str">
        <f>IF($C143=AM$1,'2- Manutenção'!$E145,"-")</f>
        <v>-</v>
      </c>
      <c r="AN143" s="108" t="str">
        <f>IF(AM143="-","-",'2- Manutenção'!$F145)</f>
        <v>-</v>
      </c>
    </row>
    <row r="144" spans="1:40" x14ac:dyDescent="0.25">
      <c r="A144" s="119">
        <v>142</v>
      </c>
      <c r="B144" s="119" t="str">
        <f>IF(YEAR('2- Manutenção'!B146)=$B$1,$B$1,"-")</f>
        <v>-</v>
      </c>
      <c r="C144" s="119" t="str">
        <f>IF(B144="-","-",MONTH('2- Manutenção'!B146))</f>
        <v>-</v>
      </c>
      <c r="E144" s="119" t="str">
        <f>IF($C144=F$1,'2- Manutenção'!$D146,"-")</f>
        <v>-</v>
      </c>
      <c r="F144" s="108" t="str">
        <f>IF($C144=F$1,'2- Manutenção'!$E146,"-")</f>
        <v>-</v>
      </c>
      <c r="G144" s="108" t="str">
        <f>IF(F144="-","-",'2- Manutenção'!$F146)</f>
        <v>-</v>
      </c>
      <c r="H144" s="119" t="str">
        <f>IF($C144=I$1,'2- Manutenção'!$D146,"-")</f>
        <v>-</v>
      </c>
      <c r="I144" s="108" t="str">
        <f>IF($C144=I$1,'2- Manutenção'!$E146,"-")</f>
        <v>-</v>
      </c>
      <c r="J144" s="108" t="str">
        <f>IF(I144="-","-",'2- Manutenção'!$F146)</f>
        <v>-</v>
      </c>
      <c r="K144" s="119" t="str">
        <f>IF($C144=L$1,'2- Manutenção'!$D146,"-")</f>
        <v>-</v>
      </c>
      <c r="L144" s="108" t="str">
        <f>IF($C144=L$1,'2- Manutenção'!$E146,"-")</f>
        <v>-</v>
      </c>
      <c r="M144" s="108" t="str">
        <f>IF(L144="-","-",'2- Manutenção'!$F146)</f>
        <v>-</v>
      </c>
      <c r="N144" s="119" t="str">
        <f>IF($C144=O$1,'2- Manutenção'!$D146,"-")</f>
        <v>-</v>
      </c>
      <c r="O144" s="108" t="str">
        <f>IF($C144=O$1,'2- Manutenção'!$E146,"-")</f>
        <v>-</v>
      </c>
      <c r="P144" s="108" t="str">
        <f>IF(O144="-","-",'2- Manutenção'!$F146)</f>
        <v>-</v>
      </c>
      <c r="Q144" s="119" t="str">
        <f>IF($C144=R$1,'2- Manutenção'!$D146,"-")</f>
        <v>-</v>
      </c>
      <c r="R144" s="108" t="str">
        <f>IF($C144=R$1,'2- Manutenção'!$E146,"-")</f>
        <v>-</v>
      </c>
      <c r="S144" s="108" t="str">
        <f>IF(R144="-","-",'2- Manutenção'!$F146)</f>
        <v>-</v>
      </c>
      <c r="T144" s="119" t="str">
        <f>IF($C144=U$1,'2- Manutenção'!$D146,"-")</f>
        <v>-</v>
      </c>
      <c r="U144" s="108" t="str">
        <f>IF($C144=U$1,'2- Manutenção'!$E146,"-")</f>
        <v>-</v>
      </c>
      <c r="V144" s="108" t="str">
        <f>IF(U144="-","-",'2- Manutenção'!$F146)</f>
        <v>-</v>
      </c>
      <c r="W144" s="119" t="str">
        <f>IF($C144=X$1,'2- Manutenção'!$D146,"-")</f>
        <v>-</v>
      </c>
      <c r="X144" s="108" t="str">
        <f>IF($C144=X$1,'2- Manutenção'!$E146,"-")</f>
        <v>-</v>
      </c>
      <c r="Y144" s="108" t="str">
        <f>IF(X144="-","-",'2- Manutenção'!$F146)</f>
        <v>-</v>
      </c>
      <c r="Z144" s="119" t="str">
        <f>IF($C144=AA$1,'2- Manutenção'!$D146,"-")</f>
        <v>-</v>
      </c>
      <c r="AA144" s="108" t="str">
        <f>IF($C144=AA$1,'2- Manutenção'!$E146,"-")</f>
        <v>-</v>
      </c>
      <c r="AB144" s="108" t="str">
        <f>IF(AA144="-","-",'2- Manutenção'!$F146)</f>
        <v>-</v>
      </c>
      <c r="AC144" s="119" t="str">
        <f>IF($C144=AD$1,'2- Manutenção'!$D146,"-")</f>
        <v>-</v>
      </c>
      <c r="AD144" s="108" t="str">
        <f>IF($C144=AD$1,'2- Manutenção'!$E146,"-")</f>
        <v>-</v>
      </c>
      <c r="AE144" s="108" t="str">
        <f>IF(AD144="-","-",'2- Manutenção'!$F146)</f>
        <v>-</v>
      </c>
      <c r="AF144" s="119" t="str">
        <f>IF($C144=AG$1,'2- Manutenção'!$D146,"-")</f>
        <v>-</v>
      </c>
      <c r="AG144" s="108" t="str">
        <f>IF($C144=AG$1,'2- Manutenção'!$E146,"-")</f>
        <v>-</v>
      </c>
      <c r="AH144" s="108" t="str">
        <f>IF(AG144="-","-",'2- Manutenção'!$F146)</f>
        <v>-</v>
      </c>
      <c r="AI144" s="119" t="str">
        <f>IF($C144=AJ$1,'2- Manutenção'!$D146,"-")</f>
        <v>-</v>
      </c>
      <c r="AJ144" s="108" t="str">
        <f>IF($C144=AJ$1,'2- Manutenção'!$E146,"-")</f>
        <v>-</v>
      </c>
      <c r="AK144" s="108" t="str">
        <f>IF(AJ144="-","-",'2- Manutenção'!$F146)</f>
        <v>-</v>
      </c>
      <c r="AL144" s="119" t="str">
        <f>IF($C144=AM$1,'2- Manutenção'!$D146,"-")</f>
        <v>-</v>
      </c>
      <c r="AM144" s="108" t="str">
        <f>IF($C144=AM$1,'2- Manutenção'!$E146,"-")</f>
        <v>-</v>
      </c>
      <c r="AN144" s="108" t="str">
        <f>IF(AM144="-","-",'2- Manutenção'!$F146)</f>
        <v>-</v>
      </c>
    </row>
    <row r="145" spans="1:40" x14ac:dyDescent="0.25">
      <c r="A145" s="119">
        <v>143</v>
      </c>
      <c r="B145" s="119" t="str">
        <f>IF(YEAR('2- Manutenção'!B147)=$B$1,$B$1,"-")</f>
        <v>-</v>
      </c>
      <c r="C145" s="119" t="str">
        <f>IF(B145="-","-",MONTH('2- Manutenção'!B147))</f>
        <v>-</v>
      </c>
      <c r="E145" s="119" t="str">
        <f>IF($C145=F$1,'2- Manutenção'!$D147,"-")</f>
        <v>-</v>
      </c>
      <c r="F145" s="108" t="str">
        <f>IF($C145=F$1,'2- Manutenção'!$E147,"-")</f>
        <v>-</v>
      </c>
      <c r="G145" s="108" t="str">
        <f>IF(F145="-","-",'2- Manutenção'!$F147)</f>
        <v>-</v>
      </c>
      <c r="H145" s="119" t="str">
        <f>IF($C145=I$1,'2- Manutenção'!$D147,"-")</f>
        <v>-</v>
      </c>
      <c r="I145" s="108" t="str">
        <f>IF($C145=I$1,'2- Manutenção'!$E147,"-")</f>
        <v>-</v>
      </c>
      <c r="J145" s="108" t="str">
        <f>IF(I145="-","-",'2- Manutenção'!$F147)</f>
        <v>-</v>
      </c>
      <c r="K145" s="119" t="str">
        <f>IF($C145=L$1,'2- Manutenção'!$D147,"-")</f>
        <v>-</v>
      </c>
      <c r="L145" s="108" t="str">
        <f>IF($C145=L$1,'2- Manutenção'!$E147,"-")</f>
        <v>-</v>
      </c>
      <c r="M145" s="108" t="str">
        <f>IF(L145="-","-",'2- Manutenção'!$F147)</f>
        <v>-</v>
      </c>
      <c r="N145" s="119" t="str">
        <f>IF($C145=O$1,'2- Manutenção'!$D147,"-")</f>
        <v>-</v>
      </c>
      <c r="O145" s="108" t="str">
        <f>IF($C145=O$1,'2- Manutenção'!$E147,"-")</f>
        <v>-</v>
      </c>
      <c r="P145" s="108" t="str">
        <f>IF(O145="-","-",'2- Manutenção'!$F147)</f>
        <v>-</v>
      </c>
      <c r="Q145" s="119" t="str">
        <f>IF($C145=R$1,'2- Manutenção'!$D147,"-")</f>
        <v>-</v>
      </c>
      <c r="R145" s="108" t="str">
        <f>IF($C145=R$1,'2- Manutenção'!$E147,"-")</f>
        <v>-</v>
      </c>
      <c r="S145" s="108" t="str">
        <f>IF(R145="-","-",'2- Manutenção'!$F147)</f>
        <v>-</v>
      </c>
      <c r="T145" s="119" t="str">
        <f>IF($C145=U$1,'2- Manutenção'!$D147,"-")</f>
        <v>-</v>
      </c>
      <c r="U145" s="108" t="str">
        <f>IF($C145=U$1,'2- Manutenção'!$E147,"-")</f>
        <v>-</v>
      </c>
      <c r="V145" s="108" t="str">
        <f>IF(U145="-","-",'2- Manutenção'!$F147)</f>
        <v>-</v>
      </c>
      <c r="W145" s="119" t="str">
        <f>IF($C145=X$1,'2- Manutenção'!$D147,"-")</f>
        <v>-</v>
      </c>
      <c r="X145" s="108" t="str">
        <f>IF($C145=X$1,'2- Manutenção'!$E147,"-")</f>
        <v>-</v>
      </c>
      <c r="Y145" s="108" t="str">
        <f>IF(X145="-","-",'2- Manutenção'!$F147)</f>
        <v>-</v>
      </c>
      <c r="Z145" s="119" t="str">
        <f>IF($C145=AA$1,'2- Manutenção'!$D147,"-")</f>
        <v>-</v>
      </c>
      <c r="AA145" s="108" t="str">
        <f>IF($C145=AA$1,'2- Manutenção'!$E147,"-")</f>
        <v>-</v>
      </c>
      <c r="AB145" s="108" t="str">
        <f>IF(AA145="-","-",'2- Manutenção'!$F147)</f>
        <v>-</v>
      </c>
      <c r="AC145" s="119" t="str">
        <f>IF($C145=AD$1,'2- Manutenção'!$D147,"-")</f>
        <v>-</v>
      </c>
      <c r="AD145" s="108" t="str">
        <f>IF($C145=AD$1,'2- Manutenção'!$E147,"-")</f>
        <v>-</v>
      </c>
      <c r="AE145" s="108" t="str">
        <f>IF(AD145="-","-",'2- Manutenção'!$F147)</f>
        <v>-</v>
      </c>
      <c r="AF145" s="119" t="str">
        <f>IF($C145=AG$1,'2- Manutenção'!$D147,"-")</f>
        <v>-</v>
      </c>
      <c r="AG145" s="108" t="str">
        <f>IF($C145=AG$1,'2- Manutenção'!$E147,"-")</f>
        <v>-</v>
      </c>
      <c r="AH145" s="108" t="str">
        <f>IF(AG145="-","-",'2- Manutenção'!$F147)</f>
        <v>-</v>
      </c>
      <c r="AI145" s="119" t="str">
        <f>IF($C145=AJ$1,'2- Manutenção'!$D147,"-")</f>
        <v>-</v>
      </c>
      <c r="AJ145" s="108" t="str">
        <f>IF($C145=AJ$1,'2- Manutenção'!$E147,"-")</f>
        <v>-</v>
      </c>
      <c r="AK145" s="108" t="str">
        <f>IF(AJ145="-","-",'2- Manutenção'!$F147)</f>
        <v>-</v>
      </c>
      <c r="AL145" s="119" t="str">
        <f>IF($C145=AM$1,'2- Manutenção'!$D147,"-")</f>
        <v>-</v>
      </c>
      <c r="AM145" s="108" t="str">
        <f>IF($C145=AM$1,'2- Manutenção'!$E147,"-")</f>
        <v>-</v>
      </c>
      <c r="AN145" s="108" t="str">
        <f>IF(AM145="-","-",'2- Manutenção'!$F147)</f>
        <v>-</v>
      </c>
    </row>
    <row r="146" spans="1:40" x14ac:dyDescent="0.25">
      <c r="A146" s="119">
        <v>144</v>
      </c>
      <c r="B146" s="119" t="str">
        <f>IF(YEAR('2- Manutenção'!B148)=$B$1,$B$1,"-")</f>
        <v>-</v>
      </c>
      <c r="C146" s="119" t="str">
        <f>IF(B146="-","-",MONTH('2- Manutenção'!B148))</f>
        <v>-</v>
      </c>
      <c r="E146" s="119" t="str">
        <f>IF($C146=F$1,'2- Manutenção'!$D148,"-")</f>
        <v>-</v>
      </c>
      <c r="F146" s="108" t="str">
        <f>IF($C146=F$1,'2- Manutenção'!$E148,"-")</f>
        <v>-</v>
      </c>
      <c r="G146" s="108" t="str">
        <f>IF(F146="-","-",'2- Manutenção'!$F148)</f>
        <v>-</v>
      </c>
      <c r="H146" s="119" t="str">
        <f>IF($C146=I$1,'2- Manutenção'!$D148,"-")</f>
        <v>-</v>
      </c>
      <c r="I146" s="108" t="str">
        <f>IF($C146=I$1,'2- Manutenção'!$E148,"-")</f>
        <v>-</v>
      </c>
      <c r="J146" s="108" t="str">
        <f>IF(I146="-","-",'2- Manutenção'!$F148)</f>
        <v>-</v>
      </c>
      <c r="K146" s="119" t="str">
        <f>IF($C146=L$1,'2- Manutenção'!$D148,"-")</f>
        <v>-</v>
      </c>
      <c r="L146" s="108" t="str">
        <f>IF($C146=L$1,'2- Manutenção'!$E148,"-")</f>
        <v>-</v>
      </c>
      <c r="M146" s="108" t="str">
        <f>IF(L146="-","-",'2- Manutenção'!$F148)</f>
        <v>-</v>
      </c>
      <c r="N146" s="119" t="str">
        <f>IF($C146=O$1,'2- Manutenção'!$D148,"-")</f>
        <v>-</v>
      </c>
      <c r="O146" s="108" t="str">
        <f>IF($C146=O$1,'2- Manutenção'!$E148,"-")</f>
        <v>-</v>
      </c>
      <c r="P146" s="108" t="str">
        <f>IF(O146="-","-",'2- Manutenção'!$F148)</f>
        <v>-</v>
      </c>
      <c r="Q146" s="119" t="str">
        <f>IF($C146=R$1,'2- Manutenção'!$D148,"-")</f>
        <v>-</v>
      </c>
      <c r="R146" s="108" t="str">
        <f>IF($C146=R$1,'2- Manutenção'!$E148,"-")</f>
        <v>-</v>
      </c>
      <c r="S146" s="108" t="str">
        <f>IF(R146="-","-",'2- Manutenção'!$F148)</f>
        <v>-</v>
      </c>
      <c r="T146" s="119" t="str">
        <f>IF($C146=U$1,'2- Manutenção'!$D148,"-")</f>
        <v>-</v>
      </c>
      <c r="U146" s="108" t="str">
        <f>IF($C146=U$1,'2- Manutenção'!$E148,"-")</f>
        <v>-</v>
      </c>
      <c r="V146" s="108" t="str">
        <f>IF(U146="-","-",'2- Manutenção'!$F148)</f>
        <v>-</v>
      </c>
      <c r="W146" s="119" t="str">
        <f>IF($C146=X$1,'2- Manutenção'!$D148,"-")</f>
        <v>-</v>
      </c>
      <c r="X146" s="108" t="str">
        <f>IF($C146=X$1,'2- Manutenção'!$E148,"-")</f>
        <v>-</v>
      </c>
      <c r="Y146" s="108" t="str">
        <f>IF(X146="-","-",'2- Manutenção'!$F148)</f>
        <v>-</v>
      </c>
      <c r="Z146" s="119" t="str">
        <f>IF($C146=AA$1,'2- Manutenção'!$D148,"-")</f>
        <v>-</v>
      </c>
      <c r="AA146" s="108" t="str">
        <f>IF($C146=AA$1,'2- Manutenção'!$E148,"-")</f>
        <v>-</v>
      </c>
      <c r="AB146" s="108" t="str">
        <f>IF(AA146="-","-",'2- Manutenção'!$F148)</f>
        <v>-</v>
      </c>
      <c r="AC146" s="119" t="str">
        <f>IF($C146=AD$1,'2- Manutenção'!$D148,"-")</f>
        <v>-</v>
      </c>
      <c r="AD146" s="108" t="str">
        <f>IF($C146=AD$1,'2- Manutenção'!$E148,"-")</f>
        <v>-</v>
      </c>
      <c r="AE146" s="108" t="str">
        <f>IF(AD146="-","-",'2- Manutenção'!$F148)</f>
        <v>-</v>
      </c>
      <c r="AF146" s="119" t="str">
        <f>IF($C146=AG$1,'2- Manutenção'!$D148,"-")</f>
        <v>-</v>
      </c>
      <c r="AG146" s="108" t="str">
        <f>IF($C146=AG$1,'2- Manutenção'!$E148,"-")</f>
        <v>-</v>
      </c>
      <c r="AH146" s="108" t="str">
        <f>IF(AG146="-","-",'2- Manutenção'!$F148)</f>
        <v>-</v>
      </c>
      <c r="AI146" s="119" t="str">
        <f>IF($C146=AJ$1,'2- Manutenção'!$D148,"-")</f>
        <v>-</v>
      </c>
      <c r="AJ146" s="108" t="str">
        <f>IF($C146=AJ$1,'2- Manutenção'!$E148,"-")</f>
        <v>-</v>
      </c>
      <c r="AK146" s="108" t="str">
        <f>IF(AJ146="-","-",'2- Manutenção'!$F148)</f>
        <v>-</v>
      </c>
      <c r="AL146" s="119" t="str">
        <f>IF($C146=AM$1,'2- Manutenção'!$D148,"-")</f>
        <v>-</v>
      </c>
      <c r="AM146" s="108" t="str">
        <f>IF($C146=AM$1,'2- Manutenção'!$E148,"-")</f>
        <v>-</v>
      </c>
      <c r="AN146" s="108" t="str">
        <f>IF(AM146="-","-",'2- Manutenção'!$F148)</f>
        <v>-</v>
      </c>
    </row>
    <row r="147" spans="1:40" x14ac:dyDescent="0.25">
      <c r="A147" s="119">
        <v>145</v>
      </c>
      <c r="B147" s="119" t="str">
        <f>IF(YEAR('2- Manutenção'!B149)=$B$1,$B$1,"-")</f>
        <v>-</v>
      </c>
      <c r="C147" s="119" t="str">
        <f>IF(B147="-","-",MONTH('2- Manutenção'!B149))</f>
        <v>-</v>
      </c>
      <c r="E147" s="119" t="str">
        <f>IF($C147=F$1,'2- Manutenção'!$D149,"-")</f>
        <v>-</v>
      </c>
      <c r="F147" s="108" t="str">
        <f>IF($C147=F$1,'2- Manutenção'!$E149,"-")</f>
        <v>-</v>
      </c>
      <c r="G147" s="108" t="str">
        <f>IF(F147="-","-",'2- Manutenção'!$F149)</f>
        <v>-</v>
      </c>
      <c r="H147" s="119" t="str">
        <f>IF($C147=I$1,'2- Manutenção'!$D149,"-")</f>
        <v>-</v>
      </c>
      <c r="I147" s="108" t="str">
        <f>IF($C147=I$1,'2- Manutenção'!$E149,"-")</f>
        <v>-</v>
      </c>
      <c r="J147" s="108" t="str">
        <f>IF(I147="-","-",'2- Manutenção'!$F149)</f>
        <v>-</v>
      </c>
      <c r="K147" s="119" t="str">
        <f>IF($C147=L$1,'2- Manutenção'!$D149,"-")</f>
        <v>-</v>
      </c>
      <c r="L147" s="108" t="str">
        <f>IF($C147=L$1,'2- Manutenção'!$E149,"-")</f>
        <v>-</v>
      </c>
      <c r="M147" s="108" t="str">
        <f>IF(L147="-","-",'2- Manutenção'!$F149)</f>
        <v>-</v>
      </c>
      <c r="N147" s="119" t="str">
        <f>IF($C147=O$1,'2- Manutenção'!$D149,"-")</f>
        <v>-</v>
      </c>
      <c r="O147" s="108" t="str">
        <f>IF($C147=O$1,'2- Manutenção'!$E149,"-")</f>
        <v>-</v>
      </c>
      <c r="P147" s="108" t="str">
        <f>IF(O147="-","-",'2- Manutenção'!$F149)</f>
        <v>-</v>
      </c>
      <c r="Q147" s="119" t="str">
        <f>IF($C147=R$1,'2- Manutenção'!$D149,"-")</f>
        <v>-</v>
      </c>
      <c r="R147" s="108" t="str">
        <f>IF($C147=R$1,'2- Manutenção'!$E149,"-")</f>
        <v>-</v>
      </c>
      <c r="S147" s="108" t="str">
        <f>IF(R147="-","-",'2- Manutenção'!$F149)</f>
        <v>-</v>
      </c>
      <c r="T147" s="119" t="str">
        <f>IF($C147=U$1,'2- Manutenção'!$D149,"-")</f>
        <v>-</v>
      </c>
      <c r="U147" s="108" t="str">
        <f>IF($C147=U$1,'2- Manutenção'!$E149,"-")</f>
        <v>-</v>
      </c>
      <c r="V147" s="108" t="str">
        <f>IF(U147="-","-",'2- Manutenção'!$F149)</f>
        <v>-</v>
      </c>
      <c r="W147" s="119" t="str">
        <f>IF($C147=X$1,'2- Manutenção'!$D149,"-")</f>
        <v>-</v>
      </c>
      <c r="X147" s="108" t="str">
        <f>IF($C147=X$1,'2- Manutenção'!$E149,"-")</f>
        <v>-</v>
      </c>
      <c r="Y147" s="108" t="str">
        <f>IF(X147="-","-",'2- Manutenção'!$F149)</f>
        <v>-</v>
      </c>
      <c r="Z147" s="119" t="str">
        <f>IF($C147=AA$1,'2- Manutenção'!$D149,"-")</f>
        <v>-</v>
      </c>
      <c r="AA147" s="108" t="str">
        <f>IF($C147=AA$1,'2- Manutenção'!$E149,"-")</f>
        <v>-</v>
      </c>
      <c r="AB147" s="108" t="str">
        <f>IF(AA147="-","-",'2- Manutenção'!$F149)</f>
        <v>-</v>
      </c>
      <c r="AC147" s="119" t="str">
        <f>IF($C147=AD$1,'2- Manutenção'!$D149,"-")</f>
        <v>-</v>
      </c>
      <c r="AD147" s="108" t="str">
        <f>IF($C147=AD$1,'2- Manutenção'!$E149,"-")</f>
        <v>-</v>
      </c>
      <c r="AE147" s="108" t="str">
        <f>IF(AD147="-","-",'2- Manutenção'!$F149)</f>
        <v>-</v>
      </c>
      <c r="AF147" s="119" t="str">
        <f>IF($C147=AG$1,'2- Manutenção'!$D149,"-")</f>
        <v>-</v>
      </c>
      <c r="AG147" s="108" t="str">
        <f>IF($C147=AG$1,'2- Manutenção'!$E149,"-")</f>
        <v>-</v>
      </c>
      <c r="AH147" s="108" t="str">
        <f>IF(AG147="-","-",'2- Manutenção'!$F149)</f>
        <v>-</v>
      </c>
      <c r="AI147" s="119" t="str">
        <f>IF($C147=AJ$1,'2- Manutenção'!$D149,"-")</f>
        <v>-</v>
      </c>
      <c r="AJ147" s="108" t="str">
        <f>IF($C147=AJ$1,'2- Manutenção'!$E149,"-")</f>
        <v>-</v>
      </c>
      <c r="AK147" s="108" t="str">
        <f>IF(AJ147="-","-",'2- Manutenção'!$F149)</f>
        <v>-</v>
      </c>
      <c r="AL147" s="119" t="str">
        <f>IF($C147=AM$1,'2- Manutenção'!$D149,"-")</f>
        <v>-</v>
      </c>
      <c r="AM147" s="108" t="str">
        <f>IF($C147=AM$1,'2- Manutenção'!$E149,"-")</f>
        <v>-</v>
      </c>
      <c r="AN147" s="108" t="str">
        <f>IF(AM147="-","-",'2- Manutenção'!$F149)</f>
        <v>-</v>
      </c>
    </row>
    <row r="148" spans="1:40" x14ac:dyDescent="0.25">
      <c r="A148" s="119">
        <v>146</v>
      </c>
      <c r="B148" s="119" t="str">
        <f>IF(YEAR('2- Manutenção'!B150)=$B$1,$B$1,"-")</f>
        <v>-</v>
      </c>
      <c r="C148" s="119" t="str">
        <f>IF(B148="-","-",MONTH('2- Manutenção'!B150))</f>
        <v>-</v>
      </c>
      <c r="E148" s="119" t="str">
        <f>IF($C148=F$1,'2- Manutenção'!$D150,"-")</f>
        <v>-</v>
      </c>
      <c r="F148" s="108" t="str">
        <f>IF($C148=F$1,'2- Manutenção'!$E150,"-")</f>
        <v>-</v>
      </c>
      <c r="G148" s="108" t="str">
        <f>IF(F148="-","-",'2- Manutenção'!$F150)</f>
        <v>-</v>
      </c>
      <c r="H148" s="119" t="str">
        <f>IF($C148=I$1,'2- Manutenção'!$D150,"-")</f>
        <v>-</v>
      </c>
      <c r="I148" s="108" t="str">
        <f>IF($C148=I$1,'2- Manutenção'!$E150,"-")</f>
        <v>-</v>
      </c>
      <c r="J148" s="108" t="str">
        <f>IF(I148="-","-",'2- Manutenção'!$F150)</f>
        <v>-</v>
      </c>
      <c r="K148" s="119" t="str">
        <f>IF($C148=L$1,'2- Manutenção'!$D150,"-")</f>
        <v>-</v>
      </c>
      <c r="L148" s="108" t="str">
        <f>IF($C148=L$1,'2- Manutenção'!$E150,"-")</f>
        <v>-</v>
      </c>
      <c r="M148" s="108" t="str">
        <f>IF(L148="-","-",'2- Manutenção'!$F150)</f>
        <v>-</v>
      </c>
      <c r="N148" s="119" t="str">
        <f>IF($C148=O$1,'2- Manutenção'!$D150,"-")</f>
        <v>-</v>
      </c>
      <c r="O148" s="108" t="str">
        <f>IF($C148=O$1,'2- Manutenção'!$E150,"-")</f>
        <v>-</v>
      </c>
      <c r="P148" s="108" t="str">
        <f>IF(O148="-","-",'2- Manutenção'!$F150)</f>
        <v>-</v>
      </c>
      <c r="Q148" s="119" t="str">
        <f>IF($C148=R$1,'2- Manutenção'!$D150,"-")</f>
        <v>-</v>
      </c>
      <c r="R148" s="108" t="str">
        <f>IF($C148=R$1,'2- Manutenção'!$E150,"-")</f>
        <v>-</v>
      </c>
      <c r="S148" s="108" t="str">
        <f>IF(R148="-","-",'2- Manutenção'!$F150)</f>
        <v>-</v>
      </c>
      <c r="T148" s="119" t="str">
        <f>IF($C148=U$1,'2- Manutenção'!$D150,"-")</f>
        <v>-</v>
      </c>
      <c r="U148" s="108" t="str">
        <f>IF($C148=U$1,'2- Manutenção'!$E150,"-")</f>
        <v>-</v>
      </c>
      <c r="V148" s="108" t="str">
        <f>IF(U148="-","-",'2- Manutenção'!$F150)</f>
        <v>-</v>
      </c>
      <c r="W148" s="119" t="str">
        <f>IF($C148=X$1,'2- Manutenção'!$D150,"-")</f>
        <v>-</v>
      </c>
      <c r="X148" s="108" t="str">
        <f>IF($C148=X$1,'2- Manutenção'!$E150,"-")</f>
        <v>-</v>
      </c>
      <c r="Y148" s="108" t="str">
        <f>IF(X148="-","-",'2- Manutenção'!$F150)</f>
        <v>-</v>
      </c>
      <c r="Z148" s="119" t="str">
        <f>IF($C148=AA$1,'2- Manutenção'!$D150,"-")</f>
        <v>-</v>
      </c>
      <c r="AA148" s="108" t="str">
        <f>IF($C148=AA$1,'2- Manutenção'!$E150,"-")</f>
        <v>-</v>
      </c>
      <c r="AB148" s="108" t="str">
        <f>IF(AA148="-","-",'2- Manutenção'!$F150)</f>
        <v>-</v>
      </c>
      <c r="AC148" s="119" t="str">
        <f>IF($C148=AD$1,'2- Manutenção'!$D150,"-")</f>
        <v>-</v>
      </c>
      <c r="AD148" s="108" t="str">
        <f>IF($C148=AD$1,'2- Manutenção'!$E150,"-")</f>
        <v>-</v>
      </c>
      <c r="AE148" s="108" t="str">
        <f>IF(AD148="-","-",'2- Manutenção'!$F150)</f>
        <v>-</v>
      </c>
      <c r="AF148" s="119" t="str">
        <f>IF($C148=AG$1,'2- Manutenção'!$D150,"-")</f>
        <v>-</v>
      </c>
      <c r="AG148" s="108" t="str">
        <f>IF($C148=AG$1,'2- Manutenção'!$E150,"-")</f>
        <v>-</v>
      </c>
      <c r="AH148" s="108" t="str">
        <f>IF(AG148="-","-",'2- Manutenção'!$F150)</f>
        <v>-</v>
      </c>
      <c r="AI148" s="119" t="str">
        <f>IF($C148=AJ$1,'2- Manutenção'!$D150,"-")</f>
        <v>-</v>
      </c>
      <c r="AJ148" s="108" t="str">
        <f>IF($C148=AJ$1,'2- Manutenção'!$E150,"-")</f>
        <v>-</v>
      </c>
      <c r="AK148" s="108" t="str">
        <f>IF(AJ148="-","-",'2- Manutenção'!$F150)</f>
        <v>-</v>
      </c>
      <c r="AL148" s="119" t="str">
        <f>IF($C148=AM$1,'2- Manutenção'!$D150,"-")</f>
        <v>-</v>
      </c>
      <c r="AM148" s="108" t="str">
        <f>IF($C148=AM$1,'2- Manutenção'!$E150,"-")</f>
        <v>-</v>
      </c>
      <c r="AN148" s="108" t="str">
        <f>IF(AM148="-","-",'2- Manutenção'!$F150)</f>
        <v>-</v>
      </c>
    </row>
    <row r="149" spans="1:40" x14ac:dyDescent="0.25">
      <c r="A149" s="119">
        <v>147</v>
      </c>
      <c r="B149" s="119" t="str">
        <f>IF(YEAR('2- Manutenção'!B151)=$B$1,$B$1,"-")</f>
        <v>-</v>
      </c>
      <c r="C149" s="119" t="str">
        <f>IF(B149="-","-",MONTH('2- Manutenção'!B151))</f>
        <v>-</v>
      </c>
      <c r="E149" s="119" t="str">
        <f>IF($C149=F$1,'2- Manutenção'!$D151,"-")</f>
        <v>-</v>
      </c>
      <c r="F149" s="108" t="str">
        <f>IF($C149=F$1,'2- Manutenção'!$E151,"-")</f>
        <v>-</v>
      </c>
      <c r="G149" s="108" t="str">
        <f>IF(F149="-","-",'2- Manutenção'!$F151)</f>
        <v>-</v>
      </c>
      <c r="H149" s="119" t="str">
        <f>IF($C149=I$1,'2- Manutenção'!$D151,"-")</f>
        <v>-</v>
      </c>
      <c r="I149" s="108" t="str">
        <f>IF($C149=I$1,'2- Manutenção'!$E151,"-")</f>
        <v>-</v>
      </c>
      <c r="J149" s="108" t="str">
        <f>IF(I149="-","-",'2- Manutenção'!$F151)</f>
        <v>-</v>
      </c>
      <c r="K149" s="119" t="str">
        <f>IF($C149=L$1,'2- Manutenção'!$D151,"-")</f>
        <v>-</v>
      </c>
      <c r="L149" s="108" t="str">
        <f>IF($C149=L$1,'2- Manutenção'!$E151,"-")</f>
        <v>-</v>
      </c>
      <c r="M149" s="108" t="str">
        <f>IF(L149="-","-",'2- Manutenção'!$F151)</f>
        <v>-</v>
      </c>
      <c r="N149" s="119" t="str">
        <f>IF($C149=O$1,'2- Manutenção'!$D151,"-")</f>
        <v>-</v>
      </c>
      <c r="O149" s="108" t="str">
        <f>IF($C149=O$1,'2- Manutenção'!$E151,"-")</f>
        <v>-</v>
      </c>
      <c r="P149" s="108" t="str">
        <f>IF(O149="-","-",'2- Manutenção'!$F151)</f>
        <v>-</v>
      </c>
      <c r="Q149" s="119" t="str">
        <f>IF($C149=R$1,'2- Manutenção'!$D151,"-")</f>
        <v>-</v>
      </c>
      <c r="R149" s="108" t="str">
        <f>IF($C149=R$1,'2- Manutenção'!$E151,"-")</f>
        <v>-</v>
      </c>
      <c r="S149" s="108" t="str">
        <f>IF(R149="-","-",'2- Manutenção'!$F151)</f>
        <v>-</v>
      </c>
      <c r="T149" s="119" t="str">
        <f>IF($C149=U$1,'2- Manutenção'!$D151,"-")</f>
        <v>-</v>
      </c>
      <c r="U149" s="108" t="str">
        <f>IF($C149=U$1,'2- Manutenção'!$E151,"-")</f>
        <v>-</v>
      </c>
      <c r="V149" s="108" t="str">
        <f>IF(U149="-","-",'2- Manutenção'!$F151)</f>
        <v>-</v>
      </c>
      <c r="W149" s="119" t="str">
        <f>IF($C149=X$1,'2- Manutenção'!$D151,"-")</f>
        <v>-</v>
      </c>
      <c r="X149" s="108" t="str">
        <f>IF($C149=X$1,'2- Manutenção'!$E151,"-")</f>
        <v>-</v>
      </c>
      <c r="Y149" s="108" t="str">
        <f>IF(X149="-","-",'2- Manutenção'!$F151)</f>
        <v>-</v>
      </c>
      <c r="Z149" s="119" t="str">
        <f>IF($C149=AA$1,'2- Manutenção'!$D151,"-")</f>
        <v>-</v>
      </c>
      <c r="AA149" s="108" t="str">
        <f>IF($C149=AA$1,'2- Manutenção'!$E151,"-")</f>
        <v>-</v>
      </c>
      <c r="AB149" s="108" t="str">
        <f>IF(AA149="-","-",'2- Manutenção'!$F151)</f>
        <v>-</v>
      </c>
      <c r="AC149" s="119" t="str">
        <f>IF($C149=AD$1,'2- Manutenção'!$D151,"-")</f>
        <v>-</v>
      </c>
      <c r="AD149" s="108" t="str">
        <f>IF($C149=AD$1,'2- Manutenção'!$E151,"-")</f>
        <v>-</v>
      </c>
      <c r="AE149" s="108" t="str">
        <f>IF(AD149="-","-",'2- Manutenção'!$F151)</f>
        <v>-</v>
      </c>
      <c r="AF149" s="119" t="str">
        <f>IF($C149=AG$1,'2- Manutenção'!$D151,"-")</f>
        <v>-</v>
      </c>
      <c r="AG149" s="108" t="str">
        <f>IF($C149=AG$1,'2- Manutenção'!$E151,"-")</f>
        <v>-</v>
      </c>
      <c r="AH149" s="108" t="str">
        <f>IF(AG149="-","-",'2- Manutenção'!$F151)</f>
        <v>-</v>
      </c>
      <c r="AI149" s="119" t="str">
        <f>IF($C149=AJ$1,'2- Manutenção'!$D151,"-")</f>
        <v>-</v>
      </c>
      <c r="AJ149" s="108" t="str">
        <f>IF($C149=AJ$1,'2- Manutenção'!$E151,"-")</f>
        <v>-</v>
      </c>
      <c r="AK149" s="108" t="str">
        <f>IF(AJ149="-","-",'2- Manutenção'!$F151)</f>
        <v>-</v>
      </c>
      <c r="AL149" s="119" t="str">
        <f>IF($C149=AM$1,'2- Manutenção'!$D151,"-")</f>
        <v>-</v>
      </c>
      <c r="AM149" s="108" t="str">
        <f>IF($C149=AM$1,'2- Manutenção'!$E151,"-")</f>
        <v>-</v>
      </c>
      <c r="AN149" s="108" t="str">
        <f>IF(AM149="-","-",'2- Manutenção'!$F151)</f>
        <v>-</v>
      </c>
    </row>
    <row r="150" spans="1:40" x14ac:dyDescent="0.25">
      <c r="A150" s="119">
        <v>148</v>
      </c>
      <c r="B150" s="119" t="str">
        <f>IF(YEAR('2- Manutenção'!B152)=$B$1,$B$1,"-")</f>
        <v>-</v>
      </c>
      <c r="C150" s="119" t="str">
        <f>IF(B150="-","-",MONTH('2- Manutenção'!B152))</f>
        <v>-</v>
      </c>
      <c r="E150" s="119" t="str">
        <f>IF($C150=F$1,'2- Manutenção'!$D152,"-")</f>
        <v>-</v>
      </c>
      <c r="F150" s="108" t="str">
        <f>IF($C150=F$1,'2- Manutenção'!$E152,"-")</f>
        <v>-</v>
      </c>
      <c r="G150" s="108" t="str">
        <f>IF(F150="-","-",'2- Manutenção'!$F152)</f>
        <v>-</v>
      </c>
      <c r="H150" s="119" t="str">
        <f>IF($C150=I$1,'2- Manutenção'!$D152,"-")</f>
        <v>-</v>
      </c>
      <c r="I150" s="108" t="str">
        <f>IF($C150=I$1,'2- Manutenção'!$E152,"-")</f>
        <v>-</v>
      </c>
      <c r="J150" s="108" t="str">
        <f>IF(I150="-","-",'2- Manutenção'!$F152)</f>
        <v>-</v>
      </c>
      <c r="K150" s="119" t="str">
        <f>IF($C150=L$1,'2- Manutenção'!$D152,"-")</f>
        <v>-</v>
      </c>
      <c r="L150" s="108" t="str">
        <f>IF($C150=L$1,'2- Manutenção'!$E152,"-")</f>
        <v>-</v>
      </c>
      <c r="M150" s="108" t="str">
        <f>IF(L150="-","-",'2- Manutenção'!$F152)</f>
        <v>-</v>
      </c>
      <c r="N150" s="119" t="str">
        <f>IF($C150=O$1,'2- Manutenção'!$D152,"-")</f>
        <v>-</v>
      </c>
      <c r="O150" s="108" t="str">
        <f>IF($C150=O$1,'2- Manutenção'!$E152,"-")</f>
        <v>-</v>
      </c>
      <c r="P150" s="108" t="str">
        <f>IF(O150="-","-",'2- Manutenção'!$F152)</f>
        <v>-</v>
      </c>
      <c r="Q150" s="119" t="str">
        <f>IF($C150=R$1,'2- Manutenção'!$D152,"-")</f>
        <v>-</v>
      </c>
      <c r="R150" s="108" t="str">
        <f>IF($C150=R$1,'2- Manutenção'!$E152,"-")</f>
        <v>-</v>
      </c>
      <c r="S150" s="108" t="str">
        <f>IF(R150="-","-",'2- Manutenção'!$F152)</f>
        <v>-</v>
      </c>
      <c r="T150" s="119" t="str">
        <f>IF($C150=U$1,'2- Manutenção'!$D152,"-")</f>
        <v>-</v>
      </c>
      <c r="U150" s="108" t="str">
        <f>IF($C150=U$1,'2- Manutenção'!$E152,"-")</f>
        <v>-</v>
      </c>
      <c r="V150" s="108" t="str">
        <f>IF(U150="-","-",'2- Manutenção'!$F152)</f>
        <v>-</v>
      </c>
      <c r="W150" s="119" t="str">
        <f>IF($C150=X$1,'2- Manutenção'!$D152,"-")</f>
        <v>-</v>
      </c>
      <c r="X150" s="108" t="str">
        <f>IF($C150=X$1,'2- Manutenção'!$E152,"-")</f>
        <v>-</v>
      </c>
      <c r="Y150" s="108" t="str">
        <f>IF(X150="-","-",'2- Manutenção'!$F152)</f>
        <v>-</v>
      </c>
      <c r="Z150" s="119" t="str">
        <f>IF($C150=AA$1,'2- Manutenção'!$D152,"-")</f>
        <v>-</v>
      </c>
      <c r="AA150" s="108" t="str">
        <f>IF($C150=AA$1,'2- Manutenção'!$E152,"-")</f>
        <v>-</v>
      </c>
      <c r="AB150" s="108" t="str">
        <f>IF(AA150="-","-",'2- Manutenção'!$F152)</f>
        <v>-</v>
      </c>
      <c r="AC150" s="119" t="str">
        <f>IF($C150=AD$1,'2- Manutenção'!$D152,"-")</f>
        <v>-</v>
      </c>
      <c r="AD150" s="108" t="str">
        <f>IF($C150=AD$1,'2- Manutenção'!$E152,"-")</f>
        <v>-</v>
      </c>
      <c r="AE150" s="108" t="str">
        <f>IF(AD150="-","-",'2- Manutenção'!$F152)</f>
        <v>-</v>
      </c>
      <c r="AF150" s="119" t="str">
        <f>IF($C150=AG$1,'2- Manutenção'!$D152,"-")</f>
        <v>-</v>
      </c>
      <c r="AG150" s="108" t="str">
        <f>IF($C150=AG$1,'2- Manutenção'!$E152,"-")</f>
        <v>-</v>
      </c>
      <c r="AH150" s="108" t="str">
        <f>IF(AG150="-","-",'2- Manutenção'!$F152)</f>
        <v>-</v>
      </c>
      <c r="AI150" s="119" t="str">
        <f>IF($C150=AJ$1,'2- Manutenção'!$D152,"-")</f>
        <v>-</v>
      </c>
      <c r="AJ150" s="108" t="str">
        <f>IF($C150=AJ$1,'2- Manutenção'!$E152,"-")</f>
        <v>-</v>
      </c>
      <c r="AK150" s="108" t="str">
        <f>IF(AJ150="-","-",'2- Manutenção'!$F152)</f>
        <v>-</v>
      </c>
      <c r="AL150" s="119" t="str">
        <f>IF($C150=AM$1,'2- Manutenção'!$D152,"-")</f>
        <v>-</v>
      </c>
      <c r="AM150" s="108" t="str">
        <f>IF($C150=AM$1,'2- Manutenção'!$E152,"-")</f>
        <v>-</v>
      </c>
      <c r="AN150" s="108" t="str">
        <f>IF(AM150="-","-",'2- Manutenção'!$F152)</f>
        <v>-</v>
      </c>
    </row>
    <row r="151" spans="1:40" x14ac:dyDescent="0.25">
      <c r="A151" s="119">
        <v>149</v>
      </c>
      <c r="B151" s="119" t="str">
        <f>IF(YEAR('2- Manutenção'!B153)=$B$1,$B$1,"-")</f>
        <v>-</v>
      </c>
      <c r="C151" s="119" t="str">
        <f>IF(B151="-","-",MONTH('2- Manutenção'!B153))</f>
        <v>-</v>
      </c>
      <c r="E151" s="119" t="str">
        <f>IF($C151=F$1,'2- Manutenção'!$D153,"-")</f>
        <v>-</v>
      </c>
      <c r="F151" s="108" t="str">
        <f>IF($C151=F$1,'2- Manutenção'!$E153,"-")</f>
        <v>-</v>
      </c>
      <c r="G151" s="108" t="str">
        <f>IF(F151="-","-",'2- Manutenção'!$F153)</f>
        <v>-</v>
      </c>
      <c r="H151" s="119" t="str">
        <f>IF($C151=I$1,'2- Manutenção'!$D153,"-")</f>
        <v>-</v>
      </c>
      <c r="I151" s="108" t="str">
        <f>IF($C151=I$1,'2- Manutenção'!$E153,"-")</f>
        <v>-</v>
      </c>
      <c r="J151" s="108" t="str">
        <f>IF(I151="-","-",'2- Manutenção'!$F153)</f>
        <v>-</v>
      </c>
      <c r="K151" s="119" t="str">
        <f>IF($C151=L$1,'2- Manutenção'!$D153,"-")</f>
        <v>-</v>
      </c>
      <c r="L151" s="108" t="str">
        <f>IF($C151=L$1,'2- Manutenção'!$E153,"-")</f>
        <v>-</v>
      </c>
      <c r="M151" s="108" t="str">
        <f>IF(L151="-","-",'2- Manutenção'!$F153)</f>
        <v>-</v>
      </c>
      <c r="N151" s="119" t="str">
        <f>IF($C151=O$1,'2- Manutenção'!$D153,"-")</f>
        <v>-</v>
      </c>
      <c r="O151" s="108" t="str">
        <f>IF($C151=O$1,'2- Manutenção'!$E153,"-")</f>
        <v>-</v>
      </c>
      <c r="P151" s="108" t="str">
        <f>IF(O151="-","-",'2- Manutenção'!$F153)</f>
        <v>-</v>
      </c>
      <c r="Q151" s="119" t="str">
        <f>IF($C151=R$1,'2- Manutenção'!$D153,"-")</f>
        <v>-</v>
      </c>
      <c r="R151" s="108" t="str">
        <f>IF($C151=R$1,'2- Manutenção'!$E153,"-")</f>
        <v>-</v>
      </c>
      <c r="S151" s="108" t="str">
        <f>IF(R151="-","-",'2- Manutenção'!$F153)</f>
        <v>-</v>
      </c>
      <c r="T151" s="119" t="str">
        <f>IF($C151=U$1,'2- Manutenção'!$D153,"-")</f>
        <v>-</v>
      </c>
      <c r="U151" s="108" t="str">
        <f>IF($C151=U$1,'2- Manutenção'!$E153,"-")</f>
        <v>-</v>
      </c>
      <c r="V151" s="108" t="str">
        <f>IF(U151="-","-",'2- Manutenção'!$F153)</f>
        <v>-</v>
      </c>
      <c r="W151" s="119" t="str">
        <f>IF($C151=X$1,'2- Manutenção'!$D153,"-")</f>
        <v>-</v>
      </c>
      <c r="X151" s="108" t="str">
        <f>IF($C151=X$1,'2- Manutenção'!$E153,"-")</f>
        <v>-</v>
      </c>
      <c r="Y151" s="108" t="str">
        <f>IF(X151="-","-",'2- Manutenção'!$F153)</f>
        <v>-</v>
      </c>
      <c r="Z151" s="119" t="str">
        <f>IF($C151=AA$1,'2- Manutenção'!$D153,"-")</f>
        <v>-</v>
      </c>
      <c r="AA151" s="108" t="str">
        <f>IF($C151=AA$1,'2- Manutenção'!$E153,"-")</f>
        <v>-</v>
      </c>
      <c r="AB151" s="108" t="str">
        <f>IF(AA151="-","-",'2- Manutenção'!$F153)</f>
        <v>-</v>
      </c>
      <c r="AC151" s="119" t="str">
        <f>IF($C151=AD$1,'2- Manutenção'!$D153,"-")</f>
        <v>-</v>
      </c>
      <c r="AD151" s="108" t="str">
        <f>IF($C151=AD$1,'2- Manutenção'!$E153,"-")</f>
        <v>-</v>
      </c>
      <c r="AE151" s="108" t="str">
        <f>IF(AD151="-","-",'2- Manutenção'!$F153)</f>
        <v>-</v>
      </c>
      <c r="AF151" s="119" t="str">
        <f>IF($C151=AG$1,'2- Manutenção'!$D153,"-")</f>
        <v>-</v>
      </c>
      <c r="AG151" s="108" t="str">
        <f>IF($C151=AG$1,'2- Manutenção'!$E153,"-")</f>
        <v>-</v>
      </c>
      <c r="AH151" s="108" t="str">
        <f>IF(AG151="-","-",'2- Manutenção'!$F153)</f>
        <v>-</v>
      </c>
      <c r="AI151" s="119" t="str">
        <f>IF($C151=AJ$1,'2- Manutenção'!$D153,"-")</f>
        <v>-</v>
      </c>
      <c r="AJ151" s="108" t="str">
        <f>IF($C151=AJ$1,'2- Manutenção'!$E153,"-")</f>
        <v>-</v>
      </c>
      <c r="AK151" s="108" t="str">
        <f>IF(AJ151="-","-",'2- Manutenção'!$F153)</f>
        <v>-</v>
      </c>
      <c r="AL151" s="119" t="str">
        <f>IF($C151=AM$1,'2- Manutenção'!$D153,"-")</f>
        <v>-</v>
      </c>
      <c r="AM151" s="108" t="str">
        <f>IF($C151=AM$1,'2- Manutenção'!$E153,"-")</f>
        <v>-</v>
      </c>
      <c r="AN151" s="108" t="str">
        <f>IF(AM151="-","-",'2- Manutenção'!$F153)</f>
        <v>-</v>
      </c>
    </row>
    <row r="152" spans="1:40" x14ac:dyDescent="0.25">
      <c r="A152" s="119">
        <v>150</v>
      </c>
      <c r="B152" s="119" t="str">
        <f>IF(YEAR('2- Manutenção'!B154)=$B$1,$B$1,"-")</f>
        <v>-</v>
      </c>
      <c r="C152" s="119" t="str">
        <f>IF(B152="-","-",MONTH('2- Manutenção'!B154))</f>
        <v>-</v>
      </c>
      <c r="E152" s="119" t="str">
        <f>IF($C152=F$1,'2- Manutenção'!$D154,"-")</f>
        <v>-</v>
      </c>
      <c r="F152" s="108" t="str">
        <f>IF($C152=F$1,'2- Manutenção'!$E154,"-")</f>
        <v>-</v>
      </c>
      <c r="G152" s="108" t="str">
        <f>IF(F152="-","-",'2- Manutenção'!$F154)</f>
        <v>-</v>
      </c>
      <c r="H152" s="119" t="str">
        <f>IF($C152=I$1,'2- Manutenção'!$D154,"-")</f>
        <v>-</v>
      </c>
      <c r="I152" s="108" t="str">
        <f>IF($C152=I$1,'2- Manutenção'!$E154,"-")</f>
        <v>-</v>
      </c>
      <c r="J152" s="108" t="str">
        <f>IF(I152="-","-",'2- Manutenção'!$F154)</f>
        <v>-</v>
      </c>
      <c r="K152" s="119" t="str">
        <f>IF($C152=L$1,'2- Manutenção'!$D154,"-")</f>
        <v>-</v>
      </c>
      <c r="L152" s="108" t="str">
        <f>IF($C152=L$1,'2- Manutenção'!$E154,"-")</f>
        <v>-</v>
      </c>
      <c r="M152" s="108" t="str">
        <f>IF(L152="-","-",'2- Manutenção'!$F154)</f>
        <v>-</v>
      </c>
      <c r="N152" s="119" t="str">
        <f>IF($C152=O$1,'2- Manutenção'!$D154,"-")</f>
        <v>-</v>
      </c>
      <c r="O152" s="108" t="str">
        <f>IF($C152=O$1,'2- Manutenção'!$E154,"-")</f>
        <v>-</v>
      </c>
      <c r="P152" s="108" t="str">
        <f>IF(O152="-","-",'2- Manutenção'!$F154)</f>
        <v>-</v>
      </c>
      <c r="Q152" s="119" t="str">
        <f>IF($C152=R$1,'2- Manutenção'!$D154,"-")</f>
        <v>-</v>
      </c>
      <c r="R152" s="108" t="str">
        <f>IF($C152=R$1,'2- Manutenção'!$E154,"-")</f>
        <v>-</v>
      </c>
      <c r="S152" s="108" t="str">
        <f>IF(R152="-","-",'2- Manutenção'!$F154)</f>
        <v>-</v>
      </c>
      <c r="T152" s="119" t="str">
        <f>IF($C152=U$1,'2- Manutenção'!$D154,"-")</f>
        <v>-</v>
      </c>
      <c r="U152" s="108" t="str">
        <f>IF($C152=U$1,'2- Manutenção'!$E154,"-")</f>
        <v>-</v>
      </c>
      <c r="V152" s="108" t="str">
        <f>IF(U152="-","-",'2- Manutenção'!$F154)</f>
        <v>-</v>
      </c>
      <c r="W152" s="119" t="str">
        <f>IF($C152=X$1,'2- Manutenção'!$D154,"-")</f>
        <v>-</v>
      </c>
      <c r="X152" s="108" t="str">
        <f>IF($C152=X$1,'2- Manutenção'!$E154,"-")</f>
        <v>-</v>
      </c>
      <c r="Y152" s="108" t="str">
        <f>IF(X152="-","-",'2- Manutenção'!$F154)</f>
        <v>-</v>
      </c>
      <c r="Z152" s="119" t="str">
        <f>IF($C152=AA$1,'2- Manutenção'!$D154,"-")</f>
        <v>-</v>
      </c>
      <c r="AA152" s="108" t="str">
        <f>IF($C152=AA$1,'2- Manutenção'!$E154,"-")</f>
        <v>-</v>
      </c>
      <c r="AB152" s="108" t="str">
        <f>IF(AA152="-","-",'2- Manutenção'!$F154)</f>
        <v>-</v>
      </c>
      <c r="AC152" s="119" t="str">
        <f>IF($C152=AD$1,'2- Manutenção'!$D154,"-")</f>
        <v>-</v>
      </c>
      <c r="AD152" s="108" t="str">
        <f>IF($C152=AD$1,'2- Manutenção'!$E154,"-")</f>
        <v>-</v>
      </c>
      <c r="AE152" s="108" t="str">
        <f>IF(AD152="-","-",'2- Manutenção'!$F154)</f>
        <v>-</v>
      </c>
      <c r="AF152" s="119" t="str">
        <f>IF($C152=AG$1,'2- Manutenção'!$D154,"-")</f>
        <v>-</v>
      </c>
      <c r="AG152" s="108" t="str">
        <f>IF($C152=AG$1,'2- Manutenção'!$E154,"-")</f>
        <v>-</v>
      </c>
      <c r="AH152" s="108" t="str">
        <f>IF(AG152="-","-",'2- Manutenção'!$F154)</f>
        <v>-</v>
      </c>
      <c r="AI152" s="119" t="str">
        <f>IF($C152=AJ$1,'2- Manutenção'!$D154,"-")</f>
        <v>-</v>
      </c>
      <c r="AJ152" s="108" t="str">
        <f>IF($C152=AJ$1,'2- Manutenção'!$E154,"-")</f>
        <v>-</v>
      </c>
      <c r="AK152" s="108" t="str">
        <f>IF(AJ152="-","-",'2- Manutenção'!$F154)</f>
        <v>-</v>
      </c>
      <c r="AL152" s="119" t="str">
        <f>IF($C152=AM$1,'2- Manutenção'!$D154,"-")</f>
        <v>-</v>
      </c>
      <c r="AM152" s="108" t="str">
        <f>IF($C152=AM$1,'2- Manutenção'!$E154,"-")</f>
        <v>-</v>
      </c>
      <c r="AN152" s="108" t="str">
        <f>IF(AM152="-","-",'2- Manutenção'!$F154)</f>
        <v>-</v>
      </c>
    </row>
    <row r="153" spans="1:40" x14ac:dyDescent="0.25">
      <c r="A153" s="119">
        <v>151</v>
      </c>
      <c r="B153" s="119" t="str">
        <f>IF(YEAR('2- Manutenção'!B155)=$B$1,$B$1,"-")</f>
        <v>-</v>
      </c>
      <c r="C153" s="119" t="str">
        <f>IF(B153="-","-",MONTH('2- Manutenção'!B155))</f>
        <v>-</v>
      </c>
      <c r="E153" s="119" t="str">
        <f>IF($C153=F$1,'2- Manutenção'!$D155,"-")</f>
        <v>-</v>
      </c>
      <c r="F153" s="108" t="str">
        <f>IF($C153=F$1,'2- Manutenção'!$E155,"-")</f>
        <v>-</v>
      </c>
      <c r="G153" s="108" t="str">
        <f>IF(F153="-","-",'2- Manutenção'!$F155)</f>
        <v>-</v>
      </c>
      <c r="H153" s="119" t="str">
        <f>IF($C153=I$1,'2- Manutenção'!$D155,"-")</f>
        <v>-</v>
      </c>
      <c r="I153" s="108" t="str">
        <f>IF($C153=I$1,'2- Manutenção'!$E155,"-")</f>
        <v>-</v>
      </c>
      <c r="J153" s="108" t="str">
        <f>IF(I153="-","-",'2- Manutenção'!$F155)</f>
        <v>-</v>
      </c>
      <c r="K153" s="119" t="str">
        <f>IF($C153=L$1,'2- Manutenção'!$D155,"-")</f>
        <v>-</v>
      </c>
      <c r="L153" s="108" t="str">
        <f>IF($C153=L$1,'2- Manutenção'!$E155,"-")</f>
        <v>-</v>
      </c>
      <c r="M153" s="108" t="str">
        <f>IF(L153="-","-",'2- Manutenção'!$F155)</f>
        <v>-</v>
      </c>
      <c r="N153" s="119" t="str">
        <f>IF($C153=O$1,'2- Manutenção'!$D155,"-")</f>
        <v>-</v>
      </c>
      <c r="O153" s="108" t="str">
        <f>IF($C153=O$1,'2- Manutenção'!$E155,"-")</f>
        <v>-</v>
      </c>
      <c r="P153" s="108" t="str">
        <f>IF(O153="-","-",'2- Manutenção'!$F155)</f>
        <v>-</v>
      </c>
      <c r="Q153" s="119" t="str">
        <f>IF($C153=R$1,'2- Manutenção'!$D155,"-")</f>
        <v>-</v>
      </c>
      <c r="R153" s="108" t="str">
        <f>IF($C153=R$1,'2- Manutenção'!$E155,"-")</f>
        <v>-</v>
      </c>
      <c r="S153" s="108" t="str">
        <f>IF(R153="-","-",'2- Manutenção'!$F155)</f>
        <v>-</v>
      </c>
      <c r="T153" s="119" t="str">
        <f>IF($C153=U$1,'2- Manutenção'!$D155,"-")</f>
        <v>-</v>
      </c>
      <c r="U153" s="108" t="str">
        <f>IF($C153=U$1,'2- Manutenção'!$E155,"-")</f>
        <v>-</v>
      </c>
      <c r="V153" s="108" t="str">
        <f>IF(U153="-","-",'2- Manutenção'!$F155)</f>
        <v>-</v>
      </c>
      <c r="W153" s="119" t="str">
        <f>IF($C153=X$1,'2- Manutenção'!$D155,"-")</f>
        <v>-</v>
      </c>
      <c r="X153" s="108" t="str">
        <f>IF($C153=X$1,'2- Manutenção'!$E155,"-")</f>
        <v>-</v>
      </c>
      <c r="Y153" s="108" t="str">
        <f>IF(X153="-","-",'2- Manutenção'!$F155)</f>
        <v>-</v>
      </c>
      <c r="Z153" s="119" t="str">
        <f>IF($C153=AA$1,'2- Manutenção'!$D155,"-")</f>
        <v>-</v>
      </c>
      <c r="AA153" s="108" t="str">
        <f>IF($C153=AA$1,'2- Manutenção'!$E155,"-")</f>
        <v>-</v>
      </c>
      <c r="AB153" s="108" t="str">
        <f>IF(AA153="-","-",'2- Manutenção'!$F155)</f>
        <v>-</v>
      </c>
      <c r="AC153" s="119" t="str">
        <f>IF($C153=AD$1,'2- Manutenção'!$D155,"-")</f>
        <v>-</v>
      </c>
      <c r="AD153" s="108" t="str">
        <f>IF($C153=AD$1,'2- Manutenção'!$E155,"-")</f>
        <v>-</v>
      </c>
      <c r="AE153" s="108" t="str">
        <f>IF(AD153="-","-",'2- Manutenção'!$F155)</f>
        <v>-</v>
      </c>
      <c r="AF153" s="119" t="str">
        <f>IF($C153=AG$1,'2- Manutenção'!$D155,"-")</f>
        <v>-</v>
      </c>
      <c r="AG153" s="108" t="str">
        <f>IF($C153=AG$1,'2- Manutenção'!$E155,"-")</f>
        <v>-</v>
      </c>
      <c r="AH153" s="108" t="str">
        <f>IF(AG153="-","-",'2- Manutenção'!$F155)</f>
        <v>-</v>
      </c>
      <c r="AI153" s="119" t="str">
        <f>IF($C153=AJ$1,'2- Manutenção'!$D155,"-")</f>
        <v>-</v>
      </c>
      <c r="AJ153" s="108" t="str">
        <f>IF($C153=AJ$1,'2- Manutenção'!$E155,"-")</f>
        <v>-</v>
      </c>
      <c r="AK153" s="108" t="str">
        <f>IF(AJ153="-","-",'2- Manutenção'!$F155)</f>
        <v>-</v>
      </c>
      <c r="AL153" s="119" t="str">
        <f>IF($C153=AM$1,'2- Manutenção'!$D155,"-")</f>
        <v>-</v>
      </c>
      <c r="AM153" s="108" t="str">
        <f>IF($C153=AM$1,'2- Manutenção'!$E155,"-")</f>
        <v>-</v>
      </c>
      <c r="AN153" s="108" t="str">
        <f>IF(AM153="-","-",'2- Manutenção'!$F155)</f>
        <v>-</v>
      </c>
    </row>
    <row r="154" spans="1:40" x14ac:dyDescent="0.25">
      <c r="A154" s="119">
        <v>152</v>
      </c>
      <c r="B154" s="119" t="str">
        <f>IF(YEAR('2- Manutenção'!B156)=$B$1,$B$1,"-")</f>
        <v>-</v>
      </c>
      <c r="C154" s="119" t="str">
        <f>IF(B154="-","-",MONTH('2- Manutenção'!B156))</f>
        <v>-</v>
      </c>
      <c r="E154" s="119" t="str">
        <f>IF($C154=F$1,'2- Manutenção'!$D156,"-")</f>
        <v>-</v>
      </c>
      <c r="F154" s="108" t="str">
        <f>IF($C154=F$1,'2- Manutenção'!$E156,"-")</f>
        <v>-</v>
      </c>
      <c r="G154" s="108" t="str">
        <f>IF(F154="-","-",'2- Manutenção'!$F156)</f>
        <v>-</v>
      </c>
      <c r="H154" s="119" t="str">
        <f>IF($C154=I$1,'2- Manutenção'!$D156,"-")</f>
        <v>-</v>
      </c>
      <c r="I154" s="108" t="str">
        <f>IF($C154=I$1,'2- Manutenção'!$E156,"-")</f>
        <v>-</v>
      </c>
      <c r="J154" s="108" t="str">
        <f>IF(I154="-","-",'2- Manutenção'!$F156)</f>
        <v>-</v>
      </c>
      <c r="K154" s="119" t="str">
        <f>IF($C154=L$1,'2- Manutenção'!$D156,"-")</f>
        <v>-</v>
      </c>
      <c r="L154" s="108" t="str">
        <f>IF($C154=L$1,'2- Manutenção'!$E156,"-")</f>
        <v>-</v>
      </c>
      <c r="M154" s="108" t="str">
        <f>IF(L154="-","-",'2- Manutenção'!$F156)</f>
        <v>-</v>
      </c>
      <c r="N154" s="119" t="str">
        <f>IF($C154=O$1,'2- Manutenção'!$D156,"-")</f>
        <v>-</v>
      </c>
      <c r="O154" s="108" t="str">
        <f>IF($C154=O$1,'2- Manutenção'!$E156,"-")</f>
        <v>-</v>
      </c>
      <c r="P154" s="108" t="str">
        <f>IF(O154="-","-",'2- Manutenção'!$F156)</f>
        <v>-</v>
      </c>
      <c r="Q154" s="119" t="str">
        <f>IF($C154=R$1,'2- Manutenção'!$D156,"-")</f>
        <v>-</v>
      </c>
      <c r="R154" s="108" t="str">
        <f>IF($C154=R$1,'2- Manutenção'!$E156,"-")</f>
        <v>-</v>
      </c>
      <c r="S154" s="108" t="str">
        <f>IF(R154="-","-",'2- Manutenção'!$F156)</f>
        <v>-</v>
      </c>
      <c r="T154" s="119" t="str">
        <f>IF($C154=U$1,'2- Manutenção'!$D156,"-")</f>
        <v>-</v>
      </c>
      <c r="U154" s="108" t="str">
        <f>IF($C154=U$1,'2- Manutenção'!$E156,"-")</f>
        <v>-</v>
      </c>
      <c r="V154" s="108" t="str">
        <f>IF(U154="-","-",'2- Manutenção'!$F156)</f>
        <v>-</v>
      </c>
      <c r="W154" s="119" t="str">
        <f>IF($C154=X$1,'2- Manutenção'!$D156,"-")</f>
        <v>-</v>
      </c>
      <c r="X154" s="108" t="str">
        <f>IF($C154=X$1,'2- Manutenção'!$E156,"-")</f>
        <v>-</v>
      </c>
      <c r="Y154" s="108" t="str">
        <f>IF(X154="-","-",'2- Manutenção'!$F156)</f>
        <v>-</v>
      </c>
      <c r="Z154" s="119" t="str">
        <f>IF($C154=AA$1,'2- Manutenção'!$D156,"-")</f>
        <v>-</v>
      </c>
      <c r="AA154" s="108" t="str">
        <f>IF($C154=AA$1,'2- Manutenção'!$E156,"-")</f>
        <v>-</v>
      </c>
      <c r="AB154" s="108" t="str">
        <f>IF(AA154="-","-",'2- Manutenção'!$F156)</f>
        <v>-</v>
      </c>
      <c r="AC154" s="119" t="str">
        <f>IF($C154=AD$1,'2- Manutenção'!$D156,"-")</f>
        <v>-</v>
      </c>
      <c r="AD154" s="108" t="str">
        <f>IF($C154=AD$1,'2- Manutenção'!$E156,"-")</f>
        <v>-</v>
      </c>
      <c r="AE154" s="108" t="str">
        <f>IF(AD154="-","-",'2- Manutenção'!$F156)</f>
        <v>-</v>
      </c>
      <c r="AF154" s="119" t="str">
        <f>IF($C154=AG$1,'2- Manutenção'!$D156,"-")</f>
        <v>-</v>
      </c>
      <c r="AG154" s="108" t="str">
        <f>IF($C154=AG$1,'2- Manutenção'!$E156,"-")</f>
        <v>-</v>
      </c>
      <c r="AH154" s="108" t="str">
        <f>IF(AG154="-","-",'2- Manutenção'!$F156)</f>
        <v>-</v>
      </c>
      <c r="AI154" s="119" t="str">
        <f>IF($C154=AJ$1,'2- Manutenção'!$D156,"-")</f>
        <v>-</v>
      </c>
      <c r="AJ154" s="108" t="str">
        <f>IF($C154=AJ$1,'2- Manutenção'!$E156,"-")</f>
        <v>-</v>
      </c>
      <c r="AK154" s="108" t="str">
        <f>IF(AJ154="-","-",'2- Manutenção'!$F156)</f>
        <v>-</v>
      </c>
      <c r="AL154" s="119" t="str">
        <f>IF($C154=AM$1,'2- Manutenção'!$D156,"-")</f>
        <v>-</v>
      </c>
      <c r="AM154" s="108" t="str">
        <f>IF($C154=AM$1,'2- Manutenção'!$E156,"-")</f>
        <v>-</v>
      </c>
      <c r="AN154" s="108" t="str">
        <f>IF(AM154="-","-",'2- Manutenção'!$F156)</f>
        <v>-</v>
      </c>
    </row>
    <row r="155" spans="1:40" x14ac:dyDescent="0.25">
      <c r="A155" s="119">
        <v>153</v>
      </c>
      <c r="B155" s="119" t="str">
        <f>IF(YEAR('2- Manutenção'!B157)=$B$1,$B$1,"-")</f>
        <v>-</v>
      </c>
      <c r="C155" s="119" t="str">
        <f>IF(B155="-","-",MONTH('2- Manutenção'!B157))</f>
        <v>-</v>
      </c>
      <c r="E155" s="119" t="str">
        <f>IF($C155=F$1,'2- Manutenção'!$D157,"-")</f>
        <v>-</v>
      </c>
      <c r="F155" s="108" t="str">
        <f>IF($C155=F$1,'2- Manutenção'!$E157,"-")</f>
        <v>-</v>
      </c>
      <c r="G155" s="108" t="str">
        <f>IF(F155="-","-",'2- Manutenção'!$F157)</f>
        <v>-</v>
      </c>
      <c r="H155" s="119" t="str">
        <f>IF($C155=I$1,'2- Manutenção'!$D157,"-")</f>
        <v>-</v>
      </c>
      <c r="I155" s="108" t="str">
        <f>IF($C155=I$1,'2- Manutenção'!$E157,"-")</f>
        <v>-</v>
      </c>
      <c r="J155" s="108" t="str">
        <f>IF(I155="-","-",'2- Manutenção'!$F157)</f>
        <v>-</v>
      </c>
      <c r="K155" s="119" t="str">
        <f>IF($C155=L$1,'2- Manutenção'!$D157,"-")</f>
        <v>-</v>
      </c>
      <c r="L155" s="108" t="str">
        <f>IF($C155=L$1,'2- Manutenção'!$E157,"-")</f>
        <v>-</v>
      </c>
      <c r="M155" s="108" t="str">
        <f>IF(L155="-","-",'2- Manutenção'!$F157)</f>
        <v>-</v>
      </c>
      <c r="N155" s="119" t="str">
        <f>IF($C155=O$1,'2- Manutenção'!$D157,"-")</f>
        <v>-</v>
      </c>
      <c r="O155" s="108" t="str">
        <f>IF($C155=O$1,'2- Manutenção'!$E157,"-")</f>
        <v>-</v>
      </c>
      <c r="P155" s="108" t="str">
        <f>IF(O155="-","-",'2- Manutenção'!$F157)</f>
        <v>-</v>
      </c>
      <c r="Q155" s="119" t="str">
        <f>IF($C155=R$1,'2- Manutenção'!$D157,"-")</f>
        <v>-</v>
      </c>
      <c r="R155" s="108" t="str">
        <f>IF($C155=R$1,'2- Manutenção'!$E157,"-")</f>
        <v>-</v>
      </c>
      <c r="S155" s="108" t="str">
        <f>IF(R155="-","-",'2- Manutenção'!$F157)</f>
        <v>-</v>
      </c>
      <c r="T155" s="119" t="str">
        <f>IF($C155=U$1,'2- Manutenção'!$D157,"-")</f>
        <v>-</v>
      </c>
      <c r="U155" s="108" t="str">
        <f>IF($C155=U$1,'2- Manutenção'!$E157,"-")</f>
        <v>-</v>
      </c>
      <c r="V155" s="108" t="str">
        <f>IF(U155="-","-",'2- Manutenção'!$F157)</f>
        <v>-</v>
      </c>
      <c r="W155" s="119" t="str">
        <f>IF($C155=X$1,'2- Manutenção'!$D157,"-")</f>
        <v>-</v>
      </c>
      <c r="X155" s="108" t="str">
        <f>IF($C155=X$1,'2- Manutenção'!$E157,"-")</f>
        <v>-</v>
      </c>
      <c r="Y155" s="108" t="str">
        <f>IF(X155="-","-",'2- Manutenção'!$F157)</f>
        <v>-</v>
      </c>
      <c r="Z155" s="119" t="str">
        <f>IF($C155=AA$1,'2- Manutenção'!$D157,"-")</f>
        <v>-</v>
      </c>
      <c r="AA155" s="108" t="str">
        <f>IF($C155=AA$1,'2- Manutenção'!$E157,"-")</f>
        <v>-</v>
      </c>
      <c r="AB155" s="108" t="str">
        <f>IF(AA155="-","-",'2- Manutenção'!$F157)</f>
        <v>-</v>
      </c>
      <c r="AC155" s="119" t="str">
        <f>IF($C155=AD$1,'2- Manutenção'!$D157,"-")</f>
        <v>-</v>
      </c>
      <c r="AD155" s="108" t="str">
        <f>IF($C155=AD$1,'2- Manutenção'!$E157,"-")</f>
        <v>-</v>
      </c>
      <c r="AE155" s="108" t="str">
        <f>IF(AD155="-","-",'2- Manutenção'!$F157)</f>
        <v>-</v>
      </c>
      <c r="AF155" s="119" t="str">
        <f>IF($C155=AG$1,'2- Manutenção'!$D157,"-")</f>
        <v>-</v>
      </c>
      <c r="AG155" s="108" t="str">
        <f>IF($C155=AG$1,'2- Manutenção'!$E157,"-")</f>
        <v>-</v>
      </c>
      <c r="AH155" s="108" t="str">
        <f>IF(AG155="-","-",'2- Manutenção'!$F157)</f>
        <v>-</v>
      </c>
      <c r="AI155" s="119" t="str">
        <f>IF($C155=AJ$1,'2- Manutenção'!$D157,"-")</f>
        <v>-</v>
      </c>
      <c r="AJ155" s="108" t="str">
        <f>IF($C155=AJ$1,'2- Manutenção'!$E157,"-")</f>
        <v>-</v>
      </c>
      <c r="AK155" s="108" t="str">
        <f>IF(AJ155="-","-",'2- Manutenção'!$F157)</f>
        <v>-</v>
      </c>
      <c r="AL155" s="119" t="str">
        <f>IF($C155=AM$1,'2- Manutenção'!$D157,"-")</f>
        <v>-</v>
      </c>
      <c r="AM155" s="108" t="str">
        <f>IF($C155=AM$1,'2- Manutenção'!$E157,"-")</f>
        <v>-</v>
      </c>
      <c r="AN155" s="108" t="str">
        <f>IF(AM155="-","-",'2- Manutenção'!$F157)</f>
        <v>-</v>
      </c>
    </row>
    <row r="156" spans="1:40" x14ac:dyDescent="0.25">
      <c r="A156" s="119">
        <v>154</v>
      </c>
      <c r="B156" s="119" t="str">
        <f>IF(YEAR('2- Manutenção'!B158)=$B$1,$B$1,"-")</f>
        <v>-</v>
      </c>
      <c r="C156" s="119" t="str">
        <f>IF(B156="-","-",MONTH('2- Manutenção'!B158))</f>
        <v>-</v>
      </c>
      <c r="E156" s="119" t="str">
        <f>IF($C156=F$1,'2- Manutenção'!$D158,"-")</f>
        <v>-</v>
      </c>
      <c r="F156" s="108" t="str">
        <f>IF($C156=F$1,'2- Manutenção'!$E158,"-")</f>
        <v>-</v>
      </c>
      <c r="G156" s="108" t="str">
        <f>IF(F156="-","-",'2- Manutenção'!$F158)</f>
        <v>-</v>
      </c>
      <c r="H156" s="119" t="str">
        <f>IF($C156=I$1,'2- Manutenção'!$D158,"-")</f>
        <v>-</v>
      </c>
      <c r="I156" s="108" t="str">
        <f>IF($C156=I$1,'2- Manutenção'!$E158,"-")</f>
        <v>-</v>
      </c>
      <c r="J156" s="108" t="str">
        <f>IF(I156="-","-",'2- Manutenção'!$F158)</f>
        <v>-</v>
      </c>
      <c r="K156" s="119" t="str">
        <f>IF($C156=L$1,'2- Manutenção'!$D158,"-")</f>
        <v>-</v>
      </c>
      <c r="L156" s="108" t="str">
        <f>IF($C156=L$1,'2- Manutenção'!$E158,"-")</f>
        <v>-</v>
      </c>
      <c r="M156" s="108" t="str">
        <f>IF(L156="-","-",'2- Manutenção'!$F158)</f>
        <v>-</v>
      </c>
      <c r="N156" s="119" t="str">
        <f>IF($C156=O$1,'2- Manutenção'!$D158,"-")</f>
        <v>-</v>
      </c>
      <c r="O156" s="108" t="str">
        <f>IF($C156=O$1,'2- Manutenção'!$E158,"-")</f>
        <v>-</v>
      </c>
      <c r="P156" s="108" t="str">
        <f>IF(O156="-","-",'2- Manutenção'!$F158)</f>
        <v>-</v>
      </c>
      <c r="Q156" s="119" t="str">
        <f>IF($C156=R$1,'2- Manutenção'!$D158,"-")</f>
        <v>-</v>
      </c>
      <c r="R156" s="108" t="str">
        <f>IF($C156=R$1,'2- Manutenção'!$E158,"-")</f>
        <v>-</v>
      </c>
      <c r="S156" s="108" t="str">
        <f>IF(R156="-","-",'2- Manutenção'!$F158)</f>
        <v>-</v>
      </c>
      <c r="T156" s="119" t="str">
        <f>IF($C156=U$1,'2- Manutenção'!$D158,"-")</f>
        <v>-</v>
      </c>
      <c r="U156" s="108" t="str">
        <f>IF($C156=U$1,'2- Manutenção'!$E158,"-")</f>
        <v>-</v>
      </c>
      <c r="V156" s="108" t="str">
        <f>IF(U156="-","-",'2- Manutenção'!$F158)</f>
        <v>-</v>
      </c>
      <c r="W156" s="119" t="str">
        <f>IF($C156=X$1,'2- Manutenção'!$D158,"-")</f>
        <v>-</v>
      </c>
      <c r="X156" s="108" t="str">
        <f>IF($C156=X$1,'2- Manutenção'!$E158,"-")</f>
        <v>-</v>
      </c>
      <c r="Y156" s="108" t="str">
        <f>IF(X156="-","-",'2- Manutenção'!$F158)</f>
        <v>-</v>
      </c>
      <c r="Z156" s="119" t="str">
        <f>IF($C156=AA$1,'2- Manutenção'!$D158,"-")</f>
        <v>-</v>
      </c>
      <c r="AA156" s="108" t="str">
        <f>IF($C156=AA$1,'2- Manutenção'!$E158,"-")</f>
        <v>-</v>
      </c>
      <c r="AB156" s="108" t="str">
        <f>IF(AA156="-","-",'2- Manutenção'!$F158)</f>
        <v>-</v>
      </c>
      <c r="AC156" s="119" t="str">
        <f>IF($C156=AD$1,'2- Manutenção'!$D158,"-")</f>
        <v>-</v>
      </c>
      <c r="AD156" s="108" t="str">
        <f>IF($C156=AD$1,'2- Manutenção'!$E158,"-")</f>
        <v>-</v>
      </c>
      <c r="AE156" s="108" t="str">
        <f>IF(AD156="-","-",'2- Manutenção'!$F158)</f>
        <v>-</v>
      </c>
      <c r="AF156" s="119" t="str">
        <f>IF($C156=AG$1,'2- Manutenção'!$D158,"-")</f>
        <v>-</v>
      </c>
      <c r="AG156" s="108" t="str">
        <f>IF($C156=AG$1,'2- Manutenção'!$E158,"-")</f>
        <v>-</v>
      </c>
      <c r="AH156" s="108" t="str">
        <f>IF(AG156="-","-",'2- Manutenção'!$F158)</f>
        <v>-</v>
      </c>
      <c r="AI156" s="119" t="str">
        <f>IF($C156=AJ$1,'2- Manutenção'!$D158,"-")</f>
        <v>-</v>
      </c>
      <c r="AJ156" s="108" t="str">
        <f>IF($C156=AJ$1,'2- Manutenção'!$E158,"-")</f>
        <v>-</v>
      </c>
      <c r="AK156" s="108" t="str">
        <f>IF(AJ156="-","-",'2- Manutenção'!$F158)</f>
        <v>-</v>
      </c>
      <c r="AL156" s="119" t="str">
        <f>IF($C156=AM$1,'2- Manutenção'!$D158,"-")</f>
        <v>-</v>
      </c>
      <c r="AM156" s="108" t="str">
        <f>IF($C156=AM$1,'2- Manutenção'!$E158,"-")</f>
        <v>-</v>
      </c>
      <c r="AN156" s="108" t="str">
        <f>IF(AM156="-","-",'2- Manutenção'!$F158)</f>
        <v>-</v>
      </c>
    </row>
    <row r="157" spans="1:40" x14ac:dyDescent="0.25">
      <c r="A157" s="119">
        <v>155</v>
      </c>
      <c r="B157" s="119" t="str">
        <f>IF(YEAR('2- Manutenção'!B159)=$B$1,$B$1,"-")</f>
        <v>-</v>
      </c>
      <c r="C157" s="119" t="str">
        <f>IF(B157="-","-",MONTH('2- Manutenção'!B159))</f>
        <v>-</v>
      </c>
      <c r="E157" s="119" t="str">
        <f>IF($C157=F$1,'2- Manutenção'!$D159,"-")</f>
        <v>-</v>
      </c>
      <c r="F157" s="108" t="str">
        <f>IF($C157=F$1,'2- Manutenção'!$E159,"-")</f>
        <v>-</v>
      </c>
      <c r="G157" s="108" t="str">
        <f>IF(F157="-","-",'2- Manutenção'!$F159)</f>
        <v>-</v>
      </c>
      <c r="H157" s="119" t="str">
        <f>IF($C157=I$1,'2- Manutenção'!$D159,"-")</f>
        <v>-</v>
      </c>
      <c r="I157" s="108" t="str">
        <f>IF($C157=I$1,'2- Manutenção'!$E159,"-")</f>
        <v>-</v>
      </c>
      <c r="J157" s="108" t="str">
        <f>IF(I157="-","-",'2- Manutenção'!$F159)</f>
        <v>-</v>
      </c>
      <c r="K157" s="119" t="str">
        <f>IF($C157=L$1,'2- Manutenção'!$D159,"-")</f>
        <v>-</v>
      </c>
      <c r="L157" s="108" t="str">
        <f>IF($C157=L$1,'2- Manutenção'!$E159,"-")</f>
        <v>-</v>
      </c>
      <c r="M157" s="108" t="str">
        <f>IF(L157="-","-",'2- Manutenção'!$F159)</f>
        <v>-</v>
      </c>
      <c r="N157" s="119" t="str">
        <f>IF($C157=O$1,'2- Manutenção'!$D159,"-")</f>
        <v>-</v>
      </c>
      <c r="O157" s="108" t="str">
        <f>IF($C157=O$1,'2- Manutenção'!$E159,"-")</f>
        <v>-</v>
      </c>
      <c r="P157" s="108" t="str">
        <f>IF(O157="-","-",'2- Manutenção'!$F159)</f>
        <v>-</v>
      </c>
      <c r="Q157" s="119" t="str">
        <f>IF($C157=R$1,'2- Manutenção'!$D159,"-")</f>
        <v>-</v>
      </c>
      <c r="R157" s="108" t="str">
        <f>IF($C157=R$1,'2- Manutenção'!$E159,"-")</f>
        <v>-</v>
      </c>
      <c r="S157" s="108" t="str">
        <f>IF(R157="-","-",'2- Manutenção'!$F159)</f>
        <v>-</v>
      </c>
      <c r="T157" s="119" t="str">
        <f>IF($C157=U$1,'2- Manutenção'!$D159,"-")</f>
        <v>-</v>
      </c>
      <c r="U157" s="108" t="str">
        <f>IF($C157=U$1,'2- Manutenção'!$E159,"-")</f>
        <v>-</v>
      </c>
      <c r="V157" s="108" t="str">
        <f>IF(U157="-","-",'2- Manutenção'!$F159)</f>
        <v>-</v>
      </c>
      <c r="W157" s="119" t="str">
        <f>IF($C157=X$1,'2- Manutenção'!$D159,"-")</f>
        <v>-</v>
      </c>
      <c r="X157" s="108" t="str">
        <f>IF($C157=X$1,'2- Manutenção'!$E159,"-")</f>
        <v>-</v>
      </c>
      <c r="Y157" s="108" t="str">
        <f>IF(X157="-","-",'2- Manutenção'!$F159)</f>
        <v>-</v>
      </c>
      <c r="Z157" s="119" t="str">
        <f>IF($C157=AA$1,'2- Manutenção'!$D159,"-")</f>
        <v>-</v>
      </c>
      <c r="AA157" s="108" t="str">
        <f>IF($C157=AA$1,'2- Manutenção'!$E159,"-")</f>
        <v>-</v>
      </c>
      <c r="AB157" s="108" t="str">
        <f>IF(AA157="-","-",'2- Manutenção'!$F159)</f>
        <v>-</v>
      </c>
      <c r="AC157" s="119" t="str">
        <f>IF($C157=AD$1,'2- Manutenção'!$D159,"-")</f>
        <v>-</v>
      </c>
      <c r="AD157" s="108" t="str">
        <f>IF($C157=AD$1,'2- Manutenção'!$E159,"-")</f>
        <v>-</v>
      </c>
      <c r="AE157" s="108" t="str">
        <f>IF(AD157="-","-",'2- Manutenção'!$F159)</f>
        <v>-</v>
      </c>
      <c r="AF157" s="119" t="str">
        <f>IF($C157=AG$1,'2- Manutenção'!$D159,"-")</f>
        <v>-</v>
      </c>
      <c r="AG157" s="108" t="str">
        <f>IF($C157=AG$1,'2- Manutenção'!$E159,"-")</f>
        <v>-</v>
      </c>
      <c r="AH157" s="108" t="str">
        <f>IF(AG157="-","-",'2- Manutenção'!$F159)</f>
        <v>-</v>
      </c>
      <c r="AI157" s="119" t="str">
        <f>IF($C157=AJ$1,'2- Manutenção'!$D159,"-")</f>
        <v>-</v>
      </c>
      <c r="AJ157" s="108" t="str">
        <f>IF($C157=AJ$1,'2- Manutenção'!$E159,"-")</f>
        <v>-</v>
      </c>
      <c r="AK157" s="108" t="str">
        <f>IF(AJ157="-","-",'2- Manutenção'!$F159)</f>
        <v>-</v>
      </c>
      <c r="AL157" s="119" t="str">
        <f>IF($C157=AM$1,'2- Manutenção'!$D159,"-")</f>
        <v>-</v>
      </c>
      <c r="AM157" s="108" t="str">
        <f>IF($C157=AM$1,'2- Manutenção'!$E159,"-")</f>
        <v>-</v>
      </c>
      <c r="AN157" s="108" t="str">
        <f>IF(AM157="-","-",'2- Manutenção'!$F159)</f>
        <v>-</v>
      </c>
    </row>
    <row r="158" spans="1:40" x14ac:dyDescent="0.25">
      <c r="A158" s="119">
        <v>156</v>
      </c>
      <c r="B158" s="119" t="str">
        <f>IF(YEAR('2- Manutenção'!B160)=$B$1,$B$1,"-")</f>
        <v>-</v>
      </c>
      <c r="C158" s="119" t="str">
        <f>IF(B158="-","-",MONTH('2- Manutenção'!B160))</f>
        <v>-</v>
      </c>
      <c r="E158" s="119" t="str">
        <f>IF($C158=F$1,'2- Manutenção'!$D160,"-")</f>
        <v>-</v>
      </c>
      <c r="F158" s="108" t="str">
        <f>IF($C158=F$1,'2- Manutenção'!$E160,"-")</f>
        <v>-</v>
      </c>
      <c r="G158" s="108" t="str">
        <f>IF(F158="-","-",'2- Manutenção'!$F160)</f>
        <v>-</v>
      </c>
      <c r="H158" s="119" t="str">
        <f>IF($C158=I$1,'2- Manutenção'!$D160,"-")</f>
        <v>-</v>
      </c>
      <c r="I158" s="108" t="str">
        <f>IF($C158=I$1,'2- Manutenção'!$E160,"-")</f>
        <v>-</v>
      </c>
      <c r="J158" s="108" t="str">
        <f>IF(I158="-","-",'2- Manutenção'!$F160)</f>
        <v>-</v>
      </c>
      <c r="K158" s="119" t="str">
        <f>IF($C158=L$1,'2- Manutenção'!$D160,"-")</f>
        <v>-</v>
      </c>
      <c r="L158" s="108" t="str">
        <f>IF($C158=L$1,'2- Manutenção'!$E160,"-")</f>
        <v>-</v>
      </c>
      <c r="M158" s="108" t="str">
        <f>IF(L158="-","-",'2- Manutenção'!$F160)</f>
        <v>-</v>
      </c>
      <c r="N158" s="119" t="str">
        <f>IF($C158=O$1,'2- Manutenção'!$D160,"-")</f>
        <v>-</v>
      </c>
      <c r="O158" s="108" t="str">
        <f>IF($C158=O$1,'2- Manutenção'!$E160,"-")</f>
        <v>-</v>
      </c>
      <c r="P158" s="108" t="str">
        <f>IF(O158="-","-",'2- Manutenção'!$F160)</f>
        <v>-</v>
      </c>
      <c r="Q158" s="119" t="str">
        <f>IF($C158=R$1,'2- Manutenção'!$D160,"-")</f>
        <v>-</v>
      </c>
      <c r="R158" s="108" t="str">
        <f>IF($C158=R$1,'2- Manutenção'!$E160,"-")</f>
        <v>-</v>
      </c>
      <c r="S158" s="108" t="str">
        <f>IF(R158="-","-",'2- Manutenção'!$F160)</f>
        <v>-</v>
      </c>
      <c r="T158" s="119" t="str">
        <f>IF($C158=U$1,'2- Manutenção'!$D160,"-")</f>
        <v>-</v>
      </c>
      <c r="U158" s="108" t="str">
        <f>IF($C158=U$1,'2- Manutenção'!$E160,"-")</f>
        <v>-</v>
      </c>
      <c r="V158" s="108" t="str">
        <f>IF(U158="-","-",'2- Manutenção'!$F160)</f>
        <v>-</v>
      </c>
      <c r="W158" s="119" t="str">
        <f>IF($C158=X$1,'2- Manutenção'!$D160,"-")</f>
        <v>-</v>
      </c>
      <c r="X158" s="108" t="str">
        <f>IF($C158=X$1,'2- Manutenção'!$E160,"-")</f>
        <v>-</v>
      </c>
      <c r="Y158" s="108" t="str">
        <f>IF(X158="-","-",'2- Manutenção'!$F160)</f>
        <v>-</v>
      </c>
      <c r="Z158" s="119" t="str">
        <f>IF($C158=AA$1,'2- Manutenção'!$D160,"-")</f>
        <v>-</v>
      </c>
      <c r="AA158" s="108" t="str">
        <f>IF($C158=AA$1,'2- Manutenção'!$E160,"-")</f>
        <v>-</v>
      </c>
      <c r="AB158" s="108" t="str">
        <f>IF(AA158="-","-",'2- Manutenção'!$F160)</f>
        <v>-</v>
      </c>
      <c r="AC158" s="119" t="str">
        <f>IF($C158=AD$1,'2- Manutenção'!$D160,"-")</f>
        <v>-</v>
      </c>
      <c r="AD158" s="108" t="str">
        <f>IF($C158=AD$1,'2- Manutenção'!$E160,"-")</f>
        <v>-</v>
      </c>
      <c r="AE158" s="108" t="str">
        <f>IF(AD158="-","-",'2- Manutenção'!$F160)</f>
        <v>-</v>
      </c>
      <c r="AF158" s="119" t="str">
        <f>IF($C158=AG$1,'2- Manutenção'!$D160,"-")</f>
        <v>-</v>
      </c>
      <c r="AG158" s="108" t="str">
        <f>IF($C158=AG$1,'2- Manutenção'!$E160,"-")</f>
        <v>-</v>
      </c>
      <c r="AH158" s="108" t="str">
        <f>IF(AG158="-","-",'2- Manutenção'!$F160)</f>
        <v>-</v>
      </c>
      <c r="AI158" s="119" t="str">
        <f>IF($C158=AJ$1,'2- Manutenção'!$D160,"-")</f>
        <v>-</v>
      </c>
      <c r="AJ158" s="108" t="str">
        <f>IF($C158=AJ$1,'2- Manutenção'!$E160,"-")</f>
        <v>-</v>
      </c>
      <c r="AK158" s="108" t="str">
        <f>IF(AJ158="-","-",'2- Manutenção'!$F160)</f>
        <v>-</v>
      </c>
      <c r="AL158" s="119" t="str">
        <f>IF($C158=AM$1,'2- Manutenção'!$D160,"-")</f>
        <v>-</v>
      </c>
      <c r="AM158" s="108" t="str">
        <f>IF($C158=AM$1,'2- Manutenção'!$E160,"-")</f>
        <v>-</v>
      </c>
      <c r="AN158" s="108" t="str">
        <f>IF(AM158="-","-",'2- Manutenção'!$F160)</f>
        <v>-</v>
      </c>
    </row>
    <row r="159" spans="1:40" x14ac:dyDescent="0.25">
      <c r="A159" s="119">
        <v>157</v>
      </c>
      <c r="B159" s="119" t="str">
        <f>IF(YEAR('2- Manutenção'!B161)=$B$1,$B$1,"-")</f>
        <v>-</v>
      </c>
      <c r="C159" s="119" t="str">
        <f>IF(B159="-","-",MONTH('2- Manutenção'!B161))</f>
        <v>-</v>
      </c>
      <c r="E159" s="119" t="str">
        <f>IF($C159=F$1,'2- Manutenção'!$D161,"-")</f>
        <v>-</v>
      </c>
      <c r="F159" s="108" t="str">
        <f>IF($C159=F$1,'2- Manutenção'!$E161,"-")</f>
        <v>-</v>
      </c>
      <c r="G159" s="108" t="str">
        <f>IF(F159="-","-",'2- Manutenção'!$F161)</f>
        <v>-</v>
      </c>
      <c r="H159" s="119" t="str">
        <f>IF($C159=I$1,'2- Manutenção'!$D161,"-")</f>
        <v>-</v>
      </c>
      <c r="I159" s="108" t="str">
        <f>IF($C159=I$1,'2- Manutenção'!$E161,"-")</f>
        <v>-</v>
      </c>
      <c r="J159" s="108" t="str">
        <f>IF(I159="-","-",'2- Manutenção'!$F161)</f>
        <v>-</v>
      </c>
      <c r="K159" s="119" t="str">
        <f>IF($C159=L$1,'2- Manutenção'!$D161,"-")</f>
        <v>-</v>
      </c>
      <c r="L159" s="108" t="str">
        <f>IF($C159=L$1,'2- Manutenção'!$E161,"-")</f>
        <v>-</v>
      </c>
      <c r="M159" s="108" t="str">
        <f>IF(L159="-","-",'2- Manutenção'!$F161)</f>
        <v>-</v>
      </c>
      <c r="N159" s="119" t="str">
        <f>IF($C159=O$1,'2- Manutenção'!$D161,"-")</f>
        <v>-</v>
      </c>
      <c r="O159" s="108" t="str">
        <f>IF($C159=O$1,'2- Manutenção'!$E161,"-")</f>
        <v>-</v>
      </c>
      <c r="P159" s="108" t="str">
        <f>IF(O159="-","-",'2- Manutenção'!$F161)</f>
        <v>-</v>
      </c>
      <c r="Q159" s="119" t="str">
        <f>IF($C159=R$1,'2- Manutenção'!$D161,"-")</f>
        <v>-</v>
      </c>
      <c r="R159" s="108" t="str">
        <f>IF($C159=R$1,'2- Manutenção'!$E161,"-")</f>
        <v>-</v>
      </c>
      <c r="S159" s="108" t="str">
        <f>IF(R159="-","-",'2- Manutenção'!$F161)</f>
        <v>-</v>
      </c>
      <c r="T159" s="119" t="str">
        <f>IF($C159=U$1,'2- Manutenção'!$D161,"-")</f>
        <v>-</v>
      </c>
      <c r="U159" s="108" t="str">
        <f>IF($C159=U$1,'2- Manutenção'!$E161,"-")</f>
        <v>-</v>
      </c>
      <c r="V159" s="108" t="str">
        <f>IF(U159="-","-",'2- Manutenção'!$F161)</f>
        <v>-</v>
      </c>
      <c r="W159" s="119" t="str">
        <f>IF($C159=X$1,'2- Manutenção'!$D161,"-")</f>
        <v>-</v>
      </c>
      <c r="X159" s="108" t="str">
        <f>IF($C159=X$1,'2- Manutenção'!$E161,"-")</f>
        <v>-</v>
      </c>
      <c r="Y159" s="108" t="str">
        <f>IF(X159="-","-",'2- Manutenção'!$F161)</f>
        <v>-</v>
      </c>
      <c r="Z159" s="119" t="str">
        <f>IF($C159=AA$1,'2- Manutenção'!$D161,"-")</f>
        <v>-</v>
      </c>
      <c r="AA159" s="108" t="str">
        <f>IF($C159=AA$1,'2- Manutenção'!$E161,"-")</f>
        <v>-</v>
      </c>
      <c r="AB159" s="108" t="str">
        <f>IF(AA159="-","-",'2- Manutenção'!$F161)</f>
        <v>-</v>
      </c>
      <c r="AC159" s="119" t="str">
        <f>IF($C159=AD$1,'2- Manutenção'!$D161,"-")</f>
        <v>-</v>
      </c>
      <c r="AD159" s="108" t="str">
        <f>IF($C159=AD$1,'2- Manutenção'!$E161,"-")</f>
        <v>-</v>
      </c>
      <c r="AE159" s="108" t="str">
        <f>IF(AD159="-","-",'2- Manutenção'!$F161)</f>
        <v>-</v>
      </c>
      <c r="AF159" s="119" t="str">
        <f>IF($C159=AG$1,'2- Manutenção'!$D161,"-")</f>
        <v>-</v>
      </c>
      <c r="AG159" s="108" t="str">
        <f>IF($C159=AG$1,'2- Manutenção'!$E161,"-")</f>
        <v>-</v>
      </c>
      <c r="AH159" s="108" t="str">
        <f>IF(AG159="-","-",'2- Manutenção'!$F161)</f>
        <v>-</v>
      </c>
      <c r="AI159" s="119" t="str">
        <f>IF($C159=AJ$1,'2- Manutenção'!$D161,"-")</f>
        <v>-</v>
      </c>
      <c r="AJ159" s="108" t="str">
        <f>IF($C159=AJ$1,'2- Manutenção'!$E161,"-")</f>
        <v>-</v>
      </c>
      <c r="AK159" s="108" t="str">
        <f>IF(AJ159="-","-",'2- Manutenção'!$F161)</f>
        <v>-</v>
      </c>
      <c r="AL159" s="119" t="str">
        <f>IF($C159=AM$1,'2- Manutenção'!$D161,"-")</f>
        <v>-</v>
      </c>
      <c r="AM159" s="108" t="str">
        <f>IF($C159=AM$1,'2- Manutenção'!$E161,"-")</f>
        <v>-</v>
      </c>
      <c r="AN159" s="108" t="str">
        <f>IF(AM159="-","-",'2- Manutenção'!$F161)</f>
        <v>-</v>
      </c>
    </row>
    <row r="160" spans="1:40" x14ac:dyDescent="0.25">
      <c r="A160" s="119">
        <v>158</v>
      </c>
      <c r="B160" s="119" t="str">
        <f>IF(YEAR('2- Manutenção'!B162)=$B$1,$B$1,"-")</f>
        <v>-</v>
      </c>
      <c r="C160" s="119" t="str">
        <f>IF(B160="-","-",MONTH('2- Manutenção'!B162))</f>
        <v>-</v>
      </c>
      <c r="E160" s="119" t="str">
        <f>IF($C160=F$1,'2- Manutenção'!$D162,"-")</f>
        <v>-</v>
      </c>
      <c r="F160" s="108" t="str">
        <f>IF($C160=F$1,'2- Manutenção'!$E162,"-")</f>
        <v>-</v>
      </c>
      <c r="G160" s="108" t="str">
        <f>IF(F160="-","-",'2- Manutenção'!$F162)</f>
        <v>-</v>
      </c>
      <c r="H160" s="119" t="str">
        <f>IF($C160=I$1,'2- Manutenção'!$D162,"-")</f>
        <v>-</v>
      </c>
      <c r="I160" s="108" t="str">
        <f>IF($C160=I$1,'2- Manutenção'!$E162,"-")</f>
        <v>-</v>
      </c>
      <c r="J160" s="108" t="str">
        <f>IF(I160="-","-",'2- Manutenção'!$F162)</f>
        <v>-</v>
      </c>
      <c r="K160" s="119" t="str">
        <f>IF($C160=L$1,'2- Manutenção'!$D162,"-")</f>
        <v>-</v>
      </c>
      <c r="L160" s="108" t="str">
        <f>IF($C160=L$1,'2- Manutenção'!$E162,"-")</f>
        <v>-</v>
      </c>
      <c r="M160" s="108" t="str">
        <f>IF(L160="-","-",'2- Manutenção'!$F162)</f>
        <v>-</v>
      </c>
      <c r="N160" s="119" t="str">
        <f>IF($C160=O$1,'2- Manutenção'!$D162,"-")</f>
        <v>-</v>
      </c>
      <c r="O160" s="108" t="str">
        <f>IF($C160=O$1,'2- Manutenção'!$E162,"-")</f>
        <v>-</v>
      </c>
      <c r="P160" s="108" t="str">
        <f>IF(O160="-","-",'2- Manutenção'!$F162)</f>
        <v>-</v>
      </c>
      <c r="Q160" s="119" t="str">
        <f>IF($C160=R$1,'2- Manutenção'!$D162,"-")</f>
        <v>-</v>
      </c>
      <c r="R160" s="108" t="str">
        <f>IF($C160=R$1,'2- Manutenção'!$E162,"-")</f>
        <v>-</v>
      </c>
      <c r="S160" s="108" t="str">
        <f>IF(R160="-","-",'2- Manutenção'!$F162)</f>
        <v>-</v>
      </c>
      <c r="T160" s="119" t="str">
        <f>IF($C160=U$1,'2- Manutenção'!$D162,"-")</f>
        <v>-</v>
      </c>
      <c r="U160" s="108" t="str">
        <f>IF($C160=U$1,'2- Manutenção'!$E162,"-")</f>
        <v>-</v>
      </c>
      <c r="V160" s="108" t="str">
        <f>IF(U160="-","-",'2- Manutenção'!$F162)</f>
        <v>-</v>
      </c>
      <c r="W160" s="119" t="str">
        <f>IF($C160=X$1,'2- Manutenção'!$D162,"-")</f>
        <v>-</v>
      </c>
      <c r="X160" s="108" t="str">
        <f>IF($C160=X$1,'2- Manutenção'!$E162,"-")</f>
        <v>-</v>
      </c>
      <c r="Y160" s="108" t="str">
        <f>IF(X160="-","-",'2- Manutenção'!$F162)</f>
        <v>-</v>
      </c>
      <c r="Z160" s="119" t="str">
        <f>IF($C160=AA$1,'2- Manutenção'!$D162,"-")</f>
        <v>-</v>
      </c>
      <c r="AA160" s="108" t="str">
        <f>IF($C160=AA$1,'2- Manutenção'!$E162,"-")</f>
        <v>-</v>
      </c>
      <c r="AB160" s="108" t="str">
        <f>IF(AA160="-","-",'2- Manutenção'!$F162)</f>
        <v>-</v>
      </c>
      <c r="AC160" s="119" t="str">
        <f>IF($C160=AD$1,'2- Manutenção'!$D162,"-")</f>
        <v>-</v>
      </c>
      <c r="AD160" s="108" t="str">
        <f>IF($C160=AD$1,'2- Manutenção'!$E162,"-")</f>
        <v>-</v>
      </c>
      <c r="AE160" s="108" t="str">
        <f>IF(AD160="-","-",'2- Manutenção'!$F162)</f>
        <v>-</v>
      </c>
      <c r="AF160" s="119" t="str">
        <f>IF($C160=AG$1,'2- Manutenção'!$D162,"-")</f>
        <v>-</v>
      </c>
      <c r="AG160" s="108" t="str">
        <f>IF($C160=AG$1,'2- Manutenção'!$E162,"-")</f>
        <v>-</v>
      </c>
      <c r="AH160" s="108" t="str">
        <f>IF(AG160="-","-",'2- Manutenção'!$F162)</f>
        <v>-</v>
      </c>
      <c r="AI160" s="119" t="str">
        <f>IF($C160=AJ$1,'2- Manutenção'!$D162,"-")</f>
        <v>-</v>
      </c>
      <c r="AJ160" s="108" t="str">
        <f>IF($C160=AJ$1,'2- Manutenção'!$E162,"-")</f>
        <v>-</v>
      </c>
      <c r="AK160" s="108" t="str">
        <f>IF(AJ160="-","-",'2- Manutenção'!$F162)</f>
        <v>-</v>
      </c>
      <c r="AL160" s="119" t="str">
        <f>IF($C160=AM$1,'2- Manutenção'!$D162,"-")</f>
        <v>-</v>
      </c>
      <c r="AM160" s="108" t="str">
        <f>IF($C160=AM$1,'2- Manutenção'!$E162,"-")</f>
        <v>-</v>
      </c>
      <c r="AN160" s="108" t="str">
        <f>IF(AM160="-","-",'2- Manutenção'!$F162)</f>
        <v>-</v>
      </c>
    </row>
    <row r="161" spans="1:40" x14ac:dyDescent="0.25">
      <c r="A161" s="119">
        <v>159</v>
      </c>
      <c r="B161" s="119" t="str">
        <f>IF(YEAR('2- Manutenção'!B163)=$B$1,$B$1,"-")</f>
        <v>-</v>
      </c>
      <c r="C161" s="119" t="str">
        <f>IF(B161="-","-",MONTH('2- Manutenção'!B163))</f>
        <v>-</v>
      </c>
      <c r="E161" s="119" t="str">
        <f>IF($C161=F$1,'2- Manutenção'!$D163,"-")</f>
        <v>-</v>
      </c>
      <c r="F161" s="108" t="str">
        <f>IF($C161=F$1,'2- Manutenção'!$E163,"-")</f>
        <v>-</v>
      </c>
      <c r="G161" s="108" t="str">
        <f>IF(F161="-","-",'2- Manutenção'!$F163)</f>
        <v>-</v>
      </c>
      <c r="H161" s="119" t="str">
        <f>IF($C161=I$1,'2- Manutenção'!$D163,"-")</f>
        <v>-</v>
      </c>
      <c r="I161" s="108" t="str">
        <f>IF($C161=I$1,'2- Manutenção'!$E163,"-")</f>
        <v>-</v>
      </c>
      <c r="J161" s="108" t="str">
        <f>IF(I161="-","-",'2- Manutenção'!$F163)</f>
        <v>-</v>
      </c>
      <c r="K161" s="119" t="str">
        <f>IF($C161=L$1,'2- Manutenção'!$D163,"-")</f>
        <v>-</v>
      </c>
      <c r="L161" s="108" t="str">
        <f>IF($C161=L$1,'2- Manutenção'!$E163,"-")</f>
        <v>-</v>
      </c>
      <c r="M161" s="108" t="str">
        <f>IF(L161="-","-",'2- Manutenção'!$F163)</f>
        <v>-</v>
      </c>
      <c r="N161" s="119" t="str">
        <f>IF($C161=O$1,'2- Manutenção'!$D163,"-")</f>
        <v>-</v>
      </c>
      <c r="O161" s="108" t="str">
        <f>IF($C161=O$1,'2- Manutenção'!$E163,"-")</f>
        <v>-</v>
      </c>
      <c r="P161" s="108" t="str">
        <f>IF(O161="-","-",'2- Manutenção'!$F163)</f>
        <v>-</v>
      </c>
      <c r="Q161" s="119" t="str">
        <f>IF($C161=R$1,'2- Manutenção'!$D163,"-")</f>
        <v>-</v>
      </c>
      <c r="R161" s="108" t="str">
        <f>IF($C161=R$1,'2- Manutenção'!$E163,"-")</f>
        <v>-</v>
      </c>
      <c r="S161" s="108" t="str">
        <f>IF(R161="-","-",'2- Manutenção'!$F163)</f>
        <v>-</v>
      </c>
      <c r="T161" s="119" t="str">
        <f>IF($C161=U$1,'2- Manutenção'!$D163,"-")</f>
        <v>-</v>
      </c>
      <c r="U161" s="108" t="str">
        <f>IF($C161=U$1,'2- Manutenção'!$E163,"-")</f>
        <v>-</v>
      </c>
      <c r="V161" s="108" t="str">
        <f>IF(U161="-","-",'2- Manutenção'!$F163)</f>
        <v>-</v>
      </c>
      <c r="W161" s="119" t="str">
        <f>IF($C161=X$1,'2- Manutenção'!$D163,"-")</f>
        <v>-</v>
      </c>
      <c r="X161" s="108" t="str">
        <f>IF($C161=X$1,'2- Manutenção'!$E163,"-")</f>
        <v>-</v>
      </c>
      <c r="Y161" s="108" t="str">
        <f>IF(X161="-","-",'2- Manutenção'!$F163)</f>
        <v>-</v>
      </c>
      <c r="Z161" s="119" t="str">
        <f>IF($C161=AA$1,'2- Manutenção'!$D163,"-")</f>
        <v>-</v>
      </c>
      <c r="AA161" s="108" t="str">
        <f>IF($C161=AA$1,'2- Manutenção'!$E163,"-")</f>
        <v>-</v>
      </c>
      <c r="AB161" s="108" t="str">
        <f>IF(AA161="-","-",'2- Manutenção'!$F163)</f>
        <v>-</v>
      </c>
      <c r="AC161" s="119" t="str">
        <f>IF($C161=AD$1,'2- Manutenção'!$D163,"-")</f>
        <v>-</v>
      </c>
      <c r="AD161" s="108" t="str">
        <f>IF($C161=AD$1,'2- Manutenção'!$E163,"-")</f>
        <v>-</v>
      </c>
      <c r="AE161" s="108" t="str">
        <f>IF(AD161="-","-",'2- Manutenção'!$F163)</f>
        <v>-</v>
      </c>
      <c r="AF161" s="119" t="str">
        <f>IF($C161=AG$1,'2- Manutenção'!$D163,"-")</f>
        <v>-</v>
      </c>
      <c r="AG161" s="108" t="str">
        <f>IF($C161=AG$1,'2- Manutenção'!$E163,"-")</f>
        <v>-</v>
      </c>
      <c r="AH161" s="108" t="str">
        <f>IF(AG161="-","-",'2- Manutenção'!$F163)</f>
        <v>-</v>
      </c>
      <c r="AI161" s="119" t="str">
        <f>IF($C161=AJ$1,'2- Manutenção'!$D163,"-")</f>
        <v>-</v>
      </c>
      <c r="AJ161" s="108" t="str">
        <f>IF($C161=AJ$1,'2- Manutenção'!$E163,"-")</f>
        <v>-</v>
      </c>
      <c r="AK161" s="108" t="str">
        <f>IF(AJ161="-","-",'2- Manutenção'!$F163)</f>
        <v>-</v>
      </c>
      <c r="AL161" s="119" t="str">
        <f>IF($C161=AM$1,'2- Manutenção'!$D163,"-")</f>
        <v>-</v>
      </c>
      <c r="AM161" s="108" t="str">
        <f>IF($C161=AM$1,'2- Manutenção'!$E163,"-")</f>
        <v>-</v>
      </c>
      <c r="AN161" s="108" t="str">
        <f>IF(AM161="-","-",'2- Manutenção'!$F163)</f>
        <v>-</v>
      </c>
    </row>
    <row r="162" spans="1:40" x14ac:dyDescent="0.25">
      <c r="A162" s="119">
        <v>160</v>
      </c>
      <c r="B162" s="119" t="str">
        <f>IF(YEAR('2- Manutenção'!B164)=$B$1,$B$1,"-")</f>
        <v>-</v>
      </c>
      <c r="C162" s="119" t="str">
        <f>IF(B162="-","-",MONTH('2- Manutenção'!B164))</f>
        <v>-</v>
      </c>
      <c r="E162" s="119" t="str">
        <f>IF($C162=F$1,'2- Manutenção'!$D164,"-")</f>
        <v>-</v>
      </c>
      <c r="F162" s="108" t="str">
        <f>IF($C162=F$1,'2- Manutenção'!$E164,"-")</f>
        <v>-</v>
      </c>
      <c r="G162" s="108" t="str">
        <f>IF(F162="-","-",'2- Manutenção'!$F164)</f>
        <v>-</v>
      </c>
      <c r="H162" s="119" t="str">
        <f>IF($C162=I$1,'2- Manutenção'!$D164,"-")</f>
        <v>-</v>
      </c>
      <c r="I162" s="108" t="str">
        <f>IF($C162=I$1,'2- Manutenção'!$E164,"-")</f>
        <v>-</v>
      </c>
      <c r="J162" s="108" t="str">
        <f>IF(I162="-","-",'2- Manutenção'!$F164)</f>
        <v>-</v>
      </c>
      <c r="K162" s="119" t="str">
        <f>IF($C162=L$1,'2- Manutenção'!$D164,"-")</f>
        <v>-</v>
      </c>
      <c r="L162" s="108" t="str">
        <f>IF($C162=L$1,'2- Manutenção'!$E164,"-")</f>
        <v>-</v>
      </c>
      <c r="M162" s="108" t="str">
        <f>IF(L162="-","-",'2- Manutenção'!$F164)</f>
        <v>-</v>
      </c>
      <c r="N162" s="119" t="str">
        <f>IF($C162=O$1,'2- Manutenção'!$D164,"-")</f>
        <v>-</v>
      </c>
      <c r="O162" s="108" t="str">
        <f>IF($C162=O$1,'2- Manutenção'!$E164,"-")</f>
        <v>-</v>
      </c>
      <c r="P162" s="108" t="str">
        <f>IF(O162="-","-",'2- Manutenção'!$F164)</f>
        <v>-</v>
      </c>
      <c r="Q162" s="119" t="str">
        <f>IF($C162=R$1,'2- Manutenção'!$D164,"-")</f>
        <v>-</v>
      </c>
      <c r="R162" s="108" t="str">
        <f>IF($C162=R$1,'2- Manutenção'!$E164,"-")</f>
        <v>-</v>
      </c>
      <c r="S162" s="108" t="str">
        <f>IF(R162="-","-",'2- Manutenção'!$F164)</f>
        <v>-</v>
      </c>
      <c r="T162" s="119" t="str">
        <f>IF($C162=U$1,'2- Manutenção'!$D164,"-")</f>
        <v>-</v>
      </c>
      <c r="U162" s="108" t="str">
        <f>IF($C162=U$1,'2- Manutenção'!$E164,"-")</f>
        <v>-</v>
      </c>
      <c r="V162" s="108" t="str">
        <f>IF(U162="-","-",'2- Manutenção'!$F164)</f>
        <v>-</v>
      </c>
      <c r="W162" s="119" t="str">
        <f>IF($C162=X$1,'2- Manutenção'!$D164,"-")</f>
        <v>-</v>
      </c>
      <c r="X162" s="108" t="str">
        <f>IF($C162=X$1,'2- Manutenção'!$E164,"-")</f>
        <v>-</v>
      </c>
      <c r="Y162" s="108" t="str">
        <f>IF(X162="-","-",'2- Manutenção'!$F164)</f>
        <v>-</v>
      </c>
      <c r="Z162" s="119" t="str">
        <f>IF($C162=AA$1,'2- Manutenção'!$D164,"-")</f>
        <v>-</v>
      </c>
      <c r="AA162" s="108" t="str">
        <f>IF($C162=AA$1,'2- Manutenção'!$E164,"-")</f>
        <v>-</v>
      </c>
      <c r="AB162" s="108" t="str">
        <f>IF(AA162="-","-",'2- Manutenção'!$F164)</f>
        <v>-</v>
      </c>
      <c r="AC162" s="119" t="str">
        <f>IF($C162=AD$1,'2- Manutenção'!$D164,"-")</f>
        <v>-</v>
      </c>
      <c r="AD162" s="108" t="str">
        <f>IF($C162=AD$1,'2- Manutenção'!$E164,"-")</f>
        <v>-</v>
      </c>
      <c r="AE162" s="108" t="str">
        <f>IF(AD162="-","-",'2- Manutenção'!$F164)</f>
        <v>-</v>
      </c>
      <c r="AF162" s="119" t="str">
        <f>IF($C162=AG$1,'2- Manutenção'!$D164,"-")</f>
        <v>-</v>
      </c>
      <c r="AG162" s="108" t="str">
        <f>IF($C162=AG$1,'2- Manutenção'!$E164,"-")</f>
        <v>-</v>
      </c>
      <c r="AH162" s="108" t="str">
        <f>IF(AG162="-","-",'2- Manutenção'!$F164)</f>
        <v>-</v>
      </c>
      <c r="AI162" s="119" t="str">
        <f>IF($C162=AJ$1,'2- Manutenção'!$D164,"-")</f>
        <v>-</v>
      </c>
      <c r="AJ162" s="108" t="str">
        <f>IF($C162=AJ$1,'2- Manutenção'!$E164,"-")</f>
        <v>-</v>
      </c>
      <c r="AK162" s="108" t="str">
        <f>IF(AJ162="-","-",'2- Manutenção'!$F164)</f>
        <v>-</v>
      </c>
      <c r="AL162" s="119" t="str">
        <f>IF($C162=AM$1,'2- Manutenção'!$D164,"-")</f>
        <v>-</v>
      </c>
      <c r="AM162" s="108" t="str">
        <f>IF($C162=AM$1,'2- Manutenção'!$E164,"-")</f>
        <v>-</v>
      </c>
      <c r="AN162" s="108" t="str">
        <f>IF(AM162="-","-",'2- Manutenção'!$F164)</f>
        <v>-</v>
      </c>
    </row>
    <row r="163" spans="1:40" x14ac:dyDescent="0.25">
      <c r="A163" s="119">
        <v>161</v>
      </c>
      <c r="B163" s="119" t="str">
        <f>IF(YEAR('2- Manutenção'!B165)=$B$1,$B$1,"-")</f>
        <v>-</v>
      </c>
      <c r="C163" s="119" t="str">
        <f>IF(B163="-","-",MONTH('2- Manutenção'!B165))</f>
        <v>-</v>
      </c>
      <c r="E163" s="119" t="str">
        <f>IF($C163=F$1,'2- Manutenção'!$D165,"-")</f>
        <v>-</v>
      </c>
      <c r="F163" s="108" t="str">
        <f>IF($C163=F$1,'2- Manutenção'!$E165,"-")</f>
        <v>-</v>
      </c>
      <c r="G163" s="108" t="str">
        <f>IF(F163="-","-",'2- Manutenção'!$F165)</f>
        <v>-</v>
      </c>
      <c r="H163" s="119" t="str">
        <f>IF($C163=I$1,'2- Manutenção'!$D165,"-")</f>
        <v>-</v>
      </c>
      <c r="I163" s="108" t="str">
        <f>IF($C163=I$1,'2- Manutenção'!$E165,"-")</f>
        <v>-</v>
      </c>
      <c r="J163" s="108" t="str">
        <f>IF(I163="-","-",'2- Manutenção'!$F165)</f>
        <v>-</v>
      </c>
      <c r="K163" s="119" t="str">
        <f>IF($C163=L$1,'2- Manutenção'!$D165,"-")</f>
        <v>-</v>
      </c>
      <c r="L163" s="108" t="str">
        <f>IF($C163=L$1,'2- Manutenção'!$E165,"-")</f>
        <v>-</v>
      </c>
      <c r="M163" s="108" t="str">
        <f>IF(L163="-","-",'2- Manutenção'!$F165)</f>
        <v>-</v>
      </c>
      <c r="N163" s="119" t="str">
        <f>IF($C163=O$1,'2- Manutenção'!$D165,"-")</f>
        <v>-</v>
      </c>
      <c r="O163" s="108" t="str">
        <f>IF($C163=O$1,'2- Manutenção'!$E165,"-")</f>
        <v>-</v>
      </c>
      <c r="P163" s="108" t="str">
        <f>IF(O163="-","-",'2- Manutenção'!$F165)</f>
        <v>-</v>
      </c>
      <c r="Q163" s="119" t="str">
        <f>IF($C163=R$1,'2- Manutenção'!$D165,"-")</f>
        <v>-</v>
      </c>
      <c r="R163" s="108" t="str">
        <f>IF($C163=R$1,'2- Manutenção'!$E165,"-")</f>
        <v>-</v>
      </c>
      <c r="S163" s="108" t="str">
        <f>IF(R163="-","-",'2- Manutenção'!$F165)</f>
        <v>-</v>
      </c>
      <c r="T163" s="119" t="str">
        <f>IF($C163=U$1,'2- Manutenção'!$D165,"-")</f>
        <v>-</v>
      </c>
      <c r="U163" s="108" t="str">
        <f>IF($C163=U$1,'2- Manutenção'!$E165,"-")</f>
        <v>-</v>
      </c>
      <c r="V163" s="108" t="str">
        <f>IF(U163="-","-",'2- Manutenção'!$F165)</f>
        <v>-</v>
      </c>
      <c r="W163" s="119" t="str">
        <f>IF($C163=X$1,'2- Manutenção'!$D165,"-")</f>
        <v>-</v>
      </c>
      <c r="X163" s="108" t="str">
        <f>IF($C163=X$1,'2- Manutenção'!$E165,"-")</f>
        <v>-</v>
      </c>
      <c r="Y163" s="108" t="str">
        <f>IF(X163="-","-",'2- Manutenção'!$F165)</f>
        <v>-</v>
      </c>
      <c r="Z163" s="119" t="str">
        <f>IF($C163=AA$1,'2- Manutenção'!$D165,"-")</f>
        <v>-</v>
      </c>
      <c r="AA163" s="108" t="str">
        <f>IF($C163=AA$1,'2- Manutenção'!$E165,"-")</f>
        <v>-</v>
      </c>
      <c r="AB163" s="108" t="str">
        <f>IF(AA163="-","-",'2- Manutenção'!$F165)</f>
        <v>-</v>
      </c>
      <c r="AC163" s="119" t="str">
        <f>IF($C163=AD$1,'2- Manutenção'!$D165,"-")</f>
        <v>-</v>
      </c>
      <c r="AD163" s="108" t="str">
        <f>IF($C163=AD$1,'2- Manutenção'!$E165,"-")</f>
        <v>-</v>
      </c>
      <c r="AE163" s="108" t="str">
        <f>IF(AD163="-","-",'2- Manutenção'!$F165)</f>
        <v>-</v>
      </c>
      <c r="AF163" s="119" t="str">
        <f>IF($C163=AG$1,'2- Manutenção'!$D165,"-")</f>
        <v>-</v>
      </c>
      <c r="AG163" s="108" t="str">
        <f>IF($C163=AG$1,'2- Manutenção'!$E165,"-")</f>
        <v>-</v>
      </c>
      <c r="AH163" s="108" t="str">
        <f>IF(AG163="-","-",'2- Manutenção'!$F165)</f>
        <v>-</v>
      </c>
      <c r="AI163" s="119" t="str">
        <f>IF($C163=AJ$1,'2- Manutenção'!$D165,"-")</f>
        <v>-</v>
      </c>
      <c r="AJ163" s="108" t="str">
        <f>IF($C163=AJ$1,'2- Manutenção'!$E165,"-")</f>
        <v>-</v>
      </c>
      <c r="AK163" s="108" t="str">
        <f>IF(AJ163="-","-",'2- Manutenção'!$F165)</f>
        <v>-</v>
      </c>
      <c r="AL163" s="119" t="str">
        <f>IF($C163=AM$1,'2- Manutenção'!$D165,"-")</f>
        <v>-</v>
      </c>
      <c r="AM163" s="108" t="str">
        <f>IF($C163=AM$1,'2- Manutenção'!$E165,"-")</f>
        <v>-</v>
      </c>
      <c r="AN163" s="108" t="str">
        <f>IF(AM163="-","-",'2- Manutenção'!$F165)</f>
        <v>-</v>
      </c>
    </row>
    <row r="164" spans="1:40" x14ac:dyDescent="0.25">
      <c r="A164" s="119">
        <v>162</v>
      </c>
      <c r="B164" s="119" t="str">
        <f>IF(YEAR('2- Manutenção'!B166)=$B$1,$B$1,"-")</f>
        <v>-</v>
      </c>
      <c r="C164" s="119" t="str">
        <f>IF(B164="-","-",MONTH('2- Manutenção'!B166))</f>
        <v>-</v>
      </c>
      <c r="E164" s="119" t="str">
        <f>IF($C164=F$1,'2- Manutenção'!$D166,"-")</f>
        <v>-</v>
      </c>
      <c r="F164" s="108" t="str">
        <f>IF($C164=F$1,'2- Manutenção'!$E166,"-")</f>
        <v>-</v>
      </c>
      <c r="G164" s="108" t="str">
        <f>IF(F164="-","-",'2- Manutenção'!$F166)</f>
        <v>-</v>
      </c>
      <c r="H164" s="119" t="str">
        <f>IF($C164=I$1,'2- Manutenção'!$D166,"-")</f>
        <v>-</v>
      </c>
      <c r="I164" s="108" t="str">
        <f>IF($C164=I$1,'2- Manutenção'!$E166,"-")</f>
        <v>-</v>
      </c>
      <c r="J164" s="108" t="str">
        <f>IF(I164="-","-",'2- Manutenção'!$F166)</f>
        <v>-</v>
      </c>
      <c r="K164" s="119" t="str">
        <f>IF($C164=L$1,'2- Manutenção'!$D166,"-")</f>
        <v>-</v>
      </c>
      <c r="L164" s="108" t="str">
        <f>IF($C164=L$1,'2- Manutenção'!$E166,"-")</f>
        <v>-</v>
      </c>
      <c r="M164" s="108" t="str">
        <f>IF(L164="-","-",'2- Manutenção'!$F166)</f>
        <v>-</v>
      </c>
      <c r="N164" s="119" t="str">
        <f>IF($C164=O$1,'2- Manutenção'!$D166,"-")</f>
        <v>-</v>
      </c>
      <c r="O164" s="108" t="str">
        <f>IF($C164=O$1,'2- Manutenção'!$E166,"-")</f>
        <v>-</v>
      </c>
      <c r="P164" s="108" t="str">
        <f>IF(O164="-","-",'2- Manutenção'!$F166)</f>
        <v>-</v>
      </c>
      <c r="Q164" s="119" t="str">
        <f>IF($C164=R$1,'2- Manutenção'!$D166,"-")</f>
        <v>-</v>
      </c>
      <c r="R164" s="108" t="str">
        <f>IF($C164=R$1,'2- Manutenção'!$E166,"-")</f>
        <v>-</v>
      </c>
      <c r="S164" s="108" t="str">
        <f>IF(R164="-","-",'2- Manutenção'!$F166)</f>
        <v>-</v>
      </c>
      <c r="T164" s="119" t="str">
        <f>IF($C164=U$1,'2- Manutenção'!$D166,"-")</f>
        <v>-</v>
      </c>
      <c r="U164" s="108" t="str">
        <f>IF($C164=U$1,'2- Manutenção'!$E166,"-")</f>
        <v>-</v>
      </c>
      <c r="V164" s="108" t="str">
        <f>IF(U164="-","-",'2- Manutenção'!$F166)</f>
        <v>-</v>
      </c>
      <c r="W164" s="119" t="str">
        <f>IF($C164=X$1,'2- Manutenção'!$D166,"-")</f>
        <v>-</v>
      </c>
      <c r="X164" s="108" t="str">
        <f>IF($C164=X$1,'2- Manutenção'!$E166,"-")</f>
        <v>-</v>
      </c>
      <c r="Y164" s="108" t="str">
        <f>IF(X164="-","-",'2- Manutenção'!$F166)</f>
        <v>-</v>
      </c>
      <c r="Z164" s="119" t="str">
        <f>IF($C164=AA$1,'2- Manutenção'!$D166,"-")</f>
        <v>-</v>
      </c>
      <c r="AA164" s="108" t="str">
        <f>IF($C164=AA$1,'2- Manutenção'!$E166,"-")</f>
        <v>-</v>
      </c>
      <c r="AB164" s="108" t="str">
        <f>IF(AA164="-","-",'2- Manutenção'!$F166)</f>
        <v>-</v>
      </c>
      <c r="AC164" s="119" t="str">
        <f>IF($C164=AD$1,'2- Manutenção'!$D166,"-")</f>
        <v>-</v>
      </c>
      <c r="AD164" s="108" t="str">
        <f>IF($C164=AD$1,'2- Manutenção'!$E166,"-")</f>
        <v>-</v>
      </c>
      <c r="AE164" s="108" t="str">
        <f>IF(AD164="-","-",'2- Manutenção'!$F166)</f>
        <v>-</v>
      </c>
      <c r="AF164" s="119" t="str">
        <f>IF($C164=AG$1,'2- Manutenção'!$D166,"-")</f>
        <v>-</v>
      </c>
      <c r="AG164" s="108" t="str">
        <f>IF($C164=AG$1,'2- Manutenção'!$E166,"-")</f>
        <v>-</v>
      </c>
      <c r="AH164" s="108" t="str">
        <f>IF(AG164="-","-",'2- Manutenção'!$F166)</f>
        <v>-</v>
      </c>
      <c r="AI164" s="119" t="str">
        <f>IF($C164=AJ$1,'2- Manutenção'!$D166,"-")</f>
        <v>-</v>
      </c>
      <c r="AJ164" s="108" t="str">
        <f>IF($C164=AJ$1,'2- Manutenção'!$E166,"-")</f>
        <v>-</v>
      </c>
      <c r="AK164" s="108" t="str">
        <f>IF(AJ164="-","-",'2- Manutenção'!$F166)</f>
        <v>-</v>
      </c>
      <c r="AL164" s="119" t="str">
        <f>IF($C164=AM$1,'2- Manutenção'!$D166,"-")</f>
        <v>-</v>
      </c>
      <c r="AM164" s="108" t="str">
        <f>IF($C164=AM$1,'2- Manutenção'!$E166,"-")</f>
        <v>-</v>
      </c>
      <c r="AN164" s="108" t="str">
        <f>IF(AM164="-","-",'2- Manutenção'!$F166)</f>
        <v>-</v>
      </c>
    </row>
    <row r="165" spans="1:40" x14ac:dyDescent="0.25">
      <c r="A165" s="119">
        <v>163</v>
      </c>
      <c r="B165" s="119" t="str">
        <f>IF(YEAR('2- Manutenção'!B167)=$B$1,$B$1,"-")</f>
        <v>-</v>
      </c>
      <c r="C165" s="119" t="str">
        <f>IF(B165="-","-",MONTH('2- Manutenção'!B167))</f>
        <v>-</v>
      </c>
      <c r="E165" s="119" t="str">
        <f>IF($C165=F$1,'2- Manutenção'!$D167,"-")</f>
        <v>-</v>
      </c>
      <c r="F165" s="108" t="str">
        <f>IF($C165=F$1,'2- Manutenção'!$E167,"-")</f>
        <v>-</v>
      </c>
      <c r="G165" s="108" t="str">
        <f>IF(F165="-","-",'2- Manutenção'!$F167)</f>
        <v>-</v>
      </c>
      <c r="H165" s="119" t="str">
        <f>IF($C165=I$1,'2- Manutenção'!$D167,"-")</f>
        <v>-</v>
      </c>
      <c r="I165" s="108" t="str">
        <f>IF($C165=I$1,'2- Manutenção'!$E167,"-")</f>
        <v>-</v>
      </c>
      <c r="J165" s="108" t="str">
        <f>IF(I165="-","-",'2- Manutenção'!$F167)</f>
        <v>-</v>
      </c>
      <c r="K165" s="119" t="str">
        <f>IF($C165=L$1,'2- Manutenção'!$D167,"-")</f>
        <v>-</v>
      </c>
      <c r="L165" s="108" t="str">
        <f>IF($C165=L$1,'2- Manutenção'!$E167,"-")</f>
        <v>-</v>
      </c>
      <c r="M165" s="108" t="str">
        <f>IF(L165="-","-",'2- Manutenção'!$F167)</f>
        <v>-</v>
      </c>
      <c r="N165" s="119" t="str">
        <f>IF($C165=O$1,'2- Manutenção'!$D167,"-")</f>
        <v>-</v>
      </c>
      <c r="O165" s="108" t="str">
        <f>IF($C165=O$1,'2- Manutenção'!$E167,"-")</f>
        <v>-</v>
      </c>
      <c r="P165" s="108" t="str">
        <f>IF(O165="-","-",'2- Manutenção'!$F167)</f>
        <v>-</v>
      </c>
      <c r="Q165" s="119" t="str">
        <f>IF($C165=R$1,'2- Manutenção'!$D167,"-")</f>
        <v>-</v>
      </c>
      <c r="R165" s="108" t="str">
        <f>IF($C165=R$1,'2- Manutenção'!$E167,"-")</f>
        <v>-</v>
      </c>
      <c r="S165" s="108" t="str">
        <f>IF(R165="-","-",'2- Manutenção'!$F167)</f>
        <v>-</v>
      </c>
      <c r="T165" s="119" t="str">
        <f>IF($C165=U$1,'2- Manutenção'!$D167,"-")</f>
        <v>-</v>
      </c>
      <c r="U165" s="108" t="str">
        <f>IF($C165=U$1,'2- Manutenção'!$E167,"-")</f>
        <v>-</v>
      </c>
      <c r="V165" s="108" t="str">
        <f>IF(U165="-","-",'2- Manutenção'!$F167)</f>
        <v>-</v>
      </c>
      <c r="W165" s="119" t="str">
        <f>IF($C165=X$1,'2- Manutenção'!$D167,"-")</f>
        <v>-</v>
      </c>
      <c r="X165" s="108" t="str">
        <f>IF($C165=X$1,'2- Manutenção'!$E167,"-")</f>
        <v>-</v>
      </c>
      <c r="Y165" s="108" t="str">
        <f>IF(X165="-","-",'2- Manutenção'!$F167)</f>
        <v>-</v>
      </c>
      <c r="Z165" s="119" t="str">
        <f>IF($C165=AA$1,'2- Manutenção'!$D167,"-")</f>
        <v>-</v>
      </c>
      <c r="AA165" s="108" t="str">
        <f>IF($C165=AA$1,'2- Manutenção'!$E167,"-")</f>
        <v>-</v>
      </c>
      <c r="AB165" s="108" t="str">
        <f>IF(AA165="-","-",'2- Manutenção'!$F167)</f>
        <v>-</v>
      </c>
      <c r="AC165" s="119" t="str">
        <f>IF($C165=AD$1,'2- Manutenção'!$D167,"-")</f>
        <v>-</v>
      </c>
      <c r="AD165" s="108" t="str">
        <f>IF($C165=AD$1,'2- Manutenção'!$E167,"-")</f>
        <v>-</v>
      </c>
      <c r="AE165" s="108" t="str">
        <f>IF(AD165="-","-",'2- Manutenção'!$F167)</f>
        <v>-</v>
      </c>
      <c r="AF165" s="119" t="str">
        <f>IF($C165=AG$1,'2- Manutenção'!$D167,"-")</f>
        <v>-</v>
      </c>
      <c r="AG165" s="108" t="str">
        <f>IF($C165=AG$1,'2- Manutenção'!$E167,"-")</f>
        <v>-</v>
      </c>
      <c r="AH165" s="108" t="str">
        <f>IF(AG165="-","-",'2- Manutenção'!$F167)</f>
        <v>-</v>
      </c>
      <c r="AI165" s="119" t="str">
        <f>IF($C165=AJ$1,'2- Manutenção'!$D167,"-")</f>
        <v>-</v>
      </c>
      <c r="AJ165" s="108" t="str">
        <f>IF($C165=AJ$1,'2- Manutenção'!$E167,"-")</f>
        <v>-</v>
      </c>
      <c r="AK165" s="108" t="str">
        <f>IF(AJ165="-","-",'2- Manutenção'!$F167)</f>
        <v>-</v>
      </c>
      <c r="AL165" s="119" t="str">
        <f>IF($C165=AM$1,'2- Manutenção'!$D167,"-")</f>
        <v>-</v>
      </c>
      <c r="AM165" s="108" t="str">
        <f>IF($C165=AM$1,'2- Manutenção'!$E167,"-")</f>
        <v>-</v>
      </c>
      <c r="AN165" s="108" t="str">
        <f>IF(AM165="-","-",'2- Manutenção'!$F167)</f>
        <v>-</v>
      </c>
    </row>
    <row r="166" spans="1:40" x14ac:dyDescent="0.25">
      <c r="A166" s="119">
        <v>164</v>
      </c>
      <c r="B166" s="119" t="str">
        <f>IF(YEAR('2- Manutenção'!B168)=$B$1,$B$1,"-")</f>
        <v>-</v>
      </c>
      <c r="C166" s="119" t="str">
        <f>IF(B166="-","-",MONTH('2- Manutenção'!B168))</f>
        <v>-</v>
      </c>
      <c r="E166" s="119" t="str">
        <f>IF($C166=F$1,'2- Manutenção'!$D168,"-")</f>
        <v>-</v>
      </c>
      <c r="F166" s="108" t="str">
        <f>IF($C166=F$1,'2- Manutenção'!$E168,"-")</f>
        <v>-</v>
      </c>
      <c r="G166" s="108" t="str">
        <f>IF(F166="-","-",'2- Manutenção'!$F168)</f>
        <v>-</v>
      </c>
      <c r="H166" s="119" t="str">
        <f>IF($C166=I$1,'2- Manutenção'!$D168,"-")</f>
        <v>-</v>
      </c>
      <c r="I166" s="108" t="str">
        <f>IF($C166=I$1,'2- Manutenção'!$E168,"-")</f>
        <v>-</v>
      </c>
      <c r="J166" s="108" t="str">
        <f>IF(I166="-","-",'2- Manutenção'!$F168)</f>
        <v>-</v>
      </c>
      <c r="K166" s="119" t="str">
        <f>IF($C166=L$1,'2- Manutenção'!$D168,"-")</f>
        <v>-</v>
      </c>
      <c r="L166" s="108" t="str">
        <f>IF($C166=L$1,'2- Manutenção'!$E168,"-")</f>
        <v>-</v>
      </c>
      <c r="M166" s="108" t="str">
        <f>IF(L166="-","-",'2- Manutenção'!$F168)</f>
        <v>-</v>
      </c>
      <c r="N166" s="119" t="str">
        <f>IF($C166=O$1,'2- Manutenção'!$D168,"-")</f>
        <v>-</v>
      </c>
      <c r="O166" s="108" t="str">
        <f>IF($C166=O$1,'2- Manutenção'!$E168,"-")</f>
        <v>-</v>
      </c>
      <c r="P166" s="108" t="str">
        <f>IF(O166="-","-",'2- Manutenção'!$F168)</f>
        <v>-</v>
      </c>
      <c r="Q166" s="119" t="str">
        <f>IF($C166=R$1,'2- Manutenção'!$D168,"-")</f>
        <v>-</v>
      </c>
      <c r="R166" s="108" t="str">
        <f>IF($C166=R$1,'2- Manutenção'!$E168,"-")</f>
        <v>-</v>
      </c>
      <c r="S166" s="108" t="str">
        <f>IF(R166="-","-",'2- Manutenção'!$F168)</f>
        <v>-</v>
      </c>
      <c r="T166" s="119" t="str">
        <f>IF($C166=U$1,'2- Manutenção'!$D168,"-")</f>
        <v>-</v>
      </c>
      <c r="U166" s="108" t="str">
        <f>IF($C166=U$1,'2- Manutenção'!$E168,"-")</f>
        <v>-</v>
      </c>
      <c r="V166" s="108" t="str">
        <f>IF(U166="-","-",'2- Manutenção'!$F168)</f>
        <v>-</v>
      </c>
      <c r="W166" s="119" t="str">
        <f>IF($C166=X$1,'2- Manutenção'!$D168,"-")</f>
        <v>-</v>
      </c>
      <c r="X166" s="108" t="str">
        <f>IF($C166=X$1,'2- Manutenção'!$E168,"-")</f>
        <v>-</v>
      </c>
      <c r="Y166" s="108" t="str">
        <f>IF(X166="-","-",'2- Manutenção'!$F168)</f>
        <v>-</v>
      </c>
      <c r="Z166" s="119" t="str">
        <f>IF($C166=AA$1,'2- Manutenção'!$D168,"-")</f>
        <v>-</v>
      </c>
      <c r="AA166" s="108" t="str">
        <f>IF($C166=AA$1,'2- Manutenção'!$E168,"-")</f>
        <v>-</v>
      </c>
      <c r="AB166" s="108" t="str">
        <f>IF(AA166="-","-",'2- Manutenção'!$F168)</f>
        <v>-</v>
      </c>
      <c r="AC166" s="119" t="str">
        <f>IF($C166=AD$1,'2- Manutenção'!$D168,"-")</f>
        <v>-</v>
      </c>
      <c r="AD166" s="108" t="str">
        <f>IF($C166=AD$1,'2- Manutenção'!$E168,"-")</f>
        <v>-</v>
      </c>
      <c r="AE166" s="108" t="str">
        <f>IF(AD166="-","-",'2- Manutenção'!$F168)</f>
        <v>-</v>
      </c>
      <c r="AF166" s="119" t="str">
        <f>IF($C166=AG$1,'2- Manutenção'!$D168,"-")</f>
        <v>-</v>
      </c>
      <c r="AG166" s="108" t="str">
        <f>IF($C166=AG$1,'2- Manutenção'!$E168,"-")</f>
        <v>-</v>
      </c>
      <c r="AH166" s="108" t="str">
        <f>IF(AG166="-","-",'2- Manutenção'!$F168)</f>
        <v>-</v>
      </c>
      <c r="AI166" s="119" t="str">
        <f>IF($C166=AJ$1,'2- Manutenção'!$D168,"-")</f>
        <v>-</v>
      </c>
      <c r="AJ166" s="108" t="str">
        <f>IF($C166=AJ$1,'2- Manutenção'!$E168,"-")</f>
        <v>-</v>
      </c>
      <c r="AK166" s="108" t="str">
        <f>IF(AJ166="-","-",'2- Manutenção'!$F168)</f>
        <v>-</v>
      </c>
      <c r="AL166" s="119" t="str">
        <f>IF($C166=AM$1,'2- Manutenção'!$D168,"-")</f>
        <v>-</v>
      </c>
      <c r="AM166" s="108" t="str">
        <f>IF($C166=AM$1,'2- Manutenção'!$E168,"-")</f>
        <v>-</v>
      </c>
      <c r="AN166" s="108" t="str">
        <f>IF(AM166="-","-",'2- Manutenção'!$F168)</f>
        <v>-</v>
      </c>
    </row>
    <row r="167" spans="1:40" x14ac:dyDescent="0.25">
      <c r="A167" s="119">
        <v>165</v>
      </c>
      <c r="B167" s="119" t="str">
        <f>IF(YEAR('2- Manutenção'!B169)=$B$1,$B$1,"-")</f>
        <v>-</v>
      </c>
      <c r="C167" s="119" t="str">
        <f>IF(B167="-","-",MONTH('2- Manutenção'!B169))</f>
        <v>-</v>
      </c>
      <c r="E167" s="119" t="str">
        <f>IF($C167=F$1,'2- Manutenção'!$D169,"-")</f>
        <v>-</v>
      </c>
      <c r="F167" s="108" t="str">
        <f>IF($C167=F$1,'2- Manutenção'!$E169,"-")</f>
        <v>-</v>
      </c>
      <c r="G167" s="108" t="str">
        <f>IF(F167="-","-",'2- Manutenção'!$F169)</f>
        <v>-</v>
      </c>
      <c r="H167" s="119" t="str">
        <f>IF($C167=I$1,'2- Manutenção'!$D169,"-")</f>
        <v>-</v>
      </c>
      <c r="I167" s="108" t="str">
        <f>IF($C167=I$1,'2- Manutenção'!$E169,"-")</f>
        <v>-</v>
      </c>
      <c r="J167" s="108" t="str">
        <f>IF(I167="-","-",'2- Manutenção'!$F169)</f>
        <v>-</v>
      </c>
      <c r="K167" s="119" t="str">
        <f>IF($C167=L$1,'2- Manutenção'!$D169,"-")</f>
        <v>-</v>
      </c>
      <c r="L167" s="108" t="str">
        <f>IF($C167=L$1,'2- Manutenção'!$E169,"-")</f>
        <v>-</v>
      </c>
      <c r="M167" s="108" t="str">
        <f>IF(L167="-","-",'2- Manutenção'!$F169)</f>
        <v>-</v>
      </c>
      <c r="N167" s="119" t="str">
        <f>IF($C167=O$1,'2- Manutenção'!$D169,"-")</f>
        <v>-</v>
      </c>
      <c r="O167" s="108" t="str">
        <f>IF($C167=O$1,'2- Manutenção'!$E169,"-")</f>
        <v>-</v>
      </c>
      <c r="P167" s="108" t="str">
        <f>IF(O167="-","-",'2- Manutenção'!$F169)</f>
        <v>-</v>
      </c>
      <c r="Q167" s="119" t="str">
        <f>IF($C167=R$1,'2- Manutenção'!$D169,"-")</f>
        <v>-</v>
      </c>
      <c r="R167" s="108" t="str">
        <f>IF($C167=R$1,'2- Manutenção'!$E169,"-")</f>
        <v>-</v>
      </c>
      <c r="S167" s="108" t="str">
        <f>IF(R167="-","-",'2- Manutenção'!$F169)</f>
        <v>-</v>
      </c>
      <c r="T167" s="119" t="str">
        <f>IF($C167=U$1,'2- Manutenção'!$D169,"-")</f>
        <v>-</v>
      </c>
      <c r="U167" s="108" t="str">
        <f>IF($C167=U$1,'2- Manutenção'!$E169,"-")</f>
        <v>-</v>
      </c>
      <c r="V167" s="108" t="str">
        <f>IF(U167="-","-",'2- Manutenção'!$F169)</f>
        <v>-</v>
      </c>
      <c r="W167" s="119" t="str">
        <f>IF($C167=X$1,'2- Manutenção'!$D169,"-")</f>
        <v>-</v>
      </c>
      <c r="X167" s="108" t="str">
        <f>IF($C167=X$1,'2- Manutenção'!$E169,"-")</f>
        <v>-</v>
      </c>
      <c r="Y167" s="108" t="str">
        <f>IF(X167="-","-",'2- Manutenção'!$F169)</f>
        <v>-</v>
      </c>
      <c r="Z167" s="119" t="str">
        <f>IF($C167=AA$1,'2- Manutenção'!$D169,"-")</f>
        <v>-</v>
      </c>
      <c r="AA167" s="108" t="str">
        <f>IF($C167=AA$1,'2- Manutenção'!$E169,"-")</f>
        <v>-</v>
      </c>
      <c r="AB167" s="108" t="str">
        <f>IF(AA167="-","-",'2- Manutenção'!$F169)</f>
        <v>-</v>
      </c>
      <c r="AC167" s="119" t="str">
        <f>IF($C167=AD$1,'2- Manutenção'!$D169,"-")</f>
        <v>-</v>
      </c>
      <c r="AD167" s="108" t="str">
        <f>IF($C167=AD$1,'2- Manutenção'!$E169,"-")</f>
        <v>-</v>
      </c>
      <c r="AE167" s="108" t="str">
        <f>IF(AD167="-","-",'2- Manutenção'!$F169)</f>
        <v>-</v>
      </c>
      <c r="AF167" s="119" t="str">
        <f>IF($C167=AG$1,'2- Manutenção'!$D169,"-")</f>
        <v>-</v>
      </c>
      <c r="AG167" s="108" t="str">
        <f>IF($C167=AG$1,'2- Manutenção'!$E169,"-")</f>
        <v>-</v>
      </c>
      <c r="AH167" s="108" t="str">
        <f>IF(AG167="-","-",'2- Manutenção'!$F169)</f>
        <v>-</v>
      </c>
      <c r="AI167" s="119" t="str">
        <f>IF($C167=AJ$1,'2- Manutenção'!$D169,"-")</f>
        <v>-</v>
      </c>
      <c r="AJ167" s="108" t="str">
        <f>IF($C167=AJ$1,'2- Manutenção'!$E169,"-")</f>
        <v>-</v>
      </c>
      <c r="AK167" s="108" t="str">
        <f>IF(AJ167="-","-",'2- Manutenção'!$F169)</f>
        <v>-</v>
      </c>
      <c r="AL167" s="119" t="str">
        <f>IF($C167=AM$1,'2- Manutenção'!$D169,"-")</f>
        <v>-</v>
      </c>
      <c r="AM167" s="108" t="str">
        <f>IF($C167=AM$1,'2- Manutenção'!$E169,"-")</f>
        <v>-</v>
      </c>
      <c r="AN167" s="108" t="str">
        <f>IF(AM167="-","-",'2- Manutenção'!$F169)</f>
        <v>-</v>
      </c>
    </row>
    <row r="168" spans="1:40" x14ac:dyDescent="0.25">
      <c r="A168" s="119">
        <v>166</v>
      </c>
      <c r="B168" s="119" t="str">
        <f>IF(YEAR('2- Manutenção'!B170)=$B$1,$B$1,"-")</f>
        <v>-</v>
      </c>
      <c r="C168" s="119" t="str">
        <f>IF(B168="-","-",MONTH('2- Manutenção'!B170))</f>
        <v>-</v>
      </c>
      <c r="E168" s="119" t="str">
        <f>IF($C168=F$1,'2- Manutenção'!$D170,"-")</f>
        <v>-</v>
      </c>
      <c r="F168" s="108" t="str">
        <f>IF($C168=F$1,'2- Manutenção'!$E170,"-")</f>
        <v>-</v>
      </c>
      <c r="G168" s="108" t="str">
        <f>IF(F168="-","-",'2- Manutenção'!$F170)</f>
        <v>-</v>
      </c>
      <c r="H168" s="119" t="str">
        <f>IF($C168=I$1,'2- Manutenção'!$D170,"-")</f>
        <v>-</v>
      </c>
      <c r="I168" s="108" t="str">
        <f>IF($C168=I$1,'2- Manutenção'!$E170,"-")</f>
        <v>-</v>
      </c>
      <c r="J168" s="108" t="str">
        <f>IF(I168="-","-",'2- Manutenção'!$F170)</f>
        <v>-</v>
      </c>
      <c r="K168" s="119" t="str">
        <f>IF($C168=L$1,'2- Manutenção'!$D170,"-")</f>
        <v>-</v>
      </c>
      <c r="L168" s="108" t="str">
        <f>IF($C168=L$1,'2- Manutenção'!$E170,"-")</f>
        <v>-</v>
      </c>
      <c r="M168" s="108" t="str">
        <f>IF(L168="-","-",'2- Manutenção'!$F170)</f>
        <v>-</v>
      </c>
      <c r="N168" s="119" t="str">
        <f>IF($C168=O$1,'2- Manutenção'!$D170,"-")</f>
        <v>-</v>
      </c>
      <c r="O168" s="108" t="str">
        <f>IF($C168=O$1,'2- Manutenção'!$E170,"-")</f>
        <v>-</v>
      </c>
      <c r="P168" s="108" t="str">
        <f>IF(O168="-","-",'2- Manutenção'!$F170)</f>
        <v>-</v>
      </c>
      <c r="Q168" s="119" t="str">
        <f>IF($C168=R$1,'2- Manutenção'!$D170,"-")</f>
        <v>-</v>
      </c>
      <c r="R168" s="108" t="str">
        <f>IF($C168=R$1,'2- Manutenção'!$E170,"-")</f>
        <v>-</v>
      </c>
      <c r="S168" s="108" t="str">
        <f>IF(R168="-","-",'2- Manutenção'!$F170)</f>
        <v>-</v>
      </c>
      <c r="T168" s="119" t="str">
        <f>IF($C168=U$1,'2- Manutenção'!$D170,"-")</f>
        <v>-</v>
      </c>
      <c r="U168" s="108" t="str">
        <f>IF($C168=U$1,'2- Manutenção'!$E170,"-")</f>
        <v>-</v>
      </c>
      <c r="V168" s="108" t="str">
        <f>IF(U168="-","-",'2- Manutenção'!$F170)</f>
        <v>-</v>
      </c>
      <c r="W168" s="119" t="str">
        <f>IF($C168=X$1,'2- Manutenção'!$D170,"-")</f>
        <v>-</v>
      </c>
      <c r="X168" s="108" t="str">
        <f>IF($C168=X$1,'2- Manutenção'!$E170,"-")</f>
        <v>-</v>
      </c>
      <c r="Y168" s="108" t="str">
        <f>IF(X168="-","-",'2- Manutenção'!$F170)</f>
        <v>-</v>
      </c>
      <c r="Z168" s="119" t="str">
        <f>IF($C168=AA$1,'2- Manutenção'!$D170,"-")</f>
        <v>-</v>
      </c>
      <c r="AA168" s="108" t="str">
        <f>IF($C168=AA$1,'2- Manutenção'!$E170,"-")</f>
        <v>-</v>
      </c>
      <c r="AB168" s="108" t="str">
        <f>IF(AA168="-","-",'2- Manutenção'!$F170)</f>
        <v>-</v>
      </c>
      <c r="AC168" s="119" t="str">
        <f>IF($C168=AD$1,'2- Manutenção'!$D170,"-")</f>
        <v>-</v>
      </c>
      <c r="AD168" s="108" t="str">
        <f>IF($C168=AD$1,'2- Manutenção'!$E170,"-")</f>
        <v>-</v>
      </c>
      <c r="AE168" s="108" t="str">
        <f>IF(AD168="-","-",'2- Manutenção'!$F170)</f>
        <v>-</v>
      </c>
      <c r="AF168" s="119" t="str">
        <f>IF($C168=AG$1,'2- Manutenção'!$D170,"-")</f>
        <v>-</v>
      </c>
      <c r="AG168" s="108" t="str">
        <f>IF($C168=AG$1,'2- Manutenção'!$E170,"-")</f>
        <v>-</v>
      </c>
      <c r="AH168" s="108" t="str">
        <f>IF(AG168="-","-",'2- Manutenção'!$F170)</f>
        <v>-</v>
      </c>
      <c r="AI168" s="119" t="str">
        <f>IF($C168=AJ$1,'2- Manutenção'!$D170,"-")</f>
        <v>-</v>
      </c>
      <c r="AJ168" s="108" t="str">
        <f>IF($C168=AJ$1,'2- Manutenção'!$E170,"-")</f>
        <v>-</v>
      </c>
      <c r="AK168" s="108" t="str">
        <f>IF(AJ168="-","-",'2- Manutenção'!$F170)</f>
        <v>-</v>
      </c>
      <c r="AL168" s="119" t="str">
        <f>IF($C168=AM$1,'2- Manutenção'!$D170,"-")</f>
        <v>-</v>
      </c>
      <c r="AM168" s="108" t="str">
        <f>IF($C168=AM$1,'2- Manutenção'!$E170,"-")</f>
        <v>-</v>
      </c>
      <c r="AN168" s="108" t="str">
        <f>IF(AM168="-","-",'2- Manutenção'!$F170)</f>
        <v>-</v>
      </c>
    </row>
    <row r="169" spans="1:40" x14ac:dyDescent="0.25">
      <c r="A169" s="119">
        <v>167</v>
      </c>
      <c r="B169" s="119" t="str">
        <f>IF(YEAR('2- Manutenção'!B171)=$B$1,$B$1,"-")</f>
        <v>-</v>
      </c>
      <c r="C169" s="119" t="str">
        <f>IF(B169="-","-",MONTH('2- Manutenção'!B171))</f>
        <v>-</v>
      </c>
      <c r="E169" s="119" t="str">
        <f>IF($C169=F$1,'2- Manutenção'!$D171,"-")</f>
        <v>-</v>
      </c>
      <c r="F169" s="108" t="str">
        <f>IF($C169=F$1,'2- Manutenção'!$E171,"-")</f>
        <v>-</v>
      </c>
      <c r="G169" s="108" t="str">
        <f>IF(F169="-","-",'2- Manutenção'!$F171)</f>
        <v>-</v>
      </c>
      <c r="H169" s="119" t="str">
        <f>IF($C169=I$1,'2- Manutenção'!$D171,"-")</f>
        <v>-</v>
      </c>
      <c r="I169" s="108" t="str">
        <f>IF($C169=I$1,'2- Manutenção'!$E171,"-")</f>
        <v>-</v>
      </c>
      <c r="J169" s="108" t="str">
        <f>IF(I169="-","-",'2- Manutenção'!$F171)</f>
        <v>-</v>
      </c>
      <c r="K169" s="119" t="str">
        <f>IF($C169=L$1,'2- Manutenção'!$D171,"-")</f>
        <v>-</v>
      </c>
      <c r="L169" s="108" t="str">
        <f>IF($C169=L$1,'2- Manutenção'!$E171,"-")</f>
        <v>-</v>
      </c>
      <c r="M169" s="108" t="str">
        <f>IF(L169="-","-",'2- Manutenção'!$F171)</f>
        <v>-</v>
      </c>
      <c r="N169" s="119" t="str">
        <f>IF($C169=O$1,'2- Manutenção'!$D171,"-")</f>
        <v>-</v>
      </c>
      <c r="O169" s="108" t="str">
        <f>IF($C169=O$1,'2- Manutenção'!$E171,"-")</f>
        <v>-</v>
      </c>
      <c r="P169" s="108" t="str">
        <f>IF(O169="-","-",'2- Manutenção'!$F171)</f>
        <v>-</v>
      </c>
      <c r="Q169" s="119" t="str">
        <f>IF($C169=R$1,'2- Manutenção'!$D171,"-")</f>
        <v>-</v>
      </c>
      <c r="R169" s="108" t="str">
        <f>IF($C169=R$1,'2- Manutenção'!$E171,"-")</f>
        <v>-</v>
      </c>
      <c r="S169" s="108" t="str">
        <f>IF(R169="-","-",'2- Manutenção'!$F171)</f>
        <v>-</v>
      </c>
      <c r="T169" s="119" t="str">
        <f>IF($C169=U$1,'2- Manutenção'!$D171,"-")</f>
        <v>-</v>
      </c>
      <c r="U169" s="108" t="str">
        <f>IF($C169=U$1,'2- Manutenção'!$E171,"-")</f>
        <v>-</v>
      </c>
      <c r="V169" s="108" t="str">
        <f>IF(U169="-","-",'2- Manutenção'!$F171)</f>
        <v>-</v>
      </c>
      <c r="W169" s="119" t="str">
        <f>IF($C169=X$1,'2- Manutenção'!$D171,"-")</f>
        <v>-</v>
      </c>
      <c r="X169" s="108" t="str">
        <f>IF($C169=X$1,'2- Manutenção'!$E171,"-")</f>
        <v>-</v>
      </c>
      <c r="Y169" s="108" t="str">
        <f>IF(X169="-","-",'2- Manutenção'!$F171)</f>
        <v>-</v>
      </c>
      <c r="Z169" s="119" t="str">
        <f>IF($C169=AA$1,'2- Manutenção'!$D171,"-")</f>
        <v>-</v>
      </c>
      <c r="AA169" s="108" t="str">
        <f>IF($C169=AA$1,'2- Manutenção'!$E171,"-")</f>
        <v>-</v>
      </c>
      <c r="AB169" s="108" t="str">
        <f>IF(AA169="-","-",'2- Manutenção'!$F171)</f>
        <v>-</v>
      </c>
      <c r="AC169" s="119" t="str">
        <f>IF($C169=AD$1,'2- Manutenção'!$D171,"-")</f>
        <v>-</v>
      </c>
      <c r="AD169" s="108" t="str">
        <f>IF($C169=AD$1,'2- Manutenção'!$E171,"-")</f>
        <v>-</v>
      </c>
      <c r="AE169" s="108" t="str">
        <f>IF(AD169="-","-",'2- Manutenção'!$F171)</f>
        <v>-</v>
      </c>
      <c r="AF169" s="119" t="str">
        <f>IF($C169=AG$1,'2- Manutenção'!$D171,"-")</f>
        <v>-</v>
      </c>
      <c r="AG169" s="108" t="str">
        <f>IF($C169=AG$1,'2- Manutenção'!$E171,"-")</f>
        <v>-</v>
      </c>
      <c r="AH169" s="108" t="str">
        <f>IF(AG169="-","-",'2- Manutenção'!$F171)</f>
        <v>-</v>
      </c>
      <c r="AI169" s="119" t="str">
        <f>IF($C169=AJ$1,'2- Manutenção'!$D171,"-")</f>
        <v>-</v>
      </c>
      <c r="AJ169" s="108" t="str">
        <f>IF($C169=AJ$1,'2- Manutenção'!$E171,"-")</f>
        <v>-</v>
      </c>
      <c r="AK169" s="108" t="str">
        <f>IF(AJ169="-","-",'2- Manutenção'!$F171)</f>
        <v>-</v>
      </c>
      <c r="AL169" s="119" t="str">
        <f>IF($C169=AM$1,'2- Manutenção'!$D171,"-")</f>
        <v>-</v>
      </c>
      <c r="AM169" s="108" t="str">
        <f>IF($C169=AM$1,'2- Manutenção'!$E171,"-")</f>
        <v>-</v>
      </c>
      <c r="AN169" s="108" t="str">
        <f>IF(AM169="-","-",'2- Manutenção'!$F171)</f>
        <v>-</v>
      </c>
    </row>
    <row r="170" spans="1:40" x14ac:dyDescent="0.25">
      <c r="A170" s="119">
        <v>168</v>
      </c>
      <c r="B170" s="119" t="str">
        <f>IF(YEAR('2- Manutenção'!B172)=$B$1,$B$1,"-")</f>
        <v>-</v>
      </c>
      <c r="C170" s="119" t="str">
        <f>IF(B170="-","-",MONTH('2- Manutenção'!B172))</f>
        <v>-</v>
      </c>
      <c r="E170" s="119" t="str">
        <f>IF($C170=F$1,'2- Manutenção'!$D172,"-")</f>
        <v>-</v>
      </c>
      <c r="F170" s="108" t="str">
        <f>IF($C170=F$1,'2- Manutenção'!$E172,"-")</f>
        <v>-</v>
      </c>
      <c r="G170" s="108" t="str">
        <f>IF(F170="-","-",'2- Manutenção'!$F172)</f>
        <v>-</v>
      </c>
      <c r="H170" s="119" t="str">
        <f>IF($C170=I$1,'2- Manutenção'!$D172,"-")</f>
        <v>-</v>
      </c>
      <c r="I170" s="108" t="str">
        <f>IF($C170=I$1,'2- Manutenção'!$E172,"-")</f>
        <v>-</v>
      </c>
      <c r="J170" s="108" t="str">
        <f>IF(I170="-","-",'2- Manutenção'!$F172)</f>
        <v>-</v>
      </c>
      <c r="K170" s="119" t="str">
        <f>IF($C170=L$1,'2- Manutenção'!$D172,"-")</f>
        <v>-</v>
      </c>
      <c r="L170" s="108" t="str">
        <f>IF($C170=L$1,'2- Manutenção'!$E172,"-")</f>
        <v>-</v>
      </c>
      <c r="M170" s="108" t="str">
        <f>IF(L170="-","-",'2- Manutenção'!$F172)</f>
        <v>-</v>
      </c>
      <c r="N170" s="119" t="str">
        <f>IF($C170=O$1,'2- Manutenção'!$D172,"-")</f>
        <v>-</v>
      </c>
      <c r="O170" s="108" t="str">
        <f>IF($C170=O$1,'2- Manutenção'!$E172,"-")</f>
        <v>-</v>
      </c>
      <c r="P170" s="108" t="str">
        <f>IF(O170="-","-",'2- Manutenção'!$F172)</f>
        <v>-</v>
      </c>
      <c r="Q170" s="119" t="str">
        <f>IF($C170=R$1,'2- Manutenção'!$D172,"-")</f>
        <v>-</v>
      </c>
      <c r="R170" s="108" t="str">
        <f>IF($C170=R$1,'2- Manutenção'!$E172,"-")</f>
        <v>-</v>
      </c>
      <c r="S170" s="108" t="str">
        <f>IF(R170="-","-",'2- Manutenção'!$F172)</f>
        <v>-</v>
      </c>
      <c r="T170" s="119" t="str">
        <f>IF($C170=U$1,'2- Manutenção'!$D172,"-")</f>
        <v>-</v>
      </c>
      <c r="U170" s="108" t="str">
        <f>IF($C170=U$1,'2- Manutenção'!$E172,"-")</f>
        <v>-</v>
      </c>
      <c r="V170" s="108" t="str">
        <f>IF(U170="-","-",'2- Manutenção'!$F172)</f>
        <v>-</v>
      </c>
      <c r="W170" s="119" t="str">
        <f>IF($C170=X$1,'2- Manutenção'!$D172,"-")</f>
        <v>-</v>
      </c>
      <c r="X170" s="108" t="str">
        <f>IF($C170=X$1,'2- Manutenção'!$E172,"-")</f>
        <v>-</v>
      </c>
      <c r="Y170" s="108" t="str">
        <f>IF(X170="-","-",'2- Manutenção'!$F172)</f>
        <v>-</v>
      </c>
      <c r="Z170" s="119" t="str">
        <f>IF($C170=AA$1,'2- Manutenção'!$D172,"-")</f>
        <v>-</v>
      </c>
      <c r="AA170" s="108" t="str">
        <f>IF($C170=AA$1,'2- Manutenção'!$E172,"-")</f>
        <v>-</v>
      </c>
      <c r="AB170" s="108" t="str">
        <f>IF(AA170="-","-",'2- Manutenção'!$F172)</f>
        <v>-</v>
      </c>
      <c r="AC170" s="119" t="str">
        <f>IF($C170=AD$1,'2- Manutenção'!$D172,"-")</f>
        <v>-</v>
      </c>
      <c r="AD170" s="108" t="str">
        <f>IF($C170=AD$1,'2- Manutenção'!$E172,"-")</f>
        <v>-</v>
      </c>
      <c r="AE170" s="108" t="str">
        <f>IF(AD170="-","-",'2- Manutenção'!$F172)</f>
        <v>-</v>
      </c>
      <c r="AF170" s="119" t="str">
        <f>IF($C170=AG$1,'2- Manutenção'!$D172,"-")</f>
        <v>-</v>
      </c>
      <c r="AG170" s="108" t="str">
        <f>IF($C170=AG$1,'2- Manutenção'!$E172,"-")</f>
        <v>-</v>
      </c>
      <c r="AH170" s="108" t="str">
        <f>IF(AG170="-","-",'2- Manutenção'!$F172)</f>
        <v>-</v>
      </c>
      <c r="AI170" s="119" t="str">
        <f>IF($C170=AJ$1,'2- Manutenção'!$D172,"-")</f>
        <v>-</v>
      </c>
      <c r="AJ170" s="108" t="str">
        <f>IF($C170=AJ$1,'2- Manutenção'!$E172,"-")</f>
        <v>-</v>
      </c>
      <c r="AK170" s="108" t="str">
        <f>IF(AJ170="-","-",'2- Manutenção'!$F172)</f>
        <v>-</v>
      </c>
      <c r="AL170" s="119" t="str">
        <f>IF($C170=AM$1,'2- Manutenção'!$D172,"-")</f>
        <v>-</v>
      </c>
      <c r="AM170" s="108" t="str">
        <f>IF($C170=AM$1,'2- Manutenção'!$E172,"-")</f>
        <v>-</v>
      </c>
      <c r="AN170" s="108" t="str">
        <f>IF(AM170="-","-",'2- Manutenção'!$F172)</f>
        <v>-</v>
      </c>
    </row>
    <row r="171" spans="1:40" x14ac:dyDescent="0.25">
      <c r="A171" s="119">
        <v>169</v>
      </c>
      <c r="B171" s="119" t="str">
        <f>IF(YEAR('2- Manutenção'!B173)=$B$1,$B$1,"-")</f>
        <v>-</v>
      </c>
      <c r="C171" s="119" t="str">
        <f>IF(B171="-","-",MONTH('2- Manutenção'!B173))</f>
        <v>-</v>
      </c>
      <c r="E171" s="119" t="str">
        <f>IF($C171=F$1,'2- Manutenção'!$D173,"-")</f>
        <v>-</v>
      </c>
      <c r="F171" s="108" t="str">
        <f>IF($C171=F$1,'2- Manutenção'!$E173,"-")</f>
        <v>-</v>
      </c>
      <c r="G171" s="108" t="str">
        <f>IF(F171="-","-",'2- Manutenção'!$F173)</f>
        <v>-</v>
      </c>
      <c r="H171" s="119" t="str">
        <f>IF($C171=I$1,'2- Manutenção'!$D173,"-")</f>
        <v>-</v>
      </c>
      <c r="I171" s="108" t="str">
        <f>IF($C171=I$1,'2- Manutenção'!$E173,"-")</f>
        <v>-</v>
      </c>
      <c r="J171" s="108" t="str">
        <f>IF(I171="-","-",'2- Manutenção'!$F173)</f>
        <v>-</v>
      </c>
      <c r="K171" s="119" t="str">
        <f>IF($C171=L$1,'2- Manutenção'!$D173,"-")</f>
        <v>-</v>
      </c>
      <c r="L171" s="108" t="str">
        <f>IF($C171=L$1,'2- Manutenção'!$E173,"-")</f>
        <v>-</v>
      </c>
      <c r="M171" s="108" t="str">
        <f>IF(L171="-","-",'2- Manutenção'!$F173)</f>
        <v>-</v>
      </c>
      <c r="N171" s="119" t="str">
        <f>IF($C171=O$1,'2- Manutenção'!$D173,"-")</f>
        <v>-</v>
      </c>
      <c r="O171" s="108" t="str">
        <f>IF($C171=O$1,'2- Manutenção'!$E173,"-")</f>
        <v>-</v>
      </c>
      <c r="P171" s="108" t="str">
        <f>IF(O171="-","-",'2- Manutenção'!$F173)</f>
        <v>-</v>
      </c>
      <c r="Q171" s="119" t="str">
        <f>IF($C171=R$1,'2- Manutenção'!$D173,"-")</f>
        <v>-</v>
      </c>
      <c r="R171" s="108" t="str">
        <f>IF($C171=R$1,'2- Manutenção'!$E173,"-")</f>
        <v>-</v>
      </c>
      <c r="S171" s="108" t="str">
        <f>IF(R171="-","-",'2- Manutenção'!$F173)</f>
        <v>-</v>
      </c>
      <c r="T171" s="119" t="str">
        <f>IF($C171=U$1,'2- Manutenção'!$D173,"-")</f>
        <v>-</v>
      </c>
      <c r="U171" s="108" t="str">
        <f>IF($C171=U$1,'2- Manutenção'!$E173,"-")</f>
        <v>-</v>
      </c>
      <c r="V171" s="108" t="str">
        <f>IF(U171="-","-",'2- Manutenção'!$F173)</f>
        <v>-</v>
      </c>
      <c r="W171" s="119" t="str">
        <f>IF($C171=X$1,'2- Manutenção'!$D173,"-")</f>
        <v>-</v>
      </c>
      <c r="X171" s="108" t="str">
        <f>IF($C171=X$1,'2- Manutenção'!$E173,"-")</f>
        <v>-</v>
      </c>
      <c r="Y171" s="108" t="str">
        <f>IF(X171="-","-",'2- Manutenção'!$F173)</f>
        <v>-</v>
      </c>
      <c r="Z171" s="119" t="str">
        <f>IF($C171=AA$1,'2- Manutenção'!$D173,"-")</f>
        <v>-</v>
      </c>
      <c r="AA171" s="108" t="str">
        <f>IF($C171=AA$1,'2- Manutenção'!$E173,"-")</f>
        <v>-</v>
      </c>
      <c r="AB171" s="108" t="str">
        <f>IF(AA171="-","-",'2- Manutenção'!$F173)</f>
        <v>-</v>
      </c>
      <c r="AC171" s="119" t="str">
        <f>IF($C171=AD$1,'2- Manutenção'!$D173,"-")</f>
        <v>-</v>
      </c>
      <c r="AD171" s="108" t="str">
        <f>IF($C171=AD$1,'2- Manutenção'!$E173,"-")</f>
        <v>-</v>
      </c>
      <c r="AE171" s="108" t="str">
        <f>IF(AD171="-","-",'2- Manutenção'!$F173)</f>
        <v>-</v>
      </c>
      <c r="AF171" s="119" t="str">
        <f>IF($C171=AG$1,'2- Manutenção'!$D173,"-")</f>
        <v>-</v>
      </c>
      <c r="AG171" s="108" t="str">
        <f>IF($C171=AG$1,'2- Manutenção'!$E173,"-")</f>
        <v>-</v>
      </c>
      <c r="AH171" s="108" t="str">
        <f>IF(AG171="-","-",'2- Manutenção'!$F173)</f>
        <v>-</v>
      </c>
      <c r="AI171" s="119" t="str">
        <f>IF($C171=AJ$1,'2- Manutenção'!$D173,"-")</f>
        <v>-</v>
      </c>
      <c r="AJ171" s="108" t="str">
        <f>IF($C171=AJ$1,'2- Manutenção'!$E173,"-")</f>
        <v>-</v>
      </c>
      <c r="AK171" s="108" t="str">
        <f>IF(AJ171="-","-",'2- Manutenção'!$F173)</f>
        <v>-</v>
      </c>
      <c r="AL171" s="119" t="str">
        <f>IF($C171=AM$1,'2- Manutenção'!$D173,"-")</f>
        <v>-</v>
      </c>
      <c r="AM171" s="108" t="str">
        <f>IF($C171=AM$1,'2- Manutenção'!$E173,"-")</f>
        <v>-</v>
      </c>
      <c r="AN171" s="108" t="str">
        <f>IF(AM171="-","-",'2- Manutenção'!$F173)</f>
        <v>-</v>
      </c>
    </row>
    <row r="172" spans="1:40" x14ac:dyDescent="0.25">
      <c r="A172" s="119">
        <v>170</v>
      </c>
      <c r="B172" s="119" t="str">
        <f>IF(YEAR('2- Manutenção'!B174)=$B$1,$B$1,"-")</f>
        <v>-</v>
      </c>
      <c r="C172" s="119" t="str">
        <f>IF(B172="-","-",MONTH('2- Manutenção'!B174))</f>
        <v>-</v>
      </c>
      <c r="E172" s="119" t="str">
        <f>IF($C172=F$1,'2- Manutenção'!$D174,"-")</f>
        <v>-</v>
      </c>
      <c r="F172" s="108" t="str">
        <f>IF($C172=F$1,'2- Manutenção'!$E174,"-")</f>
        <v>-</v>
      </c>
      <c r="G172" s="108" t="str">
        <f>IF(F172="-","-",'2- Manutenção'!$F174)</f>
        <v>-</v>
      </c>
      <c r="H172" s="119" t="str">
        <f>IF($C172=I$1,'2- Manutenção'!$D174,"-")</f>
        <v>-</v>
      </c>
      <c r="I172" s="108" t="str">
        <f>IF($C172=I$1,'2- Manutenção'!$E174,"-")</f>
        <v>-</v>
      </c>
      <c r="J172" s="108" t="str">
        <f>IF(I172="-","-",'2- Manutenção'!$F174)</f>
        <v>-</v>
      </c>
      <c r="K172" s="119" t="str">
        <f>IF($C172=L$1,'2- Manutenção'!$D174,"-")</f>
        <v>-</v>
      </c>
      <c r="L172" s="108" t="str">
        <f>IF($C172=L$1,'2- Manutenção'!$E174,"-")</f>
        <v>-</v>
      </c>
      <c r="M172" s="108" t="str">
        <f>IF(L172="-","-",'2- Manutenção'!$F174)</f>
        <v>-</v>
      </c>
      <c r="N172" s="119" t="str">
        <f>IF($C172=O$1,'2- Manutenção'!$D174,"-")</f>
        <v>-</v>
      </c>
      <c r="O172" s="108" t="str">
        <f>IF($C172=O$1,'2- Manutenção'!$E174,"-")</f>
        <v>-</v>
      </c>
      <c r="P172" s="108" t="str">
        <f>IF(O172="-","-",'2- Manutenção'!$F174)</f>
        <v>-</v>
      </c>
      <c r="Q172" s="119" t="str">
        <f>IF($C172=R$1,'2- Manutenção'!$D174,"-")</f>
        <v>-</v>
      </c>
      <c r="R172" s="108" t="str">
        <f>IF($C172=R$1,'2- Manutenção'!$E174,"-")</f>
        <v>-</v>
      </c>
      <c r="S172" s="108" t="str">
        <f>IF(R172="-","-",'2- Manutenção'!$F174)</f>
        <v>-</v>
      </c>
      <c r="T172" s="119" t="str">
        <f>IF($C172=U$1,'2- Manutenção'!$D174,"-")</f>
        <v>-</v>
      </c>
      <c r="U172" s="108" t="str">
        <f>IF($C172=U$1,'2- Manutenção'!$E174,"-")</f>
        <v>-</v>
      </c>
      <c r="V172" s="108" t="str">
        <f>IF(U172="-","-",'2- Manutenção'!$F174)</f>
        <v>-</v>
      </c>
      <c r="W172" s="119" t="str">
        <f>IF($C172=X$1,'2- Manutenção'!$D174,"-")</f>
        <v>-</v>
      </c>
      <c r="X172" s="108" t="str">
        <f>IF($C172=X$1,'2- Manutenção'!$E174,"-")</f>
        <v>-</v>
      </c>
      <c r="Y172" s="108" t="str">
        <f>IF(X172="-","-",'2- Manutenção'!$F174)</f>
        <v>-</v>
      </c>
      <c r="Z172" s="119" t="str">
        <f>IF($C172=AA$1,'2- Manutenção'!$D174,"-")</f>
        <v>-</v>
      </c>
      <c r="AA172" s="108" t="str">
        <f>IF($C172=AA$1,'2- Manutenção'!$E174,"-")</f>
        <v>-</v>
      </c>
      <c r="AB172" s="108" t="str">
        <f>IF(AA172="-","-",'2- Manutenção'!$F174)</f>
        <v>-</v>
      </c>
      <c r="AC172" s="119" t="str">
        <f>IF($C172=AD$1,'2- Manutenção'!$D174,"-")</f>
        <v>-</v>
      </c>
      <c r="AD172" s="108" t="str">
        <f>IF($C172=AD$1,'2- Manutenção'!$E174,"-")</f>
        <v>-</v>
      </c>
      <c r="AE172" s="108" t="str">
        <f>IF(AD172="-","-",'2- Manutenção'!$F174)</f>
        <v>-</v>
      </c>
      <c r="AF172" s="119" t="str">
        <f>IF($C172=AG$1,'2- Manutenção'!$D174,"-")</f>
        <v>-</v>
      </c>
      <c r="AG172" s="108" t="str">
        <f>IF($C172=AG$1,'2- Manutenção'!$E174,"-")</f>
        <v>-</v>
      </c>
      <c r="AH172" s="108" t="str">
        <f>IF(AG172="-","-",'2- Manutenção'!$F174)</f>
        <v>-</v>
      </c>
      <c r="AI172" s="119" t="str">
        <f>IF($C172=AJ$1,'2- Manutenção'!$D174,"-")</f>
        <v>-</v>
      </c>
      <c r="AJ172" s="108" t="str">
        <f>IF($C172=AJ$1,'2- Manutenção'!$E174,"-")</f>
        <v>-</v>
      </c>
      <c r="AK172" s="108" t="str">
        <f>IF(AJ172="-","-",'2- Manutenção'!$F174)</f>
        <v>-</v>
      </c>
      <c r="AL172" s="119" t="str">
        <f>IF($C172=AM$1,'2- Manutenção'!$D174,"-")</f>
        <v>-</v>
      </c>
      <c r="AM172" s="108" t="str">
        <f>IF($C172=AM$1,'2- Manutenção'!$E174,"-")</f>
        <v>-</v>
      </c>
      <c r="AN172" s="108" t="str">
        <f>IF(AM172="-","-",'2- Manutenção'!$F174)</f>
        <v>-</v>
      </c>
    </row>
    <row r="173" spans="1:40" x14ac:dyDescent="0.25">
      <c r="A173" s="119">
        <v>171</v>
      </c>
      <c r="B173" s="119" t="str">
        <f>IF(YEAR('2- Manutenção'!B175)=$B$1,$B$1,"-")</f>
        <v>-</v>
      </c>
      <c r="C173" s="119" t="str">
        <f>IF(B173="-","-",MONTH('2- Manutenção'!B175))</f>
        <v>-</v>
      </c>
      <c r="E173" s="119" t="str">
        <f>IF($C173=F$1,'2- Manutenção'!$D175,"-")</f>
        <v>-</v>
      </c>
      <c r="F173" s="108" t="str">
        <f>IF($C173=F$1,'2- Manutenção'!$E175,"-")</f>
        <v>-</v>
      </c>
      <c r="G173" s="108" t="str">
        <f>IF(F173="-","-",'2- Manutenção'!$F175)</f>
        <v>-</v>
      </c>
      <c r="H173" s="119" t="str">
        <f>IF($C173=I$1,'2- Manutenção'!$D175,"-")</f>
        <v>-</v>
      </c>
      <c r="I173" s="108" t="str">
        <f>IF($C173=I$1,'2- Manutenção'!$E175,"-")</f>
        <v>-</v>
      </c>
      <c r="J173" s="108" t="str">
        <f>IF(I173="-","-",'2- Manutenção'!$F175)</f>
        <v>-</v>
      </c>
      <c r="K173" s="119" t="str">
        <f>IF($C173=L$1,'2- Manutenção'!$D175,"-")</f>
        <v>-</v>
      </c>
      <c r="L173" s="108" t="str">
        <f>IF($C173=L$1,'2- Manutenção'!$E175,"-")</f>
        <v>-</v>
      </c>
      <c r="M173" s="108" t="str">
        <f>IF(L173="-","-",'2- Manutenção'!$F175)</f>
        <v>-</v>
      </c>
      <c r="N173" s="119" t="str">
        <f>IF($C173=O$1,'2- Manutenção'!$D175,"-")</f>
        <v>-</v>
      </c>
      <c r="O173" s="108" t="str">
        <f>IF($C173=O$1,'2- Manutenção'!$E175,"-")</f>
        <v>-</v>
      </c>
      <c r="P173" s="108" t="str">
        <f>IF(O173="-","-",'2- Manutenção'!$F175)</f>
        <v>-</v>
      </c>
      <c r="Q173" s="119" t="str">
        <f>IF($C173=R$1,'2- Manutenção'!$D175,"-")</f>
        <v>-</v>
      </c>
      <c r="R173" s="108" t="str">
        <f>IF($C173=R$1,'2- Manutenção'!$E175,"-")</f>
        <v>-</v>
      </c>
      <c r="S173" s="108" t="str">
        <f>IF(R173="-","-",'2- Manutenção'!$F175)</f>
        <v>-</v>
      </c>
      <c r="T173" s="119" t="str">
        <f>IF($C173=U$1,'2- Manutenção'!$D175,"-")</f>
        <v>-</v>
      </c>
      <c r="U173" s="108" t="str">
        <f>IF($C173=U$1,'2- Manutenção'!$E175,"-")</f>
        <v>-</v>
      </c>
      <c r="V173" s="108" t="str">
        <f>IF(U173="-","-",'2- Manutenção'!$F175)</f>
        <v>-</v>
      </c>
      <c r="W173" s="119" t="str">
        <f>IF($C173=X$1,'2- Manutenção'!$D175,"-")</f>
        <v>-</v>
      </c>
      <c r="X173" s="108" t="str">
        <f>IF($C173=X$1,'2- Manutenção'!$E175,"-")</f>
        <v>-</v>
      </c>
      <c r="Y173" s="108" t="str">
        <f>IF(X173="-","-",'2- Manutenção'!$F175)</f>
        <v>-</v>
      </c>
      <c r="Z173" s="119" t="str">
        <f>IF($C173=AA$1,'2- Manutenção'!$D175,"-")</f>
        <v>-</v>
      </c>
      <c r="AA173" s="108" t="str">
        <f>IF($C173=AA$1,'2- Manutenção'!$E175,"-")</f>
        <v>-</v>
      </c>
      <c r="AB173" s="108" t="str">
        <f>IF(AA173="-","-",'2- Manutenção'!$F175)</f>
        <v>-</v>
      </c>
      <c r="AC173" s="119" t="str">
        <f>IF($C173=AD$1,'2- Manutenção'!$D175,"-")</f>
        <v>-</v>
      </c>
      <c r="AD173" s="108" t="str">
        <f>IF($C173=AD$1,'2- Manutenção'!$E175,"-")</f>
        <v>-</v>
      </c>
      <c r="AE173" s="108" t="str">
        <f>IF(AD173="-","-",'2- Manutenção'!$F175)</f>
        <v>-</v>
      </c>
      <c r="AF173" s="119" t="str">
        <f>IF($C173=AG$1,'2- Manutenção'!$D175,"-")</f>
        <v>-</v>
      </c>
      <c r="AG173" s="108" t="str">
        <f>IF($C173=AG$1,'2- Manutenção'!$E175,"-")</f>
        <v>-</v>
      </c>
      <c r="AH173" s="108" t="str">
        <f>IF(AG173="-","-",'2- Manutenção'!$F175)</f>
        <v>-</v>
      </c>
      <c r="AI173" s="119" t="str">
        <f>IF($C173=AJ$1,'2- Manutenção'!$D175,"-")</f>
        <v>-</v>
      </c>
      <c r="AJ173" s="108" t="str">
        <f>IF($C173=AJ$1,'2- Manutenção'!$E175,"-")</f>
        <v>-</v>
      </c>
      <c r="AK173" s="108" t="str">
        <f>IF(AJ173="-","-",'2- Manutenção'!$F175)</f>
        <v>-</v>
      </c>
      <c r="AL173" s="119" t="str">
        <f>IF($C173=AM$1,'2- Manutenção'!$D175,"-")</f>
        <v>-</v>
      </c>
      <c r="AM173" s="108" t="str">
        <f>IF($C173=AM$1,'2- Manutenção'!$E175,"-")</f>
        <v>-</v>
      </c>
      <c r="AN173" s="108" t="str">
        <f>IF(AM173="-","-",'2- Manutenção'!$F175)</f>
        <v>-</v>
      </c>
    </row>
    <row r="174" spans="1:40" x14ac:dyDescent="0.25">
      <c r="A174" s="119">
        <v>172</v>
      </c>
      <c r="B174" s="119" t="str">
        <f>IF(YEAR('2- Manutenção'!B176)=$B$1,$B$1,"-")</f>
        <v>-</v>
      </c>
      <c r="C174" s="119" t="str">
        <f>IF(B174="-","-",MONTH('2- Manutenção'!B176))</f>
        <v>-</v>
      </c>
      <c r="E174" s="119" t="str">
        <f>IF($C174=F$1,'2- Manutenção'!$D176,"-")</f>
        <v>-</v>
      </c>
      <c r="F174" s="108" t="str">
        <f>IF($C174=F$1,'2- Manutenção'!$E176,"-")</f>
        <v>-</v>
      </c>
      <c r="G174" s="108" t="str">
        <f>IF(F174="-","-",'2- Manutenção'!$F176)</f>
        <v>-</v>
      </c>
      <c r="H174" s="119" t="str">
        <f>IF($C174=I$1,'2- Manutenção'!$D176,"-")</f>
        <v>-</v>
      </c>
      <c r="I174" s="108" t="str">
        <f>IF($C174=I$1,'2- Manutenção'!$E176,"-")</f>
        <v>-</v>
      </c>
      <c r="J174" s="108" t="str">
        <f>IF(I174="-","-",'2- Manutenção'!$F176)</f>
        <v>-</v>
      </c>
      <c r="K174" s="119" t="str">
        <f>IF($C174=L$1,'2- Manutenção'!$D176,"-")</f>
        <v>-</v>
      </c>
      <c r="L174" s="108" t="str">
        <f>IF($C174=L$1,'2- Manutenção'!$E176,"-")</f>
        <v>-</v>
      </c>
      <c r="M174" s="108" t="str">
        <f>IF(L174="-","-",'2- Manutenção'!$F176)</f>
        <v>-</v>
      </c>
      <c r="N174" s="119" t="str">
        <f>IF($C174=O$1,'2- Manutenção'!$D176,"-")</f>
        <v>-</v>
      </c>
      <c r="O174" s="108" t="str">
        <f>IF($C174=O$1,'2- Manutenção'!$E176,"-")</f>
        <v>-</v>
      </c>
      <c r="P174" s="108" t="str">
        <f>IF(O174="-","-",'2- Manutenção'!$F176)</f>
        <v>-</v>
      </c>
      <c r="Q174" s="119" t="str">
        <f>IF($C174=R$1,'2- Manutenção'!$D176,"-")</f>
        <v>-</v>
      </c>
      <c r="R174" s="108" t="str">
        <f>IF($C174=R$1,'2- Manutenção'!$E176,"-")</f>
        <v>-</v>
      </c>
      <c r="S174" s="108" t="str">
        <f>IF(R174="-","-",'2- Manutenção'!$F176)</f>
        <v>-</v>
      </c>
      <c r="T174" s="119" t="str">
        <f>IF($C174=U$1,'2- Manutenção'!$D176,"-")</f>
        <v>-</v>
      </c>
      <c r="U174" s="108" t="str">
        <f>IF($C174=U$1,'2- Manutenção'!$E176,"-")</f>
        <v>-</v>
      </c>
      <c r="V174" s="108" t="str">
        <f>IF(U174="-","-",'2- Manutenção'!$F176)</f>
        <v>-</v>
      </c>
      <c r="W174" s="119" t="str">
        <f>IF($C174=X$1,'2- Manutenção'!$D176,"-")</f>
        <v>-</v>
      </c>
      <c r="X174" s="108" t="str">
        <f>IF($C174=X$1,'2- Manutenção'!$E176,"-")</f>
        <v>-</v>
      </c>
      <c r="Y174" s="108" t="str">
        <f>IF(X174="-","-",'2- Manutenção'!$F176)</f>
        <v>-</v>
      </c>
      <c r="Z174" s="119" t="str">
        <f>IF($C174=AA$1,'2- Manutenção'!$D176,"-")</f>
        <v>-</v>
      </c>
      <c r="AA174" s="108" t="str">
        <f>IF($C174=AA$1,'2- Manutenção'!$E176,"-")</f>
        <v>-</v>
      </c>
      <c r="AB174" s="108" t="str">
        <f>IF(AA174="-","-",'2- Manutenção'!$F176)</f>
        <v>-</v>
      </c>
      <c r="AC174" s="119" t="str">
        <f>IF($C174=AD$1,'2- Manutenção'!$D176,"-")</f>
        <v>-</v>
      </c>
      <c r="AD174" s="108" t="str">
        <f>IF($C174=AD$1,'2- Manutenção'!$E176,"-")</f>
        <v>-</v>
      </c>
      <c r="AE174" s="108" t="str">
        <f>IF(AD174="-","-",'2- Manutenção'!$F176)</f>
        <v>-</v>
      </c>
      <c r="AF174" s="119" t="str">
        <f>IF($C174=AG$1,'2- Manutenção'!$D176,"-")</f>
        <v>-</v>
      </c>
      <c r="AG174" s="108" t="str">
        <f>IF($C174=AG$1,'2- Manutenção'!$E176,"-")</f>
        <v>-</v>
      </c>
      <c r="AH174" s="108" t="str">
        <f>IF(AG174="-","-",'2- Manutenção'!$F176)</f>
        <v>-</v>
      </c>
      <c r="AI174" s="119" t="str">
        <f>IF($C174=AJ$1,'2- Manutenção'!$D176,"-")</f>
        <v>-</v>
      </c>
      <c r="AJ174" s="108" t="str">
        <f>IF($C174=AJ$1,'2- Manutenção'!$E176,"-")</f>
        <v>-</v>
      </c>
      <c r="AK174" s="108" t="str">
        <f>IF(AJ174="-","-",'2- Manutenção'!$F176)</f>
        <v>-</v>
      </c>
      <c r="AL174" s="119" t="str">
        <f>IF($C174=AM$1,'2- Manutenção'!$D176,"-")</f>
        <v>-</v>
      </c>
      <c r="AM174" s="108" t="str">
        <f>IF($C174=AM$1,'2- Manutenção'!$E176,"-")</f>
        <v>-</v>
      </c>
      <c r="AN174" s="108" t="str">
        <f>IF(AM174="-","-",'2- Manutenção'!$F176)</f>
        <v>-</v>
      </c>
    </row>
    <row r="175" spans="1:40" x14ac:dyDescent="0.25">
      <c r="A175" s="119">
        <v>173</v>
      </c>
      <c r="B175" s="119" t="str">
        <f>IF(YEAR('2- Manutenção'!B177)=$B$1,$B$1,"-")</f>
        <v>-</v>
      </c>
      <c r="C175" s="119" t="str">
        <f>IF(B175="-","-",MONTH('2- Manutenção'!B177))</f>
        <v>-</v>
      </c>
      <c r="E175" s="119" t="str">
        <f>IF($C175=F$1,'2- Manutenção'!$D177,"-")</f>
        <v>-</v>
      </c>
      <c r="F175" s="108" t="str">
        <f>IF($C175=F$1,'2- Manutenção'!$E177,"-")</f>
        <v>-</v>
      </c>
      <c r="G175" s="108" t="str">
        <f>IF(F175="-","-",'2- Manutenção'!$F177)</f>
        <v>-</v>
      </c>
      <c r="H175" s="119" t="str">
        <f>IF($C175=I$1,'2- Manutenção'!$D177,"-")</f>
        <v>-</v>
      </c>
      <c r="I175" s="108" t="str">
        <f>IF($C175=I$1,'2- Manutenção'!$E177,"-")</f>
        <v>-</v>
      </c>
      <c r="J175" s="108" t="str">
        <f>IF(I175="-","-",'2- Manutenção'!$F177)</f>
        <v>-</v>
      </c>
      <c r="K175" s="119" t="str">
        <f>IF($C175=L$1,'2- Manutenção'!$D177,"-")</f>
        <v>-</v>
      </c>
      <c r="L175" s="108" t="str">
        <f>IF($C175=L$1,'2- Manutenção'!$E177,"-")</f>
        <v>-</v>
      </c>
      <c r="M175" s="108" t="str">
        <f>IF(L175="-","-",'2- Manutenção'!$F177)</f>
        <v>-</v>
      </c>
      <c r="N175" s="119" t="str">
        <f>IF($C175=O$1,'2- Manutenção'!$D177,"-")</f>
        <v>-</v>
      </c>
      <c r="O175" s="108" t="str">
        <f>IF($C175=O$1,'2- Manutenção'!$E177,"-")</f>
        <v>-</v>
      </c>
      <c r="P175" s="108" t="str">
        <f>IF(O175="-","-",'2- Manutenção'!$F177)</f>
        <v>-</v>
      </c>
      <c r="Q175" s="119" t="str">
        <f>IF($C175=R$1,'2- Manutenção'!$D177,"-")</f>
        <v>-</v>
      </c>
      <c r="R175" s="108" t="str">
        <f>IF($C175=R$1,'2- Manutenção'!$E177,"-")</f>
        <v>-</v>
      </c>
      <c r="S175" s="108" t="str">
        <f>IF(R175="-","-",'2- Manutenção'!$F177)</f>
        <v>-</v>
      </c>
      <c r="T175" s="119" t="str">
        <f>IF($C175=U$1,'2- Manutenção'!$D177,"-")</f>
        <v>-</v>
      </c>
      <c r="U175" s="108" t="str">
        <f>IF($C175=U$1,'2- Manutenção'!$E177,"-")</f>
        <v>-</v>
      </c>
      <c r="V175" s="108" t="str">
        <f>IF(U175="-","-",'2- Manutenção'!$F177)</f>
        <v>-</v>
      </c>
      <c r="W175" s="119" t="str">
        <f>IF($C175=X$1,'2- Manutenção'!$D177,"-")</f>
        <v>-</v>
      </c>
      <c r="X175" s="108" t="str">
        <f>IF($C175=X$1,'2- Manutenção'!$E177,"-")</f>
        <v>-</v>
      </c>
      <c r="Y175" s="108" t="str">
        <f>IF(X175="-","-",'2- Manutenção'!$F177)</f>
        <v>-</v>
      </c>
      <c r="Z175" s="119" t="str">
        <f>IF($C175=AA$1,'2- Manutenção'!$D177,"-")</f>
        <v>-</v>
      </c>
      <c r="AA175" s="108" t="str">
        <f>IF($C175=AA$1,'2- Manutenção'!$E177,"-")</f>
        <v>-</v>
      </c>
      <c r="AB175" s="108" t="str">
        <f>IF(AA175="-","-",'2- Manutenção'!$F177)</f>
        <v>-</v>
      </c>
      <c r="AC175" s="119" t="str">
        <f>IF($C175=AD$1,'2- Manutenção'!$D177,"-")</f>
        <v>-</v>
      </c>
      <c r="AD175" s="108" t="str">
        <f>IF($C175=AD$1,'2- Manutenção'!$E177,"-")</f>
        <v>-</v>
      </c>
      <c r="AE175" s="108" t="str">
        <f>IF(AD175="-","-",'2- Manutenção'!$F177)</f>
        <v>-</v>
      </c>
      <c r="AF175" s="119" t="str">
        <f>IF($C175=AG$1,'2- Manutenção'!$D177,"-")</f>
        <v>-</v>
      </c>
      <c r="AG175" s="108" t="str">
        <f>IF($C175=AG$1,'2- Manutenção'!$E177,"-")</f>
        <v>-</v>
      </c>
      <c r="AH175" s="108" t="str">
        <f>IF(AG175="-","-",'2- Manutenção'!$F177)</f>
        <v>-</v>
      </c>
      <c r="AI175" s="119" t="str">
        <f>IF($C175=AJ$1,'2- Manutenção'!$D177,"-")</f>
        <v>-</v>
      </c>
      <c r="AJ175" s="108" t="str">
        <f>IF($C175=AJ$1,'2- Manutenção'!$E177,"-")</f>
        <v>-</v>
      </c>
      <c r="AK175" s="108" t="str">
        <f>IF(AJ175="-","-",'2- Manutenção'!$F177)</f>
        <v>-</v>
      </c>
      <c r="AL175" s="119" t="str">
        <f>IF($C175=AM$1,'2- Manutenção'!$D177,"-")</f>
        <v>-</v>
      </c>
      <c r="AM175" s="108" t="str">
        <f>IF($C175=AM$1,'2- Manutenção'!$E177,"-")</f>
        <v>-</v>
      </c>
      <c r="AN175" s="108" t="str">
        <f>IF(AM175="-","-",'2- Manutenção'!$F177)</f>
        <v>-</v>
      </c>
    </row>
    <row r="176" spans="1:40" x14ac:dyDescent="0.25">
      <c r="A176" s="119">
        <v>174</v>
      </c>
      <c r="B176" s="119" t="str">
        <f>IF(YEAR('2- Manutenção'!B178)=$B$1,$B$1,"-")</f>
        <v>-</v>
      </c>
      <c r="C176" s="119" t="str">
        <f>IF(B176="-","-",MONTH('2- Manutenção'!B178))</f>
        <v>-</v>
      </c>
      <c r="E176" s="119" t="str">
        <f>IF($C176=F$1,'2- Manutenção'!$D178,"-")</f>
        <v>-</v>
      </c>
      <c r="F176" s="108" t="str">
        <f>IF($C176=F$1,'2- Manutenção'!$E178,"-")</f>
        <v>-</v>
      </c>
      <c r="G176" s="108" t="str">
        <f>IF(F176="-","-",'2- Manutenção'!$F178)</f>
        <v>-</v>
      </c>
      <c r="H176" s="119" t="str">
        <f>IF($C176=I$1,'2- Manutenção'!$D178,"-")</f>
        <v>-</v>
      </c>
      <c r="I176" s="108" t="str">
        <f>IF($C176=I$1,'2- Manutenção'!$E178,"-")</f>
        <v>-</v>
      </c>
      <c r="J176" s="108" t="str">
        <f>IF(I176="-","-",'2- Manutenção'!$F178)</f>
        <v>-</v>
      </c>
      <c r="K176" s="119" t="str">
        <f>IF($C176=L$1,'2- Manutenção'!$D178,"-")</f>
        <v>-</v>
      </c>
      <c r="L176" s="108" t="str">
        <f>IF($C176=L$1,'2- Manutenção'!$E178,"-")</f>
        <v>-</v>
      </c>
      <c r="M176" s="108" t="str">
        <f>IF(L176="-","-",'2- Manutenção'!$F178)</f>
        <v>-</v>
      </c>
      <c r="N176" s="119" t="str">
        <f>IF($C176=O$1,'2- Manutenção'!$D178,"-")</f>
        <v>-</v>
      </c>
      <c r="O176" s="108" t="str">
        <f>IF($C176=O$1,'2- Manutenção'!$E178,"-")</f>
        <v>-</v>
      </c>
      <c r="P176" s="108" t="str">
        <f>IF(O176="-","-",'2- Manutenção'!$F178)</f>
        <v>-</v>
      </c>
      <c r="Q176" s="119" t="str">
        <f>IF($C176=R$1,'2- Manutenção'!$D178,"-")</f>
        <v>-</v>
      </c>
      <c r="R176" s="108" t="str">
        <f>IF($C176=R$1,'2- Manutenção'!$E178,"-")</f>
        <v>-</v>
      </c>
      <c r="S176" s="108" t="str">
        <f>IF(R176="-","-",'2- Manutenção'!$F178)</f>
        <v>-</v>
      </c>
      <c r="T176" s="119" t="str">
        <f>IF($C176=U$1,'2- Manutenção'!$D178,"-")</f>
        <v>-</v>
      </c>
      <c r="U176" s="108" t="str">
        <f>IF($C176=U$1,'2- Manutenção'!$E178,"-")</f>
        <v>-</v>
      </c>
      <c r="V176" s="108" t="str">
        <f>IF(U176="-","-",'2- Manutenção'!$F178)</f>
        <v>-</v>
      </c>
      <c r="W176" s="119" t="str">
        <f>IF($C176=X$1,'2- Manutenção'!$D178,"-")</f>
        <v>-</v>
      </c>
      <c r="X176" s="108" t="str">
        <f>IF($C176=X$1,'2- Manutenção'!$E178,"-")</f>
        <v>-</v>
      </c>
      <c r="Y176" s="108" t="str">
        <f>IF(X176="-","-",'2- Manutenção'!$F178)</f>
        <v>-</v>
      </c>
      <c r="Z176" s="119" t="str">
        <f>IF($C176=AA$1,'2- Manutenção'!$D178,"-")</f>
        <v>-</v>
      </c>
      <c r="AA176" s="108" t="str">
        <f>IF($C176=AA$1,'2- Manutenção'!$E178,"-")</f>
        <v>-</v>
      </c>
      <c r="AB176" s="108" t="str">
        <f>IF(AA176="-","-",'2- Manutenção'!$F178)</f>
        <v>-</v>
      </c>
      <c r="AC176" s="119" t="str">
        <f>IF($C176=AD$1,'2- Manutenção'!$D178,"-")</f>
        <v>-</v>
      </c>
      <c r="AD176" s="108" t="str">
        <f>IF($C176=AD$1,'2- Manutenção'!$E178,"-")</f>
        <v>-</v>
      </c>
      <c r="AE176" s="108" t="str">
        <f>IF(AD176="-","-",'2- Manutenção'!$F178)</f>
        <v>-</v>
      </c>
      <c r="AF176" s="119" t="str">
        <f>IF($C176=AG$1,'2- Manutenção'!$D178,"-")</f>
        <v>-</v>
      </c>
      <c r="AG176" s="108" t="str">
        <f>IF($C176=AG$1,'2- Manutenção'!$E178,"-")</f>
        <v>-</v>
      </c>
      <c r="AH176" s="108" t="str">
        <f>IF(AG176="-","-",'2- Manutenção'!$F178)</f>
        <v>-</v>
      </c>
      <c r="AI176" s="119" t="str">
        <f>IF($C176=AJ$1,'2- Manutenção'!$D178,"-")</f>
        <v>-</v>
      </c>
      <c r="AJ176" s="108" t="str">
        <f>IF($C176=AJ$1,'2- Manutenção'!$E178,"-")</f>
        <v>-</v>
      </c>
      <c r="AK176" s="108" t="str">
        <f>IF(AJ176="-","-",'2- Manutenção'!$F178)</f>
        <v>-</v>
      </c>
      <c r="AL176" s="119" t="str">
        <f>IF($C176=AM$1,'2- Manutenção'!$D178,"-")</f>
        <v>-</v>
      </c>
      <c r="AM176" s="108" t="str">
        <f>IF($C176=AM$1,'2- Manutenção'!$E178,"-")</f>
        <v>-</v>
      </c>
      <c r="AN176" s="108" t="str">
        <f>IF(AM176="-","-",'2- Manutenção'!$F178)</f>
        <v>-</v>
      </c>
    </row>
    <row r="177" spans="1:40" x14ac:dyDescent="0.25">
      <c r="A177" s="119">
        <v>175</v>
      </c>
      <c r="B177" s="119" t="str">
        <f>IF(YEAR('2- Manutenção'!B179)=$B$1,$B$1,"-")</f>
        <v>-</v>
      </c>
      <c r="C177" s="119" t="str">
        <f>IF(B177="-","-",MONTH('2- Manutenção'!B179))</f>
        <v>-</v>
      </c>
      <c r="E177" s="119" t="str">
        <f>IF($C177=F$1,'2- Manutenção'!$D179,"-")</f>
        <v>-</v>
      </c>
      <c r="F177" s="108" t="str">
        <f>IF($C177=F$1,'2- Manutenção'!$E179,"-")</f>
        <v>-</v>
      </c>
      <c r="G177" s="108" t="str">
        <f>IF(F177="-","-",'2- Manutenção'!$F179)</f>
        <v>-</v>
      </c>
      <c r="H177" s="119" t="str">
        <f>IF($C177=I$1,'2- Manutenção'!$D179,"-")</f>
        <v>-</v>
      </c>
      <c r="I177" s="108" t="str">
        <f>IF($C177=I$1,'2- Manutenção'!$E179,"-")</f>
        <v>-</v>
      </c>
      <c r="J177" s="108" t="str">
        <f>IF(I177="-","-",'2- Manutenção'!$F179)</f>
        <v>-</v>
      </c>
      <c r="K177" s="119" t="str">
        <f>IF($C177=L$1,'2- Manutenção'!$D179,"-")</f>
        <v>-</v>
      </c>
      <c r="L177" s="108" t="str">
        <f>IF($C177=L$1,'2- Manutenção'!$E179,"-")</f>
        <v>-</v>
      </c>
      <c r="M177" s="108" t="str">
        <f>IF(L177="-","-",'2- Manutenção'!$F179)</f>
        <v>-</v>
      </c>
      <c r="N177" s="119" t="str">
        <f>IF($C177=O$1,'2- Manutenção'!$D179,"-")</f>
        <v>-</v>
      </c>
      <c r="O177" s="108" t="str">
        <f>IF($C177=O$1,'2- Manutenção'!$E179,"-")</f>
        <v>-</v>
      </c>
      <c r="P177" s="108" t="str">
        <f>IF(O177="-","-",'2- Manutenção'!$F179)</f>
        <v>-</v>
      </c>
      <c r="Q177" s="119" t="str">
        <f>IF($C177=R$1,'2- Manutenção'!$D179,"-")</f>
        <v>-</v>
      </c>
      <c r="R177" s="108" t="str">
        <f>IF($C177=R$1,'2- Manutenção'!$E179,"-")</f>
        <v>-</v>
      </c>
      <c r="S177" s="108" t="str">
        <f>IF(R177="-","-",'2- Manutenção'!$F179)</f>
        <v>-</v>
      </c>
      <c r="T177" s="119" t="str">
        <f>IF($C177=U$1,'2- Manutenção'!$D179,"-")</f>
        <v>-</v>
      </c>
      <c r="U177" s="108" t="str">
        <f>IF($C177=U$1,'2- Manutenção'!$E179,"-")</f>
        <v>-</v>
      </c>
      <c r="V177" s="108" t="str">
        <f>IF(U177="-","-",'2- Manutenção'!$F179)</f>
        <v>-</v>
      </c>
      <c r="W177" s="119" t="str">
        <f>IF($C177=X$1,'2- Manutenção'!$D179,"-")</f>
        <v>-</v>
      </c>
      <c r="X177" s="108" t="str">
        <f>IF($C177=X$1,'2- Manutenção'!$E179,"-")</f>
        <v>-</v>
      </c>
      <c r="Y177" s="108" t="str">
        <f>IF(X177="-","-",'2- Manutenção'!$F179)</f>
        <v>-</v>
      </c>
      <c r="Z177" s="119" t="str">
        <f>IF($C177=AA$1,'2- Manutenção'!$D179,"-")</f>
        <v>-</v>
      </c>
      <c r="AA177" s="108" t="str">
        <f>IF($C177=AA$1,'2- Manutenção'!$E179,"-")</f>
        <v>-</v>
      </c>
      <c r="AB177" s="108" t="str">
        <f>IF(AA177="-","-",'2- Manutenção'!$F179)</f>
        <v>-</v>
      </c>
      <c r="AC177" s="119" t="str">
        <f>IF($C177=AD$1,'2- Manutenção'!$D179,"-")</f>
        <v>-</v>
      </c>
      <c r="AD177" s="108" t="str">
        <f>IF($C177=AD$1,'2- Manutenção'!$E179,"-")</f>
        <v>-</v>
      </c>
      <c r="AE177" s="108" t="str">
        <f>IF(AD177="-","-",'2- Manutenção'!$F179)</f>
        <v>-</v>
      </c>
      <c r="AF177" s="119" t="str">
        <f>IF($C177=AG$1,'2- Manutenção'!$D179,"-")</f>
        <v>-</v>
      </c>
      <c r="AG177" s="108" t="str">
        <f>IF($C177=AG$1,'2- Manutenção'!$E179,"-")</f>
        <v>-</v>
      </c>
      <c r="AH177" s="108" t="str">
        <f>IF(AG177="-","-",'2- Manutenção'!$F179)</f>
        <v>-</v>
      </c>
      <c r="AI177" s="119" t="str">
        <f>IF($C177=AJ$1,'2- Manutenção'!$D179,"-")</f>
        <v>-</v>
      </c>
      <c r="AJ177" s="108" t="str">
        <f>IF($C177=AJ$1,'2- Manutenção'!$E179,"-")</f>
        <v>-</v>
      </c>
      <c r="AK177" s="108" t="str">
        <f>IF(AJ177="-","-",'2- Manutenção'!$F179)</f>
        <v>-</v>
      </c>
      <c r="AL177" s="119" t="str">
        <f>IF($C177=AM$1,'2- Manutenção'!$D179,"-")</f>
        <v>-</v>
      </c>
      <c r="AM177" s="108" t="str">
        <f>IF($C177=AM$1,'2- Manutenção'!$E179,"-")</f>
        <v>-</v>
      </c>
      <c r="AN177" s="108" t="str">
        <f>IF(AM177="-","-",'2- Manutenção'!$F179)</f>
        <v>-</v>
      </c>
    </row>
    <row r="178" spans="1:40" x14ac:dyDescent="0.25">
      <c r="A178" s="119">
        <v>176</v>
      </c>
      <c r="B178" s="119" t="str">
        <f>IF(YEAR('2- Manutenção'!B180)=$B$1,$B$1,"-")</f>
        <v>-</v>
      </c>
      <c r="C178" s="119" t="str">
        <f>IF(B178="-","-",MONTH('2- Manutenção'!B180))</f>
        <v>-</v>
      </c>
      <c r="E178" s="119" t="str">
        <f>IF($C178=F$1,'2- Manutenção'!$D180,"-")</f>
        <v>-</v>
      </c>
      <c r="F178" s="108" t="str">
        <f>IF($C178=F$1,'2- Manutenção'!$E180,"-")</f>
        <v>-</v>
      </c>
      <c r="G178" s="108" t="str">
        <f>IF(F178="-","-",'2- Manutenção'!$F180)</f>
        <v>-</v>
      </c>
      <c r="H178" s="119" t="str">
        <f>IF($C178=I$1,'2- Manutenção'!$D180,"-")</f>
        <v>-</v>
      </c>
      <c r="I178" s="108" t="str">
        <f>IF($C178=I$1,'2- Manutenção'!$E180,"-")</f>
        <v>-</v>
      </c>
      <c r="J178" s="108" t="str">
        <f>IF(I178="-","-",'2- Manutenção'!$F180)</f>
        <v>-</v>
      </c>
      <c r="K178" s="119" t="str">
        <f>IF($C178=L$1,'2- Manutenção'!$D180,"-")</f>
        <v>-</v>
      </c>
      <c r="L178" s="108" t="str">
        <f>IF($C178=L$1,'2- Manutenção'!$E180,"-")</f>
        <v>-</v>
      </c>
      <c r="M178" s="108" t="str">
        <f>IF(L178="-","-",'2- Manutenção'!$F180)</f>
        <v>-</v>
      </c>
      <c r="N178" s="119" t="str">
        <f>IF($C178=O$1,'2- Manutenção'!$D180,"-")</f>
        <v>-</v>
      </c>
      <c r="O178" s="108" t="str">
        <f>IF($C178=O$1,'2- Manutenção'!$E180,"-")</f>
        <v>-</v>
      </c>
      <c r="P178" s="108" t="str">
        <f>IF(O178="-","-",'2- Manutenção'!$F180)</f>
        <v>-</v>
      </c>
      <c r="Q178" s="119" t="str">
        <f>IF($C178=R$1,'2- Manutenção'!$D180,"-")</f>
        <v>-</v>
      </c>
      <c r="R178" s="108" t="str">
        <f>IF($C178=R$1,'2- Manutenção'!$E180,"-")</f>
        <v>-</v>
      </c>
      <c r="S178" s="108" t="str">
        <f>IF(R178="-","-",'2- Manutenção'!$F180)</f>
        <v>-</v>
      </c>
      <c r="T178" s="119" t="str">
        <f>IF($C178=U$1,'2- Manutenção'!$D180,"-")</f>
        <v>-</v>
      </c>
      <c r="U178" s="108" t="str">
        <f>IF($C178=U$1,'2- Manutenção'!$E180,"-")</f>
        <v>-</v>
      </c>
      <c r="V178" s="108" t="str">
        <f>IF(U178="-","-",'2- Manutenção'!$F180)</f>
        <v>-</v>
      </c>
      <c r="W178" s="119" t="str">
        <f>IF($C178=X$1,'2- Manutenção'!$D180,"-")</f>
        <v>-</v>
      </c>
      <c r="X178" s="108" t="str">
        <f>IF($C178=X$1,'2- Manutenção'!$E180,"-")</f>
        <v>-</v>
      </c>
      <c r="Y178" s="108" t="str">
        <f>IF(X178="-","-",'2- Manutenção'!$F180)</f>
        <v>-</v>
      </c>
      <c r="Z178" s="119" t="str">
        <f>IF($C178=AA$1,'2- Manutenção'!$D180,"-")</f>
        <v>-</v>
      </c>
      <c r="AA178" s="108" t="str">
        <f>IF($C178=AA$1,'2- Manutenção'!$E180,"-")</f>
        <v>-</v>
      </c>
      <c r="AB178" s="108" t="str">
        <f>IF(AA178="-","-",'2- Manutenção'!$F180)</f>
        <v>-</v>
      </c>
      <c r="AC178" s="119" t="str">
        <f>IF($C178=AD$1,'2- Manutenção'!$D180,"-")</f>
        <v>-</v>
      </c>
      <c r="AD178" s="108" t="str">
        <f>IF($C178=AD$1,'2- Manutenção'!$E180,"-")</f>
        <v>-</v>
      </c>
      <c r="AE178" s="108" t="str">
        <f>IF(AD178="-","-",'2- Manutenção'!$F180)</f>
        <v>-</v>
      </c>
      <c r="AF178" s="119" t="str">
        <f>IF($C178=AG$1,'2- Manutenção'!$D180,"-")</f>
        <v>-</v>
      </c>
      <c r="AG178" s="108" t="str">
        <f>IF($C178=AG$1,'2- Manutenção'!$E180,"-")</f>
        <v>-</v>
      </c>
      <c r="AH178" s="108" t="str">
        <f>IF(AG178="-","-",'2- Manutenção'!$F180)</f>
        <v>-</v>
      </c>
      <c r="AI178" s="119" t="str">
        <f>IF($C178=AJ$1,'2- Manutenção'!$D180,"-")</f>
        <v>-</v>
      </c>
      <c r="AJ178" s="108" t="str">
        <f>IF($C178=AJ$1,'2- Manutenção'!$E180,"-")</f>
        <v>-</v>
      </c>
      <c r="AK178" s="108" t="str">
        <f>IF(AJ178="-","-",'2- Manutenção'!$F180)</f>
        <v>-</v>
      </c>
      <c r="AL178" s="119" t="str">
        <f>IF($C178=AM$1,'2- Manutenção'!$D180,"-")</f>
        <v>-</v>
      </c>
      <c r="AM178" s="108" t="str">
        <f>IF($C178=AM$1,'2- Manutenção'!$E180,"-")</f>
        <v>-</v>
      </c>
      <c r="AN178" s="108" t="str">
        <f>IF(AM178="-","-",'2- Manutenção'!$F180)</f>
        <v>-</v>
      </c>
    </row>
    <row r="179" spans="1:40" x14ac:dyDescent="0.25">
      <c r="A179" s="119">
        <v>177</v>
      </c>
      <c r="B179" s="119" t="str">
        <f>IF(YEAR('2- Manutenção'!B181)=$B$1,$B$1,"-")</f>
        <v>-</v>
      </c>
      <c r="C179" s="119" t="str">
        <f>IF(B179="-","-",MONTH('2- Manutenção'!B181))</f>
        <v>-</v>
      </c>
      <c r="E179" s="119" t="str">
        <f>IF($C179=F$1,'2- Manutenção'!$D181,"-")</f>
        <v>-</v>
      </c>
      <c r="F179" s="108" t="str">
        <f>IF($C179=F$1,'2- Manutenção'!$E181,"-")</f>
        <v>-</v>
      </c>
      <c r="G179" s="108" t="str">
        <f>IF(F179="-","-",'2- Manutenção'!$F181)</f>
        <v>-</v>
      </c>
      <c r="H179" s="119" t="str">
        <f>IF($C179=I$1,'2- Manutenção'!$D181,"-")</f>
        <v>-</v>
      </c>
      <c r="I179" s="108" t="str">
        <f>IF($C179=I$1,'2- Manutenção'!$E181,"-")</f>
        <v>-</v>
      </c>
      <c r="J179" s="108" t="str">
        <f>IF(I179="-","-",'2- Manutenção'!$F181)</f>
        <v>-</v>
      </c>
      <c r="K179" s="119" t="str">
        <f>IF($C179=L$1,'2- Manutenção'!$D181,"-")</f>
        <v>-</v>
      </c>
      <c r="L179" s="108" t="str">
        <f>IF($C179=L$1,'2- Manutenção'!$E181,"-")</f>
        <v>-</v>
      </c>
      <c r="M179" s="108" t="str">
        <f>IF(L179="-","-",'2- Manutenção'!$F181)</f>
        <v>-</v>
      </c>
      <c r="N179" s="119" t="str">
        <f>IF($C179=O$1,'2- Manutenção'!$D181,"-")</f>
        <v>-</v>
      </c>
      <c r="O179" s="108" t="str">
        <f>IF($C179=O$1,'2- Manutenção'!$E181,"-")</f>
        <v>-</v>
      </c>
      <c r="P179" s="108" t="str">
        <f>IF(O179="-","-",'2- Manutenção'!$F181)</f>
        <v>-</v>
      </c>
      <c r="Q179" s="119" t="str">
        <f>IF($C179=R$1,'2- Manutenção'!$D181,"-")</f>
        <v>-</v>
      </c>
      <c r="R179" s="108" t="str">
        <f>IF($C179=R$1,'2- Manutenção'!$E181,"-")</f>
        <v>-</v>
      </c>
      <c r="S179" s="108" t="str">
        <f>IF(R179="-","-",'2- Manutenção'!$F181)</f>
        <v>-</v>
      </c>
      <c r="T179" s="119" t="str">
        <f>IF($C179=U$1,'2- Manutenção'!$D181,"-")</f>
        <v>-</v>
      </c>
      <c r="U179" s="108" t="str">
        <f>IF($C179=U$1,'2- Manutenção'!$E181,"-")</f>
        <v>-</v>
      </c>
      <c r="V179" s="108" t="str">
        <f>IF(U179="-","-",'2- Manutenção'!$F181)</f>
        <v>-</v>
      </c>
      <c r="W179" s="119" t="str">
        <f>IF($C179=X$1,'2- Manutenção'!$D181,"-")</f>
        <v>-</v>
      </c>
      <c r="X179" s="108" t="str">
        <f>IF($C179=X$1,'2- Manutenção'!$E181,"-")</f>
        <v>-</v>
      </c>
      <c r="Y179" s="108" t="str">
        <f>IF(X179="-","-",'2- Manutenção'!$F181)</f>
        <v>-</v>
      </c>
      <c r="Z179" s="119" t="str">
        <f>IF($C179=AA$1,'2- Manutenção'!$D181,"-")</f>
        <v>-</v>
      </c>
      <c r="AA179" s="108" t="str">
        <f>IF($C179=AA$1,'2- Manutenção'!$E181,"-")</f>
        <v>-</v>
      </c>
      <c r="AB179" s="108" t="str">
        <f>IF(AA179="-","-",'2- Manutenção'!$F181)</f>
        <v>-</v>
      </c>
      <c r="AC179" s="119" t="str">
        <f>IF($C179=AD$1,'2- Manutenção'!$D181,"-")</f>
        <v>-</v>
      </c>
      <c r="AD179" s="108" t="str">
        <f>IF($C179=AD$1,'2- Manutenção'!$E181,"-")</f>
        <v>-</v>
      </c>
      <c r="AE179" s="108" t="str">
        <f>IF(AD179="-","-",'2- Manutenção'!$F181)</f>
        <v>-</v>
      </c>
      <c r="AF179" s="119" t="str">
        <f>IF($C179=AG$1,'2- Manutenção'!$D181,"-")</f>
        <v>-</v>
      </c>
      <c r="AG179" s="108" t="str">
        <f>IF($C179=AG$1,'2- Manutenção'!$E181,"-")</f>
        <v>-</v>
      </c>
      <c r="AH179" s="108" t="str">
        <f>IF(AG179="-","-",'2- Manutenção'!$F181)</f>
        <v>-</v>
      </c>
      <c r="AI179" s="119" t="str">
        <f>IF($C179=AJ$1,'2- Manutenção'!$D181,"-")</f>
        <v>-</v>
      </c>
      <c r="AJ179" s="108" t="str">
        <f>IF($C179=AJ$1,'2- Manutenção'!$E181,"-")</f>
        <v>-</v>
      </c>
      <c r="AK179" s="108" t="str">
        <f>IF(AJ179="-","-",'2- Manutenção'!$F181)</f>
        <v>-</v>
      </c>
      <c r="AL179" s="119" t="str">
        <f>IF($C179=AM$1,'2- Manutenção'!$D181,"-")</f>
        <v>-</v>
      </c>
      <c r="AM179" s="108" t="str">
        <f>IF($C179=AM$1,'2- Manutenção'!$E181,"-")</f>
        <v>-</v>
      </c>
      <c r="AN179" s="108" t="str">
        <f>IF(AM179="-","-",'2- Manutenção'!$F181)</f>
        <v>-</v>
      </c>
    </row>
    <row r="180" spans="1:40" x14ac:dyDescent="0.25">
      <c r="A180" s="119">
        <v>178</v>
      </c>
      <c r="B180" s="119" t="str">
        <f>IF(YEAR('2- Manutenção'!B182)=$B$1,$B$1,"-")</f>
        <v>-</v>
      </c>
      <c r="C180" s="119" t="str">
        <f>IF(B180="-","-",MONTH('2- Manutenção'!B182))</f>
        <v>-</v>
      </c>
      <c r="E180" s="119" t="str">
        <f>IF($C180=F$1,'2- Manutenção'!$D182,"-")</f>
        <v>-</v>
      </c>
      <c r="F180" s="108" t="str">
        <f>IF($C180=F$1,'2- Manutenção'!$E182,"-")</f>
        <v>-</v>
      </c>
      <c r="G180" s="108" t="str">
        <f>IF(F180="-","-",'2- Manutenção'!$F182)</f>
        <v>-</v>
      </c>
      <c r="H180" s="119" t="str">
        <f>IF($C180=I$1,'2- Manutenção'!$D182,"-")</f>
        <v>-</v>
      </c>
      <c r="I180" s="108" t="str">
        <f>IF($C180=I$1,'2- Manutenção'!$E182,"-")</f>
        <v>-</v>
      </c>
      <c r="J180" s="108" t="str">
        <f>IF(I180="-","-",'2- Manutenção'!$F182)</f>
        <v>-</v>
      </c>
      <c r="K180" s="119" t="str">
        <f>IF($C180=L$1,'2- Manutenção'!$D182,"-")</f>
        <v>-</v>
      </c>
      <c r="L180" s="108" t="str">
        <f>IF($C180=L$1,'2- Manutenção'!$E182,"-")</f>
        <v>-</v>
      </c>
      <c r="M180" s="108" t="str">
        <f>IF(L180="-","-",'2- Manutenção'!$F182)</f>
        <v>-</v>
      </c>
      <c r="N180" s="119" t="str">
        <f>IF($C180=O$1,'2- Manutenção'!$D182,"-")</f>
        <v>-</v>
      </c>
      <c r="O180" s="108" t="str">
        <f>IF($C180=O$1,'2- Manutenção'!$E182,"-")</f>
        <v>-</v>
      </c>
      <c r="P180" s="108" t="str">
        <f>IF(O180="-","-",'2- Manutenção'!$F182)</f>
        <v>-</v>
      </c>
      <c r="Q180" s="119" t="str">
        <f>IF($C180=R$1,'2- Manutenção'!$D182,"-")</f>
        <v>-</v>
      </c>
      <c r="R180" s="108" t="str">
        <f>IF($C180=R$1,'2- Manutenção'!$E182,"-")</f>
        <v>-</v>
      </c>
      <c r="S180" s="108" t="str">
        <f>IF(R180="-","-",'2- Manutenção'!$F182)</f>
        <v>-</v>
      </c>
      <c r="T180" s="119" t="str">
        <f>IF($C180=U$1,'2- Manutenção'!$D182,"-")</f>
        <v>-</v>
      </c>
      <c r="U180" s="108" t="str">
        <f>IF($C180=U$1,'2- Manutenção'!$E182,"-")</f>
        <v>-</v>
      </c>
      <c r="V180" s="108" t="str">
        <f>IF(U180="-","-",'2- Manutenção'!$F182)</f>
        <v>-</v>
      </c>
      <c r="W180" s="119" t="str">
        <f>IF($C180=X$1,'2- Manutenção'!$D182,"-")</f>
        <v>-</v>
      </c>
      <c r="X180" s="108" t="str">
        <f>IF($C180=X$1,'2- Manutenção'!$E182,"-")</f>
        <v>-</v>
      </c>
      <c r="Y180" s="108" t="str">
        <f>IF(X180="-","-",'2- Manutenção'!$F182)</f>
        <v>-</v>
      </c>
      <c r="Z180" s="119" t="str">
        <f>IF($C180=AA$1,'2- Manutenção'!$D182,"-")</f>
        <v>-</v>
      </c>
      <c r="AA180" s="108" t="str">
        <f>IF($C180=AA$1,'2- Manutenção'!$E182,"-")</f>
        <v>-</v>
      </c>
      <c r="AB180" s="108" t="str">
        <f>IF(AA180="-","-",'2- Manutenção'!$F182)</f>
        <v>-</v>
      </c>
      <c r="AC180" s="119" t="str">
        <f>IF($C180=AD$1,'2- Manutenção'!$D182,"-")</f>
        <v>-</v>
      </c>
      <c r="AD180" s="108" t="str">
        <f>IF($C180=AD$1,'2- Manutenção'!$E182,"-")</f>
        <v>-</v>
      </c>
      <c r="AE180" s="108" t="str">
        <f>IF(AD180="-","-",'2- Manutenção'!$F182)</f>
        <v>-</v>
      </c>
      <c r="AF180" s="119" t="str">
        <f>IF($C180=AG$1,'2- Manutenção'!$D182,"-")</f>
        <v>-</v>
      </c>
      <c r="AG180" s="108" t="str">
        <f>IF($C180=AG$1,'2- Manutenção'!$E182,"-")</f>
        <v>-</v>
      </c>
      <c r="AH180" s="108" t="str">
        <f>IF(AG180="-","-",'2- Manutenção'!$F182)</f>
        <v>-</v>
      </c>
      <c r="AI180" s="119" t="str">
        <f>IF($C180=AJ$1,'2- Manutenção'!$D182,"-")</f>
        <v>-</v>
      </c>
      <c r="AJ180" s="108" t="str">
        <f>IF($C180=AJ$1,'2- Manutenção'!$E182,"-")</f>
        <v>-</v>
      </c>
      <c r="AK180" s="108" t="str">
        <f>IF(AJ180="-","-",'2- Manutenção'!$F182)</f>
        <v>-</v>
      </c>
      <c r="AL180" s="119" t="str">
        <f>IF($C180=AM$1,'2- Manutenção'!$D182,"-")</f>
        <v>-</v>
      </c>
      <c r="AM180" s="108" t="str">
        <f>IF($C180=AM$1,'2- Manutenção'!$E182,"-")</f>
        <v>-</v>
      </c>
      <c r="AN180" s="108" t="str">
        <f>IF(AM180="-","-",'2- Manutenção'!$F182)</f>
        <v>-</v>
      </c>
    </row>
    <row r="181" spans="1:40" x14ac:dyDescent="0.25">
      <c r="A181" s="119">
        <v>179</v>
      </c>
      <c r="B181" s="119" t="str">
        <f>IF(YEAR('2- Manutenção'!B183)=$B$1,$B$1,"-")</f>
        <v>-</v>
      </c>
      <c r="C181" s="119" t="str">
        <f>IF(B181="-","-",MONTH('2- Manutenção'!B183))</f>
        <v>-</v>
      </c>
      <c r="E181" s="119" t="str">
        <f>IF($C181=F$1,'2- Manutenção'!$D183,"-")</f>
        <v>-</v>
      </c>
      <c r="F181" s="108" t="str">
        <f>IF($C181=F$1,'2- Manutenção'!$E183,"-")</f>
        <v>-</v>
      </c>
      <c r="G181" s="108" t="str">
        <f>IF(F181="-","-",'2- Manutenção'!$F183)</f>
        <v>-</v>
      </c>
      <c r="H181" s="119" t="str">
        <f>IF($C181=I$1,'2- Manutenção'!$D183,"-")</f>
        <v>-</v>
      </c>
      <c r="I181" s="108" t="str">
        <f>IF($C181=I$1,'2- Manutenção'!$E183,"-")</f>
        <v>-</v>
      </c>
      <c r="J181" s="108" t="str">
        <f>IF(I181="-","-",'2- Manutenção'!$F183)</f>
        <v>-</v>
      </c>
      <c r="K181" s="119" t="str">
        <f>IF($C181=L$1,'2- Manutenção'!$D183,"-")</f>
        <v>-</v>
      </c>
      <c r="L181" s="108" t="str">
        <f>IF($C181=L$1,'2- Manutenção'!$E183,"-")</f>
        <v>-</v>
      </c>
      <c r="M181" s="108" t="str">
        <f>IF(L181="-","-",'2- Manutenção'!$F183)</f>
        <v>-</v>
      </c>
      <c r="N181" s="119" t="str">
        <f>IF($C181=O$1,'2- Manutenção'!$D183,"-")</f>
        <v>-</v>
      </c>
      <c r="O181" s="108" t="str">
        <f>IF($C181=O$1,'2- Manutenção'!$E183,"-")</f>
        <v>-</v>
      </c>
      <c r="P181" s="108" t="str">
        <f>IF(O181="-","-",'2- Manutenção'!$F183)</f>
        <v>-</v>
      </c>
      <c r="Q181" s="119" t="str">
        <f>IF($C181=R$1,'2- Manutenção'!$D183,"-")</f>
        <v>-</v>
      </c>
      <c r="R181" s="108" t="str">
        <f>IF($C181=R$1,'2- Manutenção'!$E183,"-")</f>
        <v>-</v>
      </c>
      <c r="S181" s="108" t="str">
        <f>IF(R181="-","-",'2- Manutenção'!$F183)</f>
        <v>-</v>
      </c>
      <c r="T181" s="119" t="str">
        <f>IF($C181=U$1,'2- Manutenção'!$D183,"-")</f>
        <v>-</v>
      </c>
      <c r="U181" s="108" t="str">
        <f>IF($C181=U$1,'2- Manutenção'!$E183,"-")</f>
        <v>-</v>
      </c>
      <c r="V181" s="108" t="str">
        <f>IF(U181="-","-",'2- Manutenção'!$F183)</f>
        <v>-</v>
      </c>
      <c r="W181" s="119" t="str">
        <f>IF($C181=X$1,'2- Manutenção'!$D183,"-")</f>
        <v>-</v>
      </c>
      <c r="X181" s="108" t="str">
        <f>IF($C181=X$1,'2- Manutenção'!$E183,"-")</f>
        <v>-</v>
      </c>
      <c r="Y181" s="108" t="str">
        <f>IF(X181="-","-",'2- Manutenção'!$F183)</f>
        <v>-</v>
      </c>
      <c r="Z181" s="119" t="str">
        <f>IF($C181=AA$1,'2- Manutenção'!$D183,"-")</f>
        <v>-</v>
      </c>
      <c r="AA181" s="108" t="str">
        <f>IF($C181=AA$1,'2- Manutenção'!$E183,"-")</f>
        <v>-</v>
      </c>
      <c r="AB181" s="108" t="str">
        <f>IF(AA181="-","-",'2- Manutenção'!$F183)</f>
        <v>-</v>
      </c>
      <c r="AC181" s="119" t="str">
        <f>IF($C181=AD$1,'2- Manutenção'!$D183,"-")</f>
        <v>-</v>
      </c>
      <c r="AD181" s="108" t="str">
        <f>IF($C181=AD$1,'2- Manutenção'!$E183,"-")</f>
        <v>-</v>
      </c>
      <c r="AE181" s="108" t="str">
        <f>IF(AD181="-","-",'2- Manutenção'!$F183)</f>
        <v>-</v>
      </c>
      <c r="AF181" s="119" t="str">
        <f>IF($C181=AG$1,'2- Manutenção'!$D183,"-")</f>
        <v>-</v>
      </c>
      <c r="AG181" s="108" t="str">
        <f>IF($C181=AG$1,'2- Manutenção'!$E183,"-")</f>
        <v>-</v>
      </c>
      <c r="AH181" s="108" t="str">
        <f>IF(AG181="-","-",'2- Manutenção'!$F183)</f>
        <v>-</v>
      </c>
      <c r="AI181" s="119" t="str">
        <f>IF($C181=AJ$1,'2- Manutenção'!$D183,"-")</f>
        <v>-</v>
      </c>
      <c r="AJ181" s="108" t="str">
        <f>IF($C181=AJ$1,'2- Manutenção'!$E183,"-")</f>
        <v>-</v>
      </c>
      <c r="AK181" s="108" t="str">
        <f>IF(AJ181="-","-",'2- Manutenção'!$F183)</f>
        <v>-</v>
      </c>
      <c r="AL181" s="119" t="str">
        <f>IF($C181=AM$1,'2- Manutenção'!$D183,"-")</f>
        <v>-</v>
      </c>
      <c r="AM181" s="108" t="str">
        <f>IF($C181=AM$1,'2- Manutenção'!$E183,"-")</f>
        <v>-</v>
      </c>
      <c r="AN181" s="108" t="str">
        <f>IF(AM181="-","-",'2- Manutenção'!$F183)</f>
        <v>-</v>
      </c>
    </row>
    <row r="182" spans="1:40" x14ac:dyDescent="0.25">
      <c r="A182" s="119">
        <v>180</v>
      </c>
      <c r="B182" s="119" t="str">
        <f>IF(YEAR('2- Manutenção'!B184)=$B$1,$B$1,"-")</f>
        <v>-</v>
      </c>
      <c r="C182" s="119" t="str">
        <f>IF(B182="-","-",MONTH('2- Manutenção'!B184))</f>
        <v>-</v>
      </c>
      <c r="E182" s="119" t="str">
        <f>IF($C182=F$1,'2- Manutenção'!$D184,"-")</f>
        <v>-</v>
      </c>
      <c r="F182" s="108" t="str">
        <f>IF($C182=F$1,'2- Manutenção'!$E184,"-")</f>
        <v>-</v>
      </c>
      <c r="G182" s="108" t="str">
        <f>IF(F182="-","-",'2- Manutenção'!$F184)</f>
        <v>-</v>
      </c>
      <c r="H182" s="119" t="str">
        <f>IF($C182=I$1,'2- Manutenção'!$D184,"-")</f>
        <v>-</v>
      </c>
      <c r="I182" s="108" t="str">
        <f>IF($C182=I$1,'2- Manutenção'!$E184,"-")</f>
        <v>-</v>
      </c>
      <c r="J182" s="108" t="str">
        <f>IF(I182="-","-",'2- Manutenção'!$F184)</f>
        <v>-</v>
      </c>
      <c r="K182" s="119" t="str">
        <f>IF($C182=L$1,'2- Manutenção'!$D184,"-")</f>
        <v>-</v>
      </c>
      <c r="L182" s="108" t="str">
        <f>IF($C182=L$1,'2- Manutenção'!$E184,"-")</f>
        <v>-</v>
      </c>
      <c r="M182" s="108" t="str">
        <f>IF(L182="-","-",'2- Manutenção'!$F184)</f>
        <v>-</v>
      </c>
      <c r="N182" s="119" t="str">
        <f>IF($C182=O$1,'2- Manutenção'!$D184,"-")</f>
        <v>-</v>
      </c>
      <c r="O182" s="108" t="str">
        <f>IF($C182=O$1,'2- Manutenção'!$E184,"-")</f>
        <v>-</v>
      </c>
      <c r="P182" s="108" t="str">
        <f>IF(O182="-","-",'2- Manutenção'!$F184)</f>
        <v>-</v>
      </c>
      <c r="Q182" s="119" t="str">
        <f>IF($C182=R$1,'2- Manutenção'!$D184,"-")</f>
        <v>-</v>
      </c>
      <c r="R182" s="108" t="str">
        <f>IF($C182=R$1,'2- Manutenção'!$E184,"-")</f>
        <v>-</v>
      </c>
      <c r="S182" s="108" t="str">
        <f>IF(R182="-","-",'2- Manutenção'!$F184)</f>
        <v>-</v>
      </c>
      <c r="T182" s="119" t="str">
        <f>IF($C182=U$1,'2- Manutenção'!$D184,"-")</f>
        <v>-</v>
      </c>
      <c r="U182" s="108" t="str">
        <f>IF($C182=U$1,'2- Manutenção'!$E184,"-")</f>
        <v>-</v>
      </c>
      <c r="V182" s="108" t="str">
        <f>IF(U182="-","-",'2- Manutenção'!$F184)</f>
        <v>-</v>
      </c>
      <c r="W182" s="119" t="str">
        <f>IF($C182=X$1,'2- Manutenção'!$D184,"-")</f>
        <v>-</v>
      </c>
      <c r="X182" s="108" t="str">
        <f>IF($C182=X$1,'2- Manutenção'!$E184,"-")</f>
        <v>-</v>
      </c>
      <c r="Y182" s="108" t="str">
        <f>IF(X182="-","-",'2- Manutenção'!$F184)</f>
        <v>-</v>
      </c>
      <c r="Z182" s="119" t="str">
        <f>IF($C182=AA$1,'2- Manutenção'!$D184,"-")</f>
        <v>-</v>
      </c>
      <c r="AA182" s="108" t="str">
        <f>IF($C182=AA$1,'2- Manutenção'!$E184,"-")</f>
        <v>-</v>
      </c>
      <c r="AB182" s="108" t="str">
        <f>IF(AA182="-","-",'2- Manutenção'!$F184)</f>
        <v>-</v>
      </c>
      <c r="AC182" s="119" t="str">
        <f>IF($C182=AD$1,'2- Manutenção'!$D184,"-")</f>
        <v>-</v>
      </c>
      <c r="AD182" s="108" t="str">
        <f>IF($C182=AD$1,'2- Manutenção'!$E184,"-")</f>
        <v>-</v>
      </c>
      <c r="AE182" s="108" t="str">
        <f>IF(AD182="-","-",'2- Manutenção'!$F184)</f>
        <v>-</v>
      </c>
      <c r="AF182" s="119" t="str">
        <f>IF($C182=AG$1,'2- Manutenção'!$D184,"-")</f>
        <v>-</v>
      </c>
      <c r="AG182" s="108" t="str">
        <f>IF($C182=AG$1,'2- Manutenção'!$E184,"-")</f>
        <v>-</v>
      </c>
      <c r="AH182" s="108" t="str">
        <f>IF(AG182="-","-",'2- Manutenção'!$F184)</f>
        <v>-</v>
      </c>
      <c r="AI182" s="119" t="str">
        <f>IF($C182=AJ$1,'2- Manutenção'!$D184,"-")</f>
        <v>-</v>
      </c>
      <c r="AJ182" s="108" t="str">
        <f>IF($C182=AJ$1,'2- Manutenção'!$E184,"-")</f>
        <v>-</v>
      </c>
      <c r="AK182" s="108" t="str">
        <f>IF(AJ182="-","-",'2- Manutenção'!$F184)</f>
        <v>-</v>
      </c>
      <c r="AL182" s="119" t="str">
        <f>IF($C182=AM$1,'2- Manutenção'!$D184,"-")</f>
        <v>-</v>
      </c>
      <c r="AM182" s="108" t="str">
        <f>IF($C182=AM$1,'2- Manutenção'!$E184,"-")</f>
        <v>-</v>
      </c>
      <c r="AN182" s="108" t="str">
        <f>IF(AM182="-","-",'2- Manutenção'!$F184)</f>
        <v>-</v>
      </c>
    </row>
    <row r="183" spans="1:40" x14ac:dyDescent="0.25">
      <c r="A183" s="119">
        <v>181</v>
      </c>
      <c r="B183" s="119" t="str">
        <f>IF(YEAR('2- Manutenção'!B185)=$B$1,$B$1,"-")</f>
        <v>-</v>
      </c>
      <c r="C183" s="119" t="str">
        <f>IF(B183="-","-",MONTH('2- Manutenção'!B185))</f>
        <v>-</v>
      </c>
      <c r="E183" s="119" t="str">
        <f>IF($C183=F$1,'2- Manutenção'!$D185,"-")</f>
        <v>-</v>
      </c>
      <c r="F183" s="108" t="str">
        <f>IF($C183=F$1,'2- Manutenção'!$E185,"-")</f>
        <v>-</v>
      </c>
      <c r="G183" s="108" t="str">
        <f>IF(F183="-","-",'2- Manutenção'!$F185)</f>
        <v>-</v>
      </c>
      <c r="H183" s="119" t="str">
        <f>IF($C183=I$1,'2- Manutenção'!$D185,"-")</f>
        <v>-</v>
      </c>
      <c r="I183" s="108" t="str">
        <f>IF($C183=I$1,'2- Manutenção'!$E185,"-")</f>
        <v>-</v>
      </c>
      <c r="J183" s="108" t="str">
        <f>IF(I183="-","-",'2- Manutenção'!$F185)</f>
        <v>-</v>
      </c>
      <c r="K183" s="119" t="str">
        <f>IF($C183=L$1,'2- Manutenção'!$D185,"-")</f>
        <v>-</v>
      </c>
      <c r="L183" s="108" t="str">
        <f>IF($C183=L$1,'2- Manutenção'!$E185,"-")</f>
        <v>-</v>
      </c>
      <c r="M183" s="108" t="str">
        <f>IF(L183="-","-",'2- Manutenção'!$F185)</f>
        <v>-</v>
      </c>
      <c r="N183" s="119" t="str">
        <f>IF($C183=O$1,'2- Manutenção'!$D185,"-")</f>
        <v>-</v>
      </c>
      <c r="O183" s="108" t="str">
        <f>IF($C183=O$1,'2- Manutenção'!$E185,"-")</f>
        <v>-</v>
      </c>
      <c r="P183" s="108" t="str">
        <f>IF(O183="-","-",'2- Manutenção'!$F185)</f>
        <v>-</v>
      </c>
      <c r="Q183" s="119" t="str">
        <f>IF($C183=R$1,'2- Manutenção'!$D185,"-")</f>
        <v>-</v>
      </c>
      <c r="R183" s="108" t="str">
        <f>IF($C183=R$1,'2- Manutenção'!$E185,"-")</f>
        <v>-</v>
      </c>
      <c r="S183" s="108" t="str">
        <f>IF(R183="-","-",'2- Manutenção'!$F185)</f>
        <v>-</v>
      </c>
      <c r="T183" s="119" t="str">
        <f>IF($C183=U$1,'2- Manutenção'!$D185,"-")</f>
        <v>-</v>
      </c>
      <c r="U183" s="108" t="str">
        <f>IF($C183=U$1,'2- Manutenção'!$E185,"-")</f>
        <v>-</v>
      </c>
      <c r="V183" s="108" t="str">
        <f>IF(U183="-","-",'2- Manutenção'!$F185)</f>
        <v>-</v>
      </c>
      <c r="W183" s="119" t="str">
        <f>IF($C183=X$1,'2- Manutenção'!$D185,"-")</f>
        <v>-</v>
      </c>
      <c r="X183" s="108" t="str">
        <f>IF($C183=X$1,'2- Manutenção'!$E185,"-")</f>
        <v>-</v>
      </c>
      <c r="Y183" s="108" t="str">
        <f>IF(X183="-","-",'2- Manutenção'!$F185)</f>
        <v>-</v>
      </c>
      <c r="Z183" s="119" t="str">
        <f>IF($C183=AA$1,'2- Manutenção'!$D185,"-")</f>
        <v>-</v>
      </c>
      <c r="AA183" s="108" t="str">
        <f>IF($C183=AA$1,'2- Manutenção'!$E185,"-")</f>
        <v>-</v>
      </c>
      <c r="AB183" s="108" t="str">
        <f>IF(AA183="-","-",'2- Manutenção'!$F185)</f>
        <v>-</v>
      </c>
      <c r="AC183" s="119" t="str">
        <f>IF($C183=AD$1,'2- Manutenção'!$D185,"-")</f>
        <v>-</v>
      </c>
      <c r="AD183" s="108" t="str">
        <f>IF($C183=AD$1,'2- Manutenção'!$E185,"-")</f>
        <v>-</v>
      </c>
      <c r="AE183" s="108" t="str">
        <f>IF(AD183="-","-",'2- Manutenção'!$F185)</f>
        <v>-</v>
      </c>
      <c r="AF183" s="119" t="str">
        <f>IF($C183=AG$1,'2- Manutenção'!$D185,"-")</f>
        <v>-</v>
      </c>
      <c r="AG183" s="108" t="str">
        <f>IF($C183=AG$1,'2- Manutenção'!$E185,"-")</f>
        <v>-</v>
      </c>
      <c r="AH183" s="108" t="str">
        <f>IF(AG183="-","-",'2- Manutenção'!$F185)</f>
        <v>-</v>
      </c>
      <c r="AI183" s="119" t="str">
        <f>IF($C183=AJ$1,'2- Manutenção'!$D185,"-")</f>
        <v>-</v>
      </c>
      <c r="AJ183" s="108" t="str">
        <f>IF($C183=AJ$1,'2- Manutenção'!$E185,"-")</f>
        <v>-</v>
      </c>
      <c r="AK183" s="108" t="str">
        <f>IF(AJ183="-","-",'2- Manutenção'!$F185)</f>
        <v>-</v>
      </c>
      <c r="AL183" s="119" t="str">
        <f>IF($C183=AM$1,'2- Manutenção'!$D185,"-")</f>
        <v>-</v>
      </c>
      <c r="AM183" s="108" t="str">
        <f>IF($C183=AM$1,'2- Manutenção'!$E185,"-")</f>
        <v>-</v>
      </c>
      <c r="AN183" s="108" t="str">
        <f>IF(AM183="-","-",'2- Manutenção'!$F185)</f>
        <v>-</v>
      </c>
    </row>
    <row r="184" spans="1:40" x14ac:dyDescent="0.25">
      <c r="A184" s="119">
        <v>182</v>
      </c>
      <c r="B184" s="119" t="str">
        <f>IF(YEAR('2- Manutenção'!B186)=$B$1,$B$1,"-")</f>
        <v>-</v>
      </c>
      <c r="C184" s="119" t="str">
        <f>IF(B184="-","-",MONTH('2- Manutenção'!B186))</f>
        <v>-</v>
      </c>
      <c r="E184" s="119" t="str">
        <f>IF($C184=F$1,'2- Manutenção'!$D186,"-")</f>
        <v>-</v>
      </c>
      <c r="F184" s="108" t="str">
        <f>IF($C184=F$1,'2- Manutenção'!$E186,"-")</f>
        <v>-</v>
      </c>
      <c r="G184" s="108" t="str">
        <f>IF(F184="-","-",'2- Manutenção'!$F186)</f>
        <v>-</v>
      </c>
      <c r="H184" s="119" t="str">
        <f>IF($C184=I$1,'2- Manutenção'!$D186,"-")</f>
        <v>-</v>
      </c>
      <c r="I184" s="108" t="str">
        <f>IF($C184=I$1,'2- Manutenção'!$E186,"-")</f>
        <v>-</v>
      </c>
      <c r="J184" s="108" t="str">
        <f>IF(I184="-","-",'2- Manutenção'!$F186)</f>
        <v>-</v>
      </c>
      <c r="K184" s="119" t="str">
        <f>IF($C184=L$1,'2- Manutenção'!$D186,"-")</f>
        <v>-</v>
      </c>
      <c r="L184" s="108" t="str">
        <f>IF($C184=L$1,'2- Manutenção'!$E186,"-")</f>
        <v>-</v>
      </c>
      <c r="M184" s="108" t="str">
        <f>IF(L184="-","-",'2- Manutenção'!$F186)</f>
        <v>-</v>
      </c>
      <c r="N184" s="119" t="str">
        <f>IF($C184=O$1,'2- Manutenção'!$D186,"-")</f>
        <v>-</v>
      </c>
      <c r="O184" s="108" t="str">
        <f>IF($C184=O$1,'2- Manutenção'!$E186,"-")</f>
        <v>-</v>
      </c>
      <c r="P184" s="108" t="str">
        <f>IF(O184="-","-",'2- Manutenção'!$F186)</f>
        <v>-</v>
      </c>
      <c r="Q184" s="119" t="str">
        <f>IF($C184=R$1,'2- Manutenção'!$D186,"-")</f>
        <v>-</v>
      </c>
      <c r="R184" s="108" t="str">
        <f>IF($C184=R$1,'2- Manutenção'!$E186,"-")</f>
        <v>-</v>
      </c>
      <c r="S184" s="108" t="str">
        <f>IF(R184="-","-",'2- Manutenção'!$F186)</f>
        <v>-</v>
      </c>
      <c r="T184" s="119" t="str">
        <f>IF($C184=U$1,'2- Manutenção'!$D186,"-")</f>
        <v>-</v>
      </c>
      <c r="U184" s="108" t="str">
        <f>IF($C184=U$1,'2- Manutenção'!$E186,"-")</f>
        <v>-</v>
      </c>
      <c r="V184" s="108" t="str">
        <f>IF(U184="-","-",'2- Manutenção'!$F186)</f>
        <v>-</v>
      </c>
      <c r="W184" s="119" t="str">
        <f>IF($C184=X$1,'2- Manutenção'!$D186,"-")</f>
        <v>-</v>
      </c>
      <c r="X184" s="108" t="str">
        <f>IF($C184=X$1,'2- Manutenção'!$E186,"-")</f>
        <v>-</v>
      </c>
      <c r="Y184" s="108" t="str">
        <f>IF(X184="-","-",'2- Manutenção'!$F186)</f>
        <v>-</v>
      </c>
      <c r="Z184" s="119" t="str">
        <f>IF($C184=AA$1,'2- Manutenção'!$D186,"-")</f>
        <v>-</v>
      </c>
      <c r="AA184" s="108" t="str">
        <f>IF($C184=AA$1,'2- Manutenção'!$E186,"-")</f>
        <v>-</v>
      </c>
      <c r="AB184" s="108" t="str">
        <f>IF(AA184="-","-",'2- Manutenção'!$F186)</f>
        <v>-</v>
      </c>
      <c r="AC184" s="119" t="str">
        <f>IF($C184=AD$1,'2- Manutenção'!$D186,"-")</f>
        <v>-</v>
      </c>
      <c r="AD184" s="108" t="str">
        <f>IF($C184=AD$1,'2- Manutenção'!$E186,"-")</f>
        <v>-</v>
      </c>
      <c r="AE184" s="108" t="str">
        <f>IF(AD184="-","-",'2- Manutenção'!$F186)</f>
        <v>-</v>
      </c>
      <c r="AF184" s="119" t="str">
        <f>IF($C184=AG$1,'2- Manutenção'!$D186,"-")</f>
        <v>-</v>
      </c>
      <c r="AG184" s="108" t="str">
        <f>IF($C184=AG$1,'2- Manutenção'!$E186,"-")</f>
        <v>-</v>
      </c>
      <c r="AH184" s="108" t="str">
        <f>IF(AG184="-","-",'2- Manutenção'!$F186)</f>
        <v>-</v>
      </c>
      <c r="AI184" s="119" t="str">
        <f>IF($C184=AJ$1,'2- Manutenção'!$D186,"-")</f>
        <v>-</v>
      </c>
      <c r="AJ184" s="108" t="str">
        <f>IF($C184=AJ$1,'2- Manutenção'!$E186,"-")</f>
        <v>-</v>
      </c>
      <c r="AK184" s="108" t="str">
        <f>IF(AJ184="-","-",'2- Manutenção'!$F186)</f>
        <v>-</v>
      </c>
      <c r="AL184" s="119" t="str">
        <f>IF($C184=AM$1,'2- Manutenção'!$D186,"-")</f>
        <v>-</v>
      </c>
      <c r="AM184" s="108" t="str">
        <f>IF($C184=AM$1,'2- Manutenção'!$E186,"-")</f>
        <v>-</v>
      </c>
      <c r="AN184" s="108" t="str">
        <f>IF(AM184="-","-",'2- Manutenção'!$F186)</f>
        <v>-</v>
      </c>
    </row>
    <row r="185" spans="1:40" x14ac:dyDescent="0.25">
      <c r="A185" s="119">
        <v>183</v>
      </c>
      <c r="B185" s="119" t="str">
        <f>IF(YEAR('2- Manutenção'!B187)=$B$1,$B$1,"-")</f>
        <v>-</v>
      </c>
      <c r="C185" s="119" t="str">
        <f>IF(B185="-","-",MONTH('2- Manutenção'!B187))</f>
        <v>-</v>
      </c>
      <c r="E185" s="119" t="str">
        <f>IF($C185=F$1,'2- Manutenção'!$D187,"-")</f>
        <v>-</v>
      </c>
      <c r="F185" s="108" t="str">
        <f>IF($C185=F$1,'2- Manutenção'!$E187,"-")</f>
        <v>-</v>
      </c>
      <c r="G185" s="108" t="str">
        <f>IF(F185="-","-",'2- Manutenção'!$F187)</f>
        <v>-</v>
      </c>
      <c r="H185" s="119" t="str">
        <f>IF($C185=I$1,'2- Manutenção'!$D187,"-")</f>
        <v>-</v>
      </c>
      <c r="I185" s="108" t="str">
        <f>IF($C185=I$1,'2- Manutenção'!$E187,"-")</f>
        <v>-</v>
      </c>
      <c r="J185" s="108" t="str">
        <f>IF(I185="-","-",'2- Manutenção'!$F187)</f>
        <v>-</v>
      </c>
      <c r="K185" s="119" t="str">
        <f>IF($C185=L$1,'2- Manutenção'!$D187,"-")</f>
        <v>-</v>
      </c>
      <c r="L185" s="108" t="str">
        <f>IF($C185=L$1,'2- Manutenção'!$E187,"-")</f>
        <v>-</v>
      </c>
      <c r="M185" s="108" t="str">
        <f>IF(L185="-","-",'2- Manutenção'!$F187)</f>
        <v>-</v>
      </c>
      <c r="N185" s="119" t="str">
        <f>IF($C185=O$1,'2- Manutenção'!$D187,"-")</f>
        <v>-</v>
      </c>
      <c r="O185" s="108" t="str">
        <f>IF($C185=O$1,'2- Manutenção'!$E187,"-")</f>
        <v>-</v>
      </c>
      <c r="P185" s="108" t="str">
        <f>IF(O185="-","-",'2- Manutenção'!$F187)</f>
        <v>-</v>
      </c>
      <c r="Q185" s="119" t="str">
        <f>IF($C185=R$1,'2- Manutenção'!$D187,"-")</f>
        <v>-</v>
      </c>
      <c r="R185" s="108" t="str">
        <f>IF($C185=R$1,'2- Manutenção'!$E187,"-")</f>
        <v>-</v>
      </c>
      <c r="S185" s="108" t="str">
        <f>IF(R185="-","-",'2- Manutenção'!$F187)</f>
        <v>-</v>
      </c>
      <c r="T185" s="119" t="str">
        <f>IF($C185=U$1,'2- Manutenção'!$D187,"-")</f>
        <v>-</v>
      </c>
      <c r="U185" s="108" t="str">
        <f>IF($C185=U$1,'2- Manutenção'!$E187,"-")</f>
        <v>-</v>
      </c>
      <c r="V185" s="108" t="str">
        <f>IF(U185="-","-",'2- Manutenção'!$F187)</f>
        <v>-</v>
      </c>
      <c r="W185" s="119" t="str">
        <f>IF($C185=X$1,'2- Manutenção'!$D187,"-")</f>
        <v>-</v>
      </c>
      <c r="X185" s="108" t="str">
        <f>IF($C185=X$1,'2- Manutenção'!$E187,"-")</f>
        <v>-</v>
      </c>
      <c r="Y185" s="108" t="str">
        <f>IF(X185="-","-",'2- Manutenção'!$F187)</f>
        <v>-</v>
      </c>
      <c r="Z185" s="119" t="str">
        <f>IF($C185=AA$1,'2- Manutenção'!$D187,"-")</f>
        <v>-</v>
      </c>
      <c r="AA185" s="108" t="str">
        <f>IF($C185=AA$1,'2- Manutenção'!$E187,"-")</f>
        <v>-</v>
      </c>
      <c r="AB185" s="108" t="str">
        <f>IF(AA185="-","-",'2- Manutenção'!$F187)</f>
        <v>-</v>
      </c>
      <c r="AC185" s="119" t="str">
        <f>IF($C185=AD$1,'2- Manutenção'!$D187,"-")</f>
        <v>-</v>
      </c>
      <c r="AD185" s="108" t="str">
        <f>IF($C185=AD$1,'2- Manutenção'!$E187,"-")</f>
        <v>-</v>
      </c>
      <c r="AE185" s="108" t="str">
        <f>IF(AD185="-","-",'2- Manutenção'!$F187)</f>
        <v>-</v>
      </c>
      <c r="AF185" s="119" t="str">
        <f>IF($C185=AG$1,'2- Manutenção'!$D187,"-")</f>
        <v>-</v>
      </c>
      <c r="AG185" s="108" t="str">
        <f>IF($C185=AG$1,'2- Manutenção'!$E187,"-")</f>
        <v>-</v>
      </c>
      <c r="AH185" s="108" t="str">
        <f>IF(AG185="-","-",'2- Manutenção'!$F187)</f>
        <v>-</v>
      </c>
      <c r="AI185" s="119" t="str">
        <f>IF($C185=AJ$1,'2- Manutenção'!$D187,"-")</f>
        <v>-</v>
      </c>
      <c r="AJ185" s="108" t="str">
        <f>IF($C185=AJ$1,'2- Manutenção'!$E187,"-")</f>
        <v>-</v>
      </c>
      <c r="AK185" s="108" t="str">
        <f>IF(AJ185="-","-",'2- Manutenção'!$F187)</f>
        <v>-</v>
      </c>
      <c r="AL185" s="119" t="str">
        <f>IF($C185=AM$1,'2- Manutenção'!$D187,"-")</f>
        <v>-</v>
      </c>
      <c r="AM185" s="108" t="str">
        <f>IF($C185=AM$1,'2- Manutenção'!$E187,"-")</f>
        <v>-</v>
      </c>
      <c r="AN185" s="108" t="str">
        <f>IF(AM185="-","-",'2- Manutenção'!$F187)</f>
        <v>-</v>
      </c>
    </row>
    <row r="186" spans="1:40" x14ac:dyDescent="0.25">
      <c r="A186" s="119">
        <v>184</v>
      </c>
      <c r="B186" s="119" t="str">
        <f>IF(YEAR('2- Manutenção'!B188)=$B$1,$B$1,"-")</f>
        <v>-</v>
      </c>
      <c r="C186" s="119" t="str">
        <f>IF(B186="-","-",MONTH('2- Manutenção'!B188))</f>
        <v>-</v>
      </c>
      <c r="E186" s="119" t="str">
        <f>IF($C186=F$1,'2- Manutenção'!$D188,"-")</f>
        <v>-</v>
      </c>
      <c r="F186" s="108" t="str">
        <f>IF($C186=F$1,'2- Manutenção'!$E188,"-")</f>
        <v>-</v>
      </c>
      <c r="G186" s="108" t="str">
        <f>IF(F186="-","-",'2- Manutenção'!$F188)</f>
        <v>-</v>
      </c>
      <c r="H186" s="119" t="str">
        <f>IF($C186=I$1,'2- Manutenção'!$D188,"-")</f>
        <v>-</v>
      </c>
      <c r="I186" s="108" t="str">
        <f>IF($C186=I$1,'2- Manutenção'!$E188,"-")</f>
        <v>-</v>
      </c>
      <c r="J186" s="108" t="str">
        <f>IF(I186="-","-",'2- Manutenção'!$F188)</f>
        <v>-</v>
      </c>
      <c r="K186" s="119" t="str">
        <f>IF($C186=L$1,'2- Manutenção'!$D188,"-")</f>
        <v>-</v>
      </c>
      <c r="L186" s="108" t="str">
        <f>IF($C186=L$1,'2- Manutenção'!$E188,"-")</f>
        <v>-</v>
      </c>
      <c r="M186" s="108" t="str">
        <f>IF(L186="-","-",'2- Manutenção'!$F188)</f>
        <v>-</v>
      </c>
      <c r="N186" s="119" t="str">
        <f>IF($C186=O$1,'2- Manutenção'!$D188,"-")</f>
        <v>-</v>
      </c>
      <c r="O186" s="108" t="str">
        <f>IF($C186=O$1,'2- Manutenção'!$E188,"-")</f>
        <v>-</v>
      </c>
      <c r="P186" s="108" t="str">
        <f>IF(O186="-","-",'2- Manutenção'!$F188)</f>
        <v>-</v>
      </c>
      <c r="Q186" s="119" t="str">
        <f>IF($C186=R$1,'2- Manutenção'!$D188,"-")</f>
        <v>-</v>
      </c>
      <c r="R186" s="108" t="str">
        <f>IF($C186=R$1,'2- Manutenção'!$E188,"-")</f>
        <v>-</v>
      </c>
      <c r="S186" s="108" t="str">
        <f>IF(R186="-","-",'2- Manutenção'!$F188)</f>
        <v>-</v>
      </c>
      <c r="T186" s="119" t="str">
        <f>IF($C186=U$1,'2- Manutenção'!$D188,"-")</f>
        <v>-</v>
      </c>
      <c r="U186" s="108" t="str">
        <f>IF($C186=U$1,'2- Manutenção'!$E188,"-")</f>
        <v>-</v>
      </c>
      <c r="V186" s="108" t="str">
        <f>IF(U186="-","-",'2- Manutenção'!$F188)</f>
        <v>-</v>
      </c>
      <c r="W186" s="119" t="str">
        <f>IF($C186=X$1,'2- Manutenção'!$D188,"-")</f>
        <v>-</v>
      </c>
      <c r="X186" s="108" t="str">
        <f>IF($C186=X$1,'2- Manutenção'!$E188,"-")</f>
        <v>-</v>
      </c>
      <c r="Y186" s="108" t="str">
        <f>IF(X186="-","-",'2- Manutenção'!$F188)</f>
        <v>-</v>
      </c>
      <c r="Z186" s="119" t="str">
        <f>IF($C186=AA$1,'2- Manutenção'!$D188,"-")</f>
        <v>-</v>
      </c>
      <c r="AA186" s="108" t="str">
        <f>IF($C186=AA$1,'2- Manutenção'!$E188,"-")</f>
        <v>-</v>
      </c>
      <c r="AB186" s="108" t="str">
        <f>IF(AA186="-","-",'2- Manutenção'!$F188)</f>
        <v>-</v>
      </c>
      <c r="AC186" s="119" t="str">
        <f>IF($C186=AD$1,'2- Manutenção'!$D188,"-")</f>
        <v>-</v>
      </c>
      <c r="AD186" s="108" t="str">
        <f>IF($C186=AD$1,'2- Manutenção'!$E188,"-")</f>
        <v>-</v>
      </c>
      <c r="AE186" s="108" t="str">
        <f>IF(AD186="-","-",'2- Manutenção'!$F188)</f>
        <v>-</v>
      </c>
      <c r="AF186" s="119" t="str">
        <f>IF($C186=AG$1,'2- Manutenção'!$D188,"-")</f>
        <v>-</v>
      </c>
      <c r="AG186" s="108" t="str">
        <f>IF($C186=AG$1,'2- Manutenção'!$E188,"-")</f>
        <v>-</v>
      </c>
      <c r="AH186" s="108" t="str">
        <f>IF(AG186="-","-",'2- Manutenção'!$F188)</f>
        <v>-</v>
      </c>
      <c r="AI186" s="119" t="str">
        <f>IF($C186=AJ$1,'2- Manutenção'!$D188,"-")</f>
        <v>-</v>
      </c>
      <c r="AJ186" s="108" t="str">
        <f>IF($C186=AJ$1,'2- Manutenção'!$E188,"-")</f>
        <v>-</v>
      </c>
      <c r="AK186" s="108" t="str">
        <f>IF(AJ186="-","-",'2- Manutenção'!$F188)</f>
        <v>-</v>
      </c>
      <c r="AL186" s="119" t="str">
        <f>IF($C186=AM$1,'2- Manutenção'!$D188,"-")</f>
        <v>-</v>
      </c>
      <c r="AM186" s="108" t="str">
        <f>IF($C186=AM$1,'2- Manutenção'!$E188,"-")</f>
        <v>-</v>
      </c>
      <c r="AN186" s="108" t="str">
        <f>IF(AM186="-","-",'2- Manutenção'!$F188)</f>
        <v>-</v>
      </c>
    </row>
    <row r="187" spans="1:40" x14ac:dyDescent="0.25">
      <c r="A187" s="119">
        <v>185</v>
      </c>
      <c r="B187" s="119" t="str">
        <f>IF(YEAR('2- Manutenção'!B189)=$B$1,$B$1,"-")</f>
        <v>-</v>
      </c>
      <c r="C187" s="119" t="str">
        <f>IF(B187="-","-",MONTH('2- Manutenção'!B189))</f>
        <v>-</v>
      </c>
      <c r="E187" s="119" t="str">
        <f>IF($C187=F$1,'2- Manutenção'!$D189,"-")</f>
        <v>-</v>
      </c>
      <c r="F187" s="108" t="str">
        <f>IF($C187=F$1,'2- Manutenção'!$E189,"-")</f>
        <v>-</v>
      </c>
      <c r="G187" s="108" t="str">
        <f>IF(F187="-","-",'2- Manutenção'!$F189)</f>
        <v>-</v>
      </c>
      <c r="H187" s="119" t="str">
        <f>IF($C187=I$1,'2- Manutenção'!$D189,"-")</f>
        <v>-</v>
      </c>
      <c r="I187" s="108" t="str">
        <f>IF($C187=I$1,'2- Manutenção'!$E189,"-")</f>
        <v>-</v>
      </c>
      <c r="J187" s="108" t="str">
        <f>IF(I187="-","-",'2- Manutenção'!$F189)</f>
        <v>-</v>
      </c>
      <c r="K187" s="119" t="str">
        <f>IF($C187=L$1,'2- Manutenção'!$D189,"-")</f>
        <v>-</v>
      </c>
      <c r="L187" s="108" t="str">
        <f>IF($C187=L$1,'2- Manutenção'!$E189,"-")</f>
        <v>-</v>
      </c>
      <c r="M187" s="108" t="str">
        <f>IF(L187="-","-",'2- Manutenção'!$F189)</f>
        <v>-</v>
      </c>
      <c r="N187" s="119" t="str">
        <f>IF($C187=O$1,'2- Manutenção'!$D189,"-")</f>
        <v>-</v>
      </c>
      <c r="O187" s="108" t="str">
        <f>IF($C187=O$1,'2- Manutenção'!$E189,"-")</f>
        <v>-</v>
      </c>
      <c r="P187" s="108" t="str">
        <f>IF(O187="-","-",'2- Manutenção'!$F189)</f>
        <v>-</v>
      </c>
      <c r="Q187" s="119" t="str">
        <f>IF($C187=R$1,'2- Manutenção'!$D189,"-")</f>
        <v>-</v>
      </c>
      <c r="R187" s="108" t="str">
        <f>IF($C187=R$1,'2- Manutenção'!$E189,"-")</f>
        <v>-</v>
      </c>
      <c r="S187" s="108" t="str">
        <f>IF(R187="-","-",'2- Manutenção'!$F189)</f>
        <v>-</v>
      </c>
      <c r="T187" s="119" t="str">
        <f>IF($C187=U$1,'2- Manutenção'!$D189,"-")</f>
        <v>-</v>
      </c>
      <c r="U187" s="108" t="str">
        <f>IF($C187=U$1,'2- Manutenção'!$E189,"-")</f>
        <v>-</v>
      </c>
      <c r="V187" s="108" t="str">
        <f>IF(U187="-","-",'2- Manutenção'!$F189)</f>
        <v>-</v>
      </c>
      <c r="W187" s="119" t="str">
        <f>IF($C187=X$1,'2- Manutenção'!$D189,"-")</f>
        <v>-</v>
      </c>
      <c r="X187" s="108" t="str">
        <f>IF($C187=X$1,'2- Manutenção'!$E189,"-")</f>
        <v>-</v>
      </c>
      <c r="Y187" s="108" t="str">
        <f>IF(X187="-","-",'2- Manutenção'!$F189)</f>
        <v>-</v>
      </c>
      <c r="Z187" s="119" t="str">
        <f>IF($C187=AA$1,'2- Manutenção'!$D189,"-")</f>
        <v>-</v>
      </c>
      <c r="AA187" s="108" t="str">
        <f>IF($C187=AA$1,'2- Manutenção'!$E189,"-")</f>
        <v>-</v>
      </c>
      <c r="AB187" s="108" t="str">
        <f>IF(AA187="-","-",'2- Manutenção'!$F189)</f>
        <v>-</v>
      </c>
      <c r="AC187" s="119" t="str">
        <f>IF($C187=AD$1,'2- Manutenção'!$D189,"-")</f>
        <v>-</v>
      </c>
      <c r="AD187" s="108" t="str">
        <f>IF($C187=AD$1,'2- Manutenção'!$E189,"-")</f>
        <v>-</v>
      </c>
      <c r="AE187" s="108" t="str">
        <f>IF(AD187="-","-",'2- Manutenção'!$F189)</f>
        <v>-</v>
      </c>
      <c r="AF187" s="119" t="str">
        <f>IF($C187=AG$1,'2- Manutenção'!$D189,"-")</f>
        <v>-</v>
      </c>
      <c r="AG187" s="108" t="str">
        <f>IF($C187=AG$1,'2- Manutenção'!$E189,"-")</f>
        <v>-</v>
      </c>
      <c r="AH187" s="108" t="str">
        <f>IF(AG187="-","-",'2- Manutenção'!$F189)</f>
        <v>-</v>
      </c>
      <c r="AI187" s="119" t="str">
        <f>IF($C187=AJ$1,'2- Manutenção'!$D189,"-")</f>
        <v>-</v>
      </c>
      <c r="AJ187" s="108" t="str">
        <f>IF($C187=AJ$1,'2- Manutenção'!$E189,"-")</f>
        <v>-</v>
      </c>
      <c r="AK187" s="108" t="str">
        <f>IF(AJ187="-","-",'2- Manutenção'!$F189)</f>
        <v>-</v>
      </c>
      <c r="AL187" s="119" t="str">
        <f>IF($C187=AM$1,'2- Manutenção'!$D189,"-")</f>
        <v>-</v>
      </c>
      <c r="AM187" s="108" t="str">
        <f>IF($C187=AM$1,'2- Manutenção'!$E189,"-")</f>
        <v>-</v>
      </c>
      <c r="AN187" s="108" t="str">
        <f>IF(AM187="-","-",'2- Manutenção'!$F189)</f>
        <v>-</v>
      </c>
    </row>
    <row r="188" spans="1:40" x14ac:dyDescent="0.25">
      <c r="A188" s="119">
        <v>186</v>
      </c>
      <c r="B188" s="119" t="str">
        <f>IF(YEAR('2- Manutenção'!B190)=$B$1,$B$1,"-")</f>
        <v>-</v>
      </c>
      <c r="C188" s="119" t="str">
        <f>IF(B188="-","-",MONTH('2- Manutenção'!B190))</f>
        <v>-</v>
      </c>
      <c r="E188" s="119" t="str">
        <f>IF($C188=F$1,'2- Manutenção'!$D190,"-")</f>
        <v>-</v>
      </c>
      <c r="F188" s="108" t="str">
        <f>IF($C188=F$1,'2- Manutenção'!$E190,"-")</f>
        <v>-</v>
      </c>
      <c r="G188" s="108" t="str">
        <f>IF(F188="-","-",'2- Manutenção'!$F190)</f>
        <v>-</v>
      </c>
      <c r="H188" s="119" t="str">
        <f>IF($C188=I$1,'2- Manutenção'!$D190,"-")</f>
        <v>-</v>
      </c>
      <c r="I188" s="108" t="str">
        <f>IF($C188=I$1,'2- Manutenção'!$E190,"-")</f>
        <v>-</v>
      </c>
      <c r="J188" s="108" t="str">
        <f>IF(I188="-","-",'2- Manutenção'!$F190)</f>
        <v>-</v>
      </c>
      <c r="K188" s="119" t="str">
        <f>IF($C188=L$1,'2- Manutenção'!$D190,"-")</f>
        <v>-</v>
      </c>
      <c r="L188" s="108" t="str">
        <f>IF($C188=L$1,'2- Manutenção'!$E190,"-")</f>
        <v>-</v>
      </c>
      <c r="M188" s="108" t="str">
        <f>IF(L188="-","-",'2- Manutenção'!$F190)</f>
        <v>-</v>
      </c>
      <c r="N188" s="119" t="str">
        <f>IF($C188=O$1,'2- Manutenção'!$D190,"-")</f>
        <v>-</v>
      </c>
      <c r="O188" s="108" t="str">
        <f>IF($C188=O$1,'2- Manutenção'!$E190,"-")</f>
        <v>-</v>
      </c>
      <c r="P188" s="108" t="str">
        <f>IF(O188="-","-",'2- Manutenção'!$F190)</f>
        <v>-</v>
      </c>
      <c r="Q188" s="119" t="str">
        <f>IF($C188=R$1,'2- Manutenção'!$D190,"-")</f>
        <v>-</v>
      </c>
      <c r="R188" s="108" t="str">
        <f>IF($C188=R$1,'2- Manutenção'!$E190,"-")</f>
        <v>-</v>
      </c>
      <c r="S188" s="108" t="str">
        <f>IF(R188="-","-",'2- Manutenção'!$F190)</f>
        <v>-</v>
      </c>
      <c r="T188" s="119" t="str">
        <f>IF($C188=U$1,'2- Manutenção'!$D190,"-")</f>
        <v>-</v>
      </c>
      <c r="U188" s="108" t="str">
        <f>IF($C188=U$1,'2- Manutenção'!$E190,"-")</f>
        <v>-</v>
      </c>
      <c r="V188" s="108" t="str">
        <f>IF(U188="-","-",'2- Manutenção'!$F190)</f>
        <v>-</v>
      </c>
      <c r="W188" s="119" t="str">
        <f>IF($C188=X$1,'2- Manutenção'!$D190,"-")</f>
        <v>-</v>
      </c>
      <c r="X188" s="108" t="str">
        <f>IF($C188=X$1,'2- Manutenção'!$E190,"-")</f>
        <v>-</v>
      </c>
      <c r="Y188" s="108" t="str">
        <f>IF(X188="-","-",'2- Manutenção'!$F190)</f>
        <v>-</v>
      </c>
      <c r="Z188" s="119" t="str">
        <f>IF($C188=AA$1,'2- Manutenção'!$D190,"-")</f>
        <v>-</v>
      </c>
      <c r="AA188" s="108" t="str">
        <f>IF($C188=AA$1,'2- Manutenção'!$E190,"-")</f>
        <v>-</v>
      </c>
      <c r="AB188" s="108" t="str">
        <f>IF(AA188="-","-",'2- Manutenção'!$F190)</f>
        <v>-</v>
      </c>
      <c r="AC188" s="119" t="str">
        <f>IF($C188=AD$1,'2- Manutenção'!$D190,"-")</f>
        <v>-</v>
      </c>
      <c r="AD188" s="108" t="str">
        <f>IF($C188=AD$1,'2- Manutenção'!$E190,"-")</f>
        <v>-</v>
      </c>
      <c r="AE188" s="108" t="str">
        <f>IF(AD188="-","-",'2- Manutenção'!$F190)</f>
        <v>-</v>
      </c>
      <c r="AF188" s="119" t="str">
        <f>IF($C188=AG$1,'2- Manutenção'!$D190,"-")</f>
        <v>-</v>
      </c>
      <c r="AG188" s="108" t="str">
        <f>IF($C188=AG$1,'2- Manutenção'!$E190,"-")</f>
        <v>-</v>
      </c>
      <c r="AH188" s="108" t="str">
        <f>IF(AG188="-","-",'2- Manutenção'!$F190)</f>
        <v>-</v>
      </c>
      <c r="AI188" s="119" t="str">
        <f>IF($C188=AJ$1,'2- Manutenção'!$D190,"-")</f>
        <v>-</v>
      </c>
      <c r="AJ188" s="108" t="str">
        <f>IF($C188=AJ$1,'2- Manutenção'!$E190,"-")</f>
        <v>-</v>
      </c>
      <c r="AK188" s="108" t="str">
        <f>IF(AJ188="-","-",'2- Manutenção'!$F190)</f>
        <v>-</v>
      </c>
      <c r="AL188" s="119" t="str">
        <f>IF($C188=AM$1,'2- Manutenção'!$D190,"-")</f>
        <v>-</v>
      </c>
      <c r="AM188" s="108" t="str">
        <f>IF($C188=AM$1,'2- Manutenção'!$E190,"-")</f>
        <v>-</v>
      </c>
      <c r="AN188" s="108" t="str">
        <f>IF(AM188="-","-",'2- Manutenção'!$F190)</f>
        <v>-</v>
      </c>
    </row>
    <row r="189" spans="1:40" x14ac:dyDescent="0.25">
      <c r="A189" s="119">
        <v>187</v>
      </c>
      <c r="B189" s="119" t="str">
        <f>IF(YEAR('2- Manutenção'!B191)=$B$1,$B$1,"-")</f>
        <v>-</v>
      </c>
      <c r="C189" s="119" t="str">
        <f>IF(B189="-","-",MONTH('2- Manutenção'!B191))</f>
        <v>-</v>
      </c>
      <c r="E189" s="119" t="str">
        <f>IF($C189=F$1,'2- Manutenção'!$D191,"-")</f>
        <v>-</v>
      </c>
      <c r="F189" s="108" t="str">
        <f>IF($C189=F$1,'2- Manutenção'!$E191,"-")</f>
        <v>-</v>
      </c>
      <c r="G189" s="108" t="str">
        <f>IF(F189="-","-",'2- Manutenção'!$F191)</f>
        <v>-</v>
      </c>
      <c r="H189" s="119" t="str">
        <f>IF($C189=I$1,'2- Manutenção'!$D191,"-")</f>
        <v>-</v>
      </c>
      <c r="I189" s="108" t="str">
        <f>IF($C189=I$1,'2- Manutenção'!$E191,"-")</f>
        <v>-</v>
      </c>
      <c r="J189" s="108" t="str">
        <f>IF(I189="-","-",'2- Manutenção'!$F191)</f>
        <v>-</v>
      </c>
      <c r="K189" s="119" t="str">
        <f>IF($C189=L$1,'2- Manutenção'!$D191,"-")</f>
        <v>-</v>
      </c>
      <c r="L189" s="108" t="str">
        <f>IF($C189=L$1,'2- Manutenção'!$E191,"-")</f>
        <v>-</v>
      </c>
      <c r="M189" s="108" t="str">
        <f>IF(L189="-","-",'2- Manutenção'!$F191)</f>
        <v>-</v>
      </c>
      <c r="N189" s="119" t="str">
        <f>IF($C189=O$1,'2- Manutenção'!$D191,"-")</f>
        <v>-</v>
      </c>
      <c r="O189" s="108" t="str">
        <f>IF($C189=O$1,'2- Manutenção'!$E191,"-")</f>
        <v>-</v>
      </c>
      <c r="P189" s="108" t="str">
        <f>IF(O189="-","-",'2- Manutenção'!$F191)</f>
        <v>-</v>
      </c>
      <c r="Q189" s="119" t="str">
        <f>IF($C189=R$1,'2- Manutenção'!$D191,"-")</f>
        <v>-</v>
      </c>
      <c r="R189" s="108" t="str">
        <f>IF($C189=R$1,'2- Manutenção'!$E191,"-")</f>
        <v>-</v>
      </c>
      <c r="S189" s="108" t="str">
        <f>IF(R189="-","-",'2- Manutenção'!$F191)</f>
        <v>-</v>
      </c>
      <c r="T189" s="119" t="str">
        <f>IF($C189=U$1,'2- Manutenção'!$D191,"-")</f>
        <v>-</v>
      </c>
      <c r="U189" s="108" t="str">
        <f>IF($C189=U$1,'2- Manutenção'!$E191,"-")</f>
        <v>-</v>
      </c>
      <c r="V189" s="108" t="str">
        <f>IF(U189="-","-",'2- Manutenção'!$F191)</f>
        <v>-</v>
      </c>
      <c r="W189" s="119" t="str">
        <f>IF($C189=X$1,'2- Manutenção'!$D191,"-")</f>
        <v>-</v>
      </c>
      <c r="X189" s="108" t="str">
        <f>IF($C189=X$1,'2- Manutenção'!$E191,"-")</f>
        <v>-</v>
      </c>
      <c r="Y189" s="108" t="str">
        <f>IF(X189="-","-",'2- Manutenção'!$F191)</f>
        <v>-</v>
      </c>
      <c r="Z189" s="119" t="str">
        <f>IF($C189=AA$1,'2- Manutenção'!$D191,"-")</f>
        <v>-</v>
      </c>
      <c r="AA189" s="108" t="str">
        <f>IF($C189=AA$1,'2- Manutenção'!$E191,"-")</f>
        <v>-</v>
      </c>
      <c r="AB189" s="108" t="str">
        <f>IF(AA189="-","-",'2- Manutenção'!$F191)</f>
        <v>-</v>
      </c>
      <c r="AC189" s="119" t="str">
        <f>IF($C189=AD$1,'2- Manutenção'!$D191,"-")</f>
        <v>-</v>
      </c>
      <c r="AD189" s="108" t="str">
        <f>IF($C189=AD$1,'2- Manutenção'!$E191,"-")</f>
        <v>-</v>
      </c>
      <c r="AE189" s="108" t="str">
        <f>IF(AD189="-","-",'2- Manutenção'!$F191)</f>
        <v>-</v>
      </c>
      <c r="AF189" s="119" t="str">
        <f>IF($C189=AG$1,'2- Manutenção'!$D191,"-")</f>
        <v>-</v>
      </c>
      <c r="AG189" s="108" t="str">
        <f>IF($C189=AG$1,'2- Manutenção'!$E191,"-")</f>
        <v>-</v>
      </c>
      <c r="AH189" s="108" t="str">
        <f>IF(AG189="-","-",'2- Manutenção'!$F191)</f>
        <v>-</v>
      </c>
      <c r="AI189" s="119" t="str">
        <f>IF($C189=AJ$1,'2- Manutenção'!$D191,"-")</f>
        <v>-</v>
      </c>
      <c r="AJ189" s="108" t="str">
        <f>IF($C189=AJ$1,'2- Manutenção'!$E191,"-")</f>
        <v>-</v>
      </c>
      <c r="AK189" s="108" t="str">
        <f>IF(AJ189="-","-",'2- Manutenção'!$F191)</f>
        <v>-</v>
      </c>
      <c r="AL189" s="119" t="str">
        <f>IF($C189=AM$1,'2- Manutenção'!$D191,"-")</f>
        <v>-</v>
      </c>
      <c r="AM189" s="108" t="str">
        <f>IF($C189=AM$1,'2- Manutenção'!$E191,"-")</f>
        <v>-</v>
      </c>
      <c r="AN189" s="108" t="str">
        <f>IF(AM189="-","-",'2- Manutenção'!$F191)</f>
        <v>-</v>
      </c>
    </row>
    <row r="190" spans="1:40" x14ac:dyDescent="0.25">
      <c r="A190" s="119">
        <v>188</v>
      </c>
      <c r="B190" s="119" t="str">
        <f>IF(YEAR('2- Manutenção'!B192)=$B$1,$B$1,"-")</f>
        <v>-</v>
      </c>
      <c r="C190" s="119" t="str">
        <f>IF(B190="-","-",MONTH('2- Manutenção'!B192))</f>
        <v>-</v>
      </c>
      <c r="E190" s="119" t="str">
        <f>IF($C190=F$1,'2- Manutenção'!$D192,"-")</f>
        <v>-</v>
      </c>
      <c r="F190" s="108" t="str">
        <f>IF($C190=F$1,'2- Manutenção'!$E192,"-")</f>
        <v>-</v>
      </c>
      <c r="G190" s="108" t="str">
        <f>IF(F190="-","-",'2- Manutenção'!$F192)</f>
        <v>-</v>
      </c>
      <c r="H190" s="119" t="str">
        <f>IF($C190=I$1,'2- Manutenção'!$D192,"-")</f>
        <v>-</v>
      </c>
      <c r="I190" s="108" t="str">
        <f>IF($C190=I$1,'2- Manutenção'!$E192,"-")</f>
        <v>-</v>
      </c>
      <c r="J190" s="108" t="str">
        <f>IF(I190="-","-",'2- Manutenção'!$F192)</f>
        <v>-</v>
      </c>
      <c r="K190" s="119" t="str">
        <f>IF($C190=L$1,'2- Manutenção'!$D192,"-")</f>
        <v>-</v>
      </c>
      <c r="L190" s="108" t="str">
        <f>IF($C190=L$1,'2- Manutenção'!$E192,"-")</f>
        <v>-</v>
      </c>
      <c r="M190" s="108" t="str">
        <f>IF(L190="-","-",'2- Manutenção'!$F192)</f>
        <v>-</v>
      </c>
      <c r="N190" s="119" t="str">
        <f>IF($C190=O$1,'2- Manutenção'!$D192,"-")</f>
        <v>-</v>
      </c>
      <c r="O190" s="108" t="str">
        <f>IF($C190=O$1,'2- Manutenção'!$E192,"-")</f>
        <v>-</v>
      </c>
      <c r="P190" s="108" t="str">
        <f>IF(O190="-","-",'2- Manutenção'!$F192)</f>
        <v>-</v>
      </c>
      <c r="Q190" s="119" t="str">
        <f>IF($C190=R$1,'2- Manutenção'!$D192,"-")</f>
        <v>-</v>
      </c>
      <c r="R190" s="108" t="str">
        <f>IF($C190=R$1,'2- Manutenção'!$E192,"-")</f>
        <v>-</v>
      </c>
      <c r="S190" s="108" t="str">
        <f>IF(R190="-","-",'2- Manutenção'!$F192)</f>
        <v>-</v>
      </c>
      <c r="T190" s="119" t="str">
        <f>IF($C190=U$1,'2- Manutenção'!$D192,"-")</f>
        <v>-</v>
      </c>
      <c r="U190" s="108" t="str">
        <f>IF($C190=U$1,'2- Manutenção'!$E192,"-")</f>
        <v>-</v>
      </c>
      <c r="V190" s="108" t="str">
        <f>IF(U190="-","-",'2- Manutenção'!$F192)</f>
        <v>-</v>
      </c>
      <c r="W190" s="119" t="str">
        <f>IF($C190=X$1,'2- Manutenção'!$D192,"-")</f>
        <v>-</v>
      </c>
      <c r="X190" s="108" t="str">
        <f>IF($C190=X$1,'2- Manutenção'!$E192,"-")</f>
        <v>-</v>
      </c>
      <c r="Y190" s="108" t="str">
        <f>IF(X190="-","-",'2- Manutenção'!$F192)</f>
        <v>-</v>
      </c>
      <c r="Z190" s="119" t="str">
        <f>IF($C190=AA$1,'2- Manutenção'!$D192,"-")</f>
        <v>-</v>
      </c>
      <c r="AA190" s="108" t="str">
        <f>IF($C190=AA$1,'2- Manutenção'!$E192,"-")</f>
        <v>-</v>
      </c>
      <c r="AB190" s="108" t="str">
        <f>IF(AA190="-","-",'2- Manutenção'!$F192)</f>
        <v>-</v>
      </c>
      <c r="AC190" s="119" t="str">
        <f>IF($C190=AD$1,'2- Manutenção'!$D192,"-")</f>
        <v>-</v>
      </c>
      <c r="AD190" s="108" t="str">
        <f>IF($C190=AD$1,'2- Manutenção'!$E192,"-")</f>
        <v>-</v>
      </c>
      <c r="AE190" s="108" t="str">
        <f>IF(AD190="-","-",'2- Manutenção'!$F192)</f>
        <v>-</v>
      </c>
      <c r="AF190" s="119" t="str">
        <f>IF($C190=AG$1,'2- Manutenção'!$D192,"-")</f>
        <v>-</v>
      </c>
      <c r="AG190" s="108" t="str">
        <f>IF($C190=AG$1,'2- Manutenção'!$E192,"-")</f>
        <v>-</v>
      </c>
      <c r="AH190" s="108" t="str">
        <f>IF(AG190="-","-",'2- Manutenção'!$F192)</f>
        <v>-</v>
      </c>
      <c r="AI190" s="119" t="str">
        <f>IF($C190=AJ$1,'2- Manutenção'!$D192,"-")</f>
        <v>-</v>
      </c>
      <c r="AJ190" s="108" t="str">
        <f>IF($C190=AJ$1,'2- Manutenção'!$E192,"-")</f>
        <v>-</v>
      </c>
      <c r="AK190" s="108" t="str">
        <f>IF(AJ190="-","-",'2- Manutenção'!$F192)</f>
        <v>-</v>
      </c>
      <c r="AL190" s="119" t="str">
        <f>IF($C190=AM$1,'2- Manutenção'!$D192,"-")</f>
        <v>-</v>
      </c>
      <c r="AM190" s="108" t="str">
        <f>IF($C190=AM$1,'2- Manutenção'!$E192,"-")</f>
        <v>-</v>
      </c>
      <c r="AN190" s="108" t="str">
        <f>IF(AM190="-","-",'2- Manutenção'!$F192)</f>
        <v>-</v>
      </c>
    </row>
    <row r="191" spans="1:40" x14ac:dyDescent="0.25">
      <c r="A191" s="119">
        <v>189</v>
      </c>
      <c r="B191" s="119" t="str">
        <f>IF(YEAR('2- Manutenção'!B193)=$B$1,$B$1,"-")</f>
        <v>-</v>
      </c>
      <c r="C191" s="119" t="str">
        <f>IF(B191="-","-",MONTH('2- Manutenção'!B193))</f>
        <v>-</v>
      </c>
      <c r="E191" s="119" t="str">
        <f>IF($C191=F$1,'2- Manutenção'!$D193,"-")</f>
        <v>-</v>
      </c>
      <c r="F191" s="108" t="str">
        <f>IF($C191=F$1,'2- Manutenção'!$E193,"-")</f>
        <v>-</v>
      </c>
      <c r="G191" s="108" t="str">
        <f>IF(F191="-","-",'2- Manutenção'!$F193)</f>
        <v>-</v>
      </c>
      <c r="H191" s="119" t="str">
        <f>IF($C191=I$1,'2- Manutenção'!$D193,"-")</f>
        <v>-</v>
      </c>
      <c r="I191" s="108" t="str">
        <f>IF($C191=I$1,'2- Manutenção'!$E193,"-")</f>
        <v>-</v>
      </c>
      <c r="J191" s="108" t="str">
        <f>IF(I191="-","-",'2- Manutenção'!$F193)</f>
        <v>-</v>
      </c>
      <c r="K191" s="119" t="str">
        <f>IF($C191=L$1,'2- Manutenção'!$D193,"-")</f>
        <v>-</v>
      </c>
      <c r="L191" s="108" t="str">
        <f>IF($C191=L$1,'2- Manutenção'!$E193,"-")</f>
        <v>-</v>
      </c>
      <c r="M191" s="108" t="str">
        <f>IF(L191="-","-",'2- Manutenção'!$F193)</f>
        <v>-</v>
      </c>
      <c r="N191" s="119" t="str">
        <f>IF($C191=O$1,'2- Manutenção'!$D193,"-")</f>
        <v>-</v>
      </c>
      <c r="O191" s="108" t="str">
        <f>IF($C191=O$1,'2- Manutenção'!$E193,"-")</f>
        <v>-</v>
      </c>
      <c r="P191" s="108" t="str">
        <f>IF(O191="-","-",'2- Manutenção'!$F193)</f>
        <v>-</v>
      </c>
      <c r="Q191" s="119" t="str">
        <f>IF($C191=R$1,'2- Manutenção'!$D193,"-")</f>
        <v>-</v>
      </c>
      <c r="R191" s="108" t="str">
        <f>IF($C191=R$1,'2- Manutenção'!$E193,"-")</f>
        <v>-</v>
      </c>
      <c r="S191" s="108" t="str">
        <f>IF(R191="-","-",'2- Manutenção'!$F193)</f>
        <v>-</v>
      </c>
      <c r="T191" s="119" t="str">
        <f>IF($C191=U$1,'2- Manutenção'!$D193,"-")</f>
        <v>-</v>
      </c>
      <c r="U191" s="108" t="str">
        <f>IF($C191=U$1,'2- Manutenção'!$E193,"-")</f>
        <v>-</v>
      </c>
      <c r="V191" s="108" t="str">
        <f>IF(U191="-","-",'2- Manutenção'!$F193)</f>
        <v>-</v>
      </c>
      <c r="W191" s="119" t="str">
        <f>IF($C191=X$1,'2- Manutenção'!$D193,"-")</f>
        <v>-</v>
      </c>
      <c r="X191" s="108" t="str">
        <f>IF($C191=X$1,'2- Manutenção'!$E193,"-")</f>
        <v>-</v>
      </c>
      <c r="Y191" s="108" t="str">
        <f>IF(X191="-","-",'2- Manutenção'!$F193)</f>
        <v>-</v>
      </c>
      <c r="Z191" s="119" t="str">
        <f>IF($C191=AA$1,'2- Manutenção'!$D193,"-")</f>
        <v>-</v>
      </c>
      <c r="AA191" s="108" t="str">
        <f>IF($C191=AA$1,'2- Manutenção'!$E193,"-")</f>
        <v>-</v>
      </c>
      <c r="AB191" s="108" t="str">
        <f>IF(AA191="-","-",'2- Manutenção'!$F193)</f>
        <v>-</v>
      </c>
      <c r="AC191" s="119" t="str">
        <f>IF($C191=AD$1,'2- Manutenção'!$D193,"-")</f>
        <v>-</v>
      </c>
      <c r="AD191" s="108" t="str">
        <f>IF($C191=AD$1,'2- Manutenção'!$E193,"-")</f>
        <v>-</v>
      </c>
      <c r="AE191" s="108" t="str">
        <f>IF(AD191="-","-",'2- Manutenção'!$F193)</f>
        <v>-</v>
      </c>
      <c r="AF191" s="119" t="str">
        <f>IF($C191=AG$1,'2- Manutenção'!$D193,"-")</f>
        <v>-</v>
      </c>
      <c r="AG191" s="108" t="str">
        <f>IF($C191=AG$1,'2- Manutenção'!$E193,"-")</f>
        <v>-</v>
      </c>
      <c r="AH191" s="108" t="str">
        <f>IF(AG191="-","-",'2- Manutenção'!$F193)</f>
        <v>-</v>
      </c>
      <c r="AI191" s="119" t="str">
        <f>IF($C191=AJ$1,'2- Manutenção'!$D193,"-")</f>
        <v>-</v>
      </c>
      <c r="AJ191" s="108" t="str">
        <f>IF($C191=AJ$1,'2- Manutenção'!$E193,"-")</f>
        <v>-</v>
      </c>
      <c r="AK191" s="108" t="str">
        <f>IF(AJ191="-","-",'2- Manutenção'!$F193)</f>
        <v>-</v>
      </c>
      <c r="AL191" s="119" t="str">
        <f>IF($C191=AM$1,'2- Manutenção'!$D193,"-")</f>
        <v>-</v>
      </c>
      <c r="AM191" s="108" t="str">
        <f>IF($C191=AM$1,'2- Manutenção'!$E193,"-")</f>
        <v>-</v>
      </c>
      <c r="AN191" s="108" t="str">
        <f>IF(AM191="-","-",'2- Manutenção'!$F193)</f>
        <v>-</v>
      </c>
    </row>
    <row r="192" spans="1:40" x14ac:dyDescent="0.25">
      <c r="A192" s="119">
        <v>190</v>
      </c>
      <c r="B192" s="119" t="str">
        <f>IF(YEAR('2- Manutenção'!B194)=$B$1,$B$1,"-")</f>
        <v>-</v>
      </c>
      <c r="C192" s="119" t="str">
        <f>IF(B192="-","-",MONTH('2- Manutenção'!B194))</f>
        <v>-</v>
      </c>
      <c r="E192" s="119" t="str">
        <f>IF($C192=F$1,'2- Manutenção'!$D194,"-")</f>
        <v>-</v>
      </c>
      <c r="F192" s="108" t="str">
        <f>IF($C192=F$1,'2- Manutenção'!$E194,"-")</f>
        <v>-</v>
      </c>
      <c r="G192" s="108" t="str">
        <f>IF(F192="-","-",'2- Manutenção'!$F194)</f>
        <v>-</v>
      </c>
      <c r="H192" s="119" t="str">
        <f>IF($C192=I$1,'2- Manutenção'!$D194,"-")</f>
        <v>-</v>
      </c>
      <c r="I192" s="108" t="str">
        <f>IF($C192=I$1,'2- Manutenção'!$E194,"-")</f>
        <v>-</v>
      </c>
      <c r="J192" s="108" t="str">
        <f>IF(I192="-","-",'2- Manutenção'!$F194)</f>
        <v>-</v>
      </c>
      <c r="K192" s="119" t="str">
        <f>IF($C192=L$1,'2- Manutenção'!$D194,"-")</f>
        <v>-</v>
      </c>
      <c r="L192" s="108" t="str">
        <f>IF($C192=L$1,'2- Manutenção'!$E194,"-")</f>
        <v>-</v>
      </c>
      <c r="M192" s="108" t="str">
        <f>IF(L192="-","-",'2- Manutenção'!$F194)</f>
        <v>-</v>
      </c>
      <c r="N192" s="119" t="str">
        <f>IF($C192=O$1,'2- Manutenção'!$D194,"-")</f>
        <v>-</v>
      </c>
      <c r="O192" s="108" t="str">
        <f>IF($C192=O$1,'2- Manutenção'!$E194,"-")</f>
        <v>-</v>
      </c>
      <c r="P192" s="108" t="str">
        <f>IF(O192="-","-",'2- Manutenção'!$F194)</f>
        <v>-</v>
      </c>
      <c r="Q192" s="119" t="str">
        <f>IF($C192=R$1,'2- Manutenção'!$D194,"-")</f>
        <v>-</v>
      </c>
      <c r="R192" s="108" t="str">
        <f>IF($C192=R$1,'2- Manutenção'!$E194,"-")</f>
        <v>-</v>
      </c>
      <c r="S192" s="108" t="str">
        <f>IF(R192="-","-",'2- Manutenção'!$F194)</f>
        <v>-</v>
      </c>
      <c r="T192" s="119" t="str">
        <f>IF($C192=U$1,'2- Manutenção'!$D194,"-")</f>
        <v>-</v>
      </c>
      <c r="U192" s="108" t="str">
        <f>IF($C192=U$1,'2- Manutenção'!$E194,"-")</f>
        <v>-</v>
      </c>
      <c r="V192" s="108" t="str">
        <f>IF(U192="-","-",'2- Manutenção'!$F194)</f>
        <v>-</v>
      </c>
      <c r="W192" s="119" t="str">
        <f>IF($C192=X$1,'2- Manutenção'!$D194,"-")</f>
        <v>-</v>
      </c>
      <c r="X192" s="108" t="str">
        <f>IF($C192=X$1,'2- Manutenção'!$E194,"-")</f>
        <v>-</v>
      </c>
      <c r="Y192" s="108" t="str">
        <f>IF(X192="-","-",'2- Manutenção'!$F194)</f>
        <v>-</v>
      </c>
      <c r="Z192" s="119" t="str">
        <f>IF($C192=AA$1,'2- Manutenção'!$D194,"-")</f>
        <v>-</v>
      </c>
      <c r="AA192" s="108" t="str">
        <f>IF($C192=AA$1,'2- Manutenção'!$E194,"-")</f>
        <v>-</v>
      </c>
      <c r="AB192" s="108" t="str">
        <f>IF(AA192="-","-",'2- Manutenção'!$F194)</f>
        <v>-</v>
      </c>
      <c r="AC192" s="119" t="str">
        <f>IF($C192=AD$1,'2- Manutenção'!$D194,"-")</f>
        <v>-</v>
      </c>
      <c r="AD192" s="108" t="str">
        <f>IF($C192=AD$1,'2- Manutenção'!$E194,"-")</f>
        <v>-</v>
      </c>
      <c r="AE192" s="108" t="str">
        <f>IF(AD192="-","-",'2- Manutenção'!$F194)</f>
        <v>-</v>
      </c>
      <c r="AF192" s="119" t="str">
        <f>IF($C192=AG$1,'2- Manutenção'!$D194,"-")</f>
        <v>-</v>
      </c>
      <c r="AG192" s="108" t="str">
        <f>IF($C192=AG$1,'2- Manutenção'!$E194,"-")</f>
        <v>-</v>
      </c>
      <c r="AH192" s="108" t="str">
        <f>IF(AG192="-","-",'2- Manutenção'!$F194)</f>
        <v>-</v>
      </c>
      <c r="AI192" s="119" t="str">
        <f>IF($C192=AJ$1,'2- Manutenção'!$D194,"-")</f>
        <v>-</v>
      </c>
      <c r="AJ192" s="108" t="str">
        <f>IF($C192=AJ$1,'2- Manutenção'!$E194,"-")</f>
        <v>-</v>
      </c>
      <c r="AK192" s="108" t="str">
        <f>IF(AJ192="-","-",'2- Manutenção'!$F194)</f>
        <v>-</v>
      </c>
      <c r="AL192" s="119" t="str">
        <f>IF($C192=AM$1,'2- Manutenção'!$D194,"-")</f>
        <v>-</v>
      </c>
      <c r="AM192" s="108" t="str">
        <f>IF($C192=AM$1,'2- Manutenção'!$E194,"-")</f>
        <v>-</v>
      </c>
      <c r="AN192" s="108" t="str">
        <f>IF(AM192="-","-",'2- Manutenção'!$F194)</f>
        <v>-</v>
      </c>
    </row>
    <row r="193" spans="1:40" x14ac:dyDescent="0.25">
      <c r="A193" s="119">
        <v>191</v>
      </c>
      <c r="B193" s="119" t="str">
        <f>IF(YEAR('2- Manutenção'!B195)=$B$1,$B$1,"-")</f>
        <v>-</v>
      </c>
      <c r="C193" s="119" t="str">
        <f>IF(B193="-","-",MONTH('2- Manutenção'!B195))</f>
        <v>-</v>
      </c>
      <c r="E193" s="119" t="str">
        <f>IF($C193=F$1,'2- Manutenção'!$D195,"-")</f>
        <v>-</v>
      </c>
      <c r="F193" s="108" t="str">
        <f>IF($C193=F$1,'2- Manutenção'!$E195,"-")</f>
        <v>-</v>
      </c>
      <c r="G193" s="108" t="str">
        <f>IF(F193="-","-",'2- Manutenção'!$F195)</f>
        <v>-</v>
      </c>
      <c r="H193" s="119" t="str">
        <f>IF($C193=I$1,'2- Manutenção'!$D195,"-")</f>
        <v>-</v>
      </c>
      <c r="I193" s="108" t="str">
        <f>IF($C193=I$1,'2- Manutenção'!$E195,"-")</f>
        <v>-</v>
      </c>
      <c r="J193" s="108" t="str">
        <f>IF(I193="-","-",'2- Manutenção'!$F195)</f>
        <v>-</v>
      </c>
      <c r="K193" s="119" t="str">
        <f>IF($C193=L$1,'2- Manutenção'!$D195,"-")</f>
        <v>-</v>
      </c>
      <c r="L193" s="108" t="str">
        <f>IF($C193=L$1,'2- Manutenção'!$E195,"-")</f>
        <v>-</v>
      </c>
      <c r="M193" s="108" t="str">
        <f>IF(L193="-","-",'2- Manutenção'!$F195)</f>
        <v>-</v>
      </c>
      <c r="N193" s="119" t="str">
        <f>IF($C193=O$1,'2- Manutenção'!$D195,"-")</f>
        <v>-</v>
      </c>
      <c r="O193" s="108" t="str">
        <f>IF($C193=O$1,'2- Manutenção'!$E195,"-")</f>
        <v>-</v>
      </c>
      <c r="P193" s="108" t="str">
        <f>IF(O193="-","-",'2- Manutenção'!$F195)</f>
        <v>-</v>
      </c>
      <c r="Q193" s="119" t="str">
        <f>IF($C193=R$1,'2- Manutenção'!$D195,"-")</f>
        <v>-</v>
      </c>
      <c r="R193" s="108" t="str">
        <f>IF($C193=R$1,'2- Manutenção'!$E195,"-")</f>
        <v>-</v>
      </c>
      <c r="S193" s="108" t="str">
        <f>IF(R193="-","-",'2- Manutenção'!$F195)</f>
        <v>-</v>
      </c>
      <c r="T193" s="119" t="str">
        <f>IF($C193=U$1,'2- Manutenção'!$D195,"-")</f>
        <v>-</v>
      </c>
      <c r="U193" s="108" t="str">
        <f>IF($C193=U$1,'2- Manutenção'!$E195,"-")</f>
        <v>-</v>
      </c>
      <c r="V193" s="108" t="str">
        <f>IF(U193="-","-",'2- Manutenção'!$F195)</f>
        <v>-</v>
      </c>
      <c r="W193" s="119" t="str">
        <f>IF($C193=X$1,'2- Manutenção'!$D195,"-")</f>
        <v>-</v>
      </c>
      <c r="X193" s="108" t="str">
        <f>IF($C193=X$1,'2- Manutenção'!$E195,"-")</f>
        <v>-</v>
      </c>
      <c r="Y193" s="108" t="str">
        <f>IF(X193="-","-",'2- Manutenção'!$F195)</f>
        <v>-</v>
      </c>
      <c r="Z193" s="119" t="str">
        <f>IF($C193=AA$1,'2- Manutenção'!$D195,"-")</f>
        <v>-</v>
      </c>
      <c r="AA193" s="108" t="str">
        <f>IF($C193=AA$1,'2- Manutenção'!$E195,"-")</f>
        <v>-</v>
      </c>
      <c r="AB193" s="108" t="str">
        <f>IF(AA193="-","-",'2- Manutenção'!$F195)</f>
        <v>-</v>
      </c>
      <c r="AC193" s="119" t="str">
        <f>IF($C193=AD$1,'2- Manutenção'!$D195,"-")</f>
        <v>-</v>
      </c>
      <c r="AD193" s="108" t="str">
        <f>IF($C193=AD$1,'2- Manutenção'!$E195,"-")</f>
        <v>-</v>
      </c>
      <c r="AE193" s="108" t="str">
        <f>IF(AD193="-","-",'2- Manutenção'!$F195)</f>
        <v>-</v>
      </c>
      <c r="AF193" s="119" t="str">
        <f>IF($C193=AG$1,'2- Manutenção'!$D195,"-")</f>
        <v>-</v>
      </c>
      <c r="AG193" s="108" t="str">
        <f>IF($C193=AG$1,'2- Manutenção'!$E195,"-")</f>
        <v>-</v>
      </c>
      <c r="AH193" s="108" t="str">
        <f>IF(AG193="-","-",'2- Manutenção'!$F195)</f>
        <v>-</v>
      </c>
      <c r="AI193" s="119" t="str">
        <f>IF($C193=AJ$1,'2- Manutenção'!$D195,"-")</f>
        <v>-</v>
      </c>
      <c r="AJ193" s="108" t="str">
        <f>IF($C193=AJ$1,'2- Manutenção'!$E195,"-")</f>
        <v>-</v>
      </c>
      <c r="AK193" s="108" t="str">
        <f>IF(AJ193="-","-",'2- Manutenção'!$F195)</f>
        <v>-</v>
      </c>
      <c r="AL193" s="119" t="str">
        <f>IF($C193=AM$1,'2- Manutenção'!$D195,"-")</f>
        <v>-</v>
      </c>
      <c r="AM193" s="108" t="str">
        <f>IF($C193=AM$1,'2- Manutenção'!$E195,"-")</f>
        <v>-</v>
      </c>
      <c r="AN193" s="108" t="str">
        <f>IF(AM193="-","-",'2- Manutenção'!$F195)</f>
        <v>-</v>
      </c>
    </row>
    <row r="194" spans="1:40" x14ac:dyDescent="0.25">
      <c r="A194" s="119">
        <v>192</v>
      </c>
      <c r="B194" s="119" t="str">
        <f>IF(YEAR('2- Manutenção'!B196)=$B$1,$B$1,"-")</f>
        <v>-</v>
      </c>
      <c r="C194" s="119" t="str">
        <f>IF(B194="-","-",MONTH('2- Manutenção'!B196))</f>
        <v>-</v>
      </c>
      <c r="E194" s="119" t="str">
        <f>IF($C194=F$1,'2- Manutenção'!$D196,"-")</f>
        <v>-</v>
      </c>
      <c r="F194" s="108" t="str">
        <f>IF($C194=F$1,'2- Manutenção'!$E196,"-")</f>
        <v>-</v>
      </c>
      <c r="G194" s="108" t="str">
        <f>IF(F194="-","-",'2- Manutenção'!$F196)</f>
        <v>-</v>
      </c>
      <c r="H194" s="119" t="str">
        <f>IF($C194=I$1,'2- Manutenção'!$D196,"-")</f>
        <v>-</v>
      </c>
      <c r="I194" s="108" t="str">
        <f>IF($C194=I$1,'2- Manutenção'!$E196,"-")</f>
        <v>-</v>
      </c>
      <c r="J194" s="108" t="str">
        <f>IF(I194="-","-",'2- Manutenção'!$F196)</f>
        <v>-</v>
      </c>
      <c r="K194" s="119" t="str">
        <f>IF($C194=L$1,'2- Manutenção'!$D196,"-")</f>
        <v>-</v>
      </c>
      <c r="L194" s="108" t="str">
        <f>IF($C194=L$1,'2- Manutenção'!$E196,"-")</f>
        <v>-</v>
      </c>
      <c r="M194" s="108" t="str">
        <f>IF(L194="-","-",'2- Manutenção'!$F196)</f>
        <v>-</v>
      </c>
      <c r="N194" s="119" t="str">
        <f>IF($C194=O$1,'2- Manutenção'!$D196,"-")</f>
        <v>-</v>
      </c>
      <c r="O194" s="108" t="str">
        <f>IF($C194=O$1,'2- Manutenção'!$E196,"-")</f>
        <v>-</v>
      </c>
      <c r="P194" s="108" t="str">
        <f>IF(O194="-","-",'2- Manutenção'!$F196)</f>
        <v>-</v>
      </c>
      <c r="Q194" s="119" t="str">
        <f>IF($C194=R$1,'2- Manutenção'!$D196,"-")</f>
        <v>-</v>
      </c>
      <c r="R194" s="108" t="str">
        <f>IF($C194=R$1,'2- Manutenção'!$E196,"-")</f>
        <v>-</v>
      </c>
      <c r="S194" s="108" t="str">
        <f>IF(R194="-","-",'2- Manutenção'!$F196)</f>
        <v>-</v>
      </c>
      <c r="T194" s="119" t="str">
        <f>IF($C194=U$1,'2- Manutenção'!$D196,"-")</f>
        <v>-</v>
      </c>
      <c r="U194" s="108" t="str">
        <f>IF($C194=U$1,'2- Manutenção'!$E196,"-")</f>
        <v>-</v>
      </c>
      <c r="V194" s="108" t="str">
        <f>IF(U194="-","-",'2- Manutenção'!$F196)</f>
        <v>-</v>
      </c>
      <c r="W194" s="119" t="str">
        <f>IF($C194=X$1,'2- Manutenção'!$D196,"-")</f>
        <v>-</v>
      </c>
      <c r="X194" s="108" t="str">
        <f>IF($C194=X$1,'2- Manutenção'!$E196,"-")</f>
        <v>-</v>
      </c>
      <c r="Y194" s="108" t="str">
        <f>IF(X194="-","-",'2- Manutenção'!$F196)</f>
        <v>-</v>
      </c>
      <c r="Z194" s="119" t="str">
        <f>IF($C194=AA$1,'2- Manutenção'!$D196,"-")</f>
        <v>-</v>
      </c>
      <c r="AA194" s="108" t="str">
        <f>IF($C194=AA$1,'2- Manutenção'!$E196,"-")</f>
        <v>-</v>
      </c>
      <c r="AB194" s="108" t="str">
        <f>IF(AA194="-","-",'2- Manutenção'!$F196)</f>
        <v>-</v>
      </c>
      <c r="AC194" s="119" t="str">
        <f>IF($C194=AD$1,'2- Manutenção'!$D196,"-")</f>
        <v>-</v>
      </c>
      <c r="AD194" s="108" t="str">
        <f>IF($C194=AD$1,'2- Manutenção'!$E196,"-")</f>
        <v>-</v>
      </c>
      <c r="AE194" s="108" t="str">
        <f>IF(AD194="-","-",'2- Manutenção'!$F196)</f>
        <v>-</v>
      </c>
      <c r="AF194" s="119" t="str">
        <f>IF($C194=AG$1,'2- Manutenção'!$D196,"-")</f>
        <v>-</v>
      </c>
      <c r="AG194" s="108" t="str">
        <f>IF($C194=AG$1,'2- Manutenção'!$E196,"-")</f>
        <v>-</v>
      </c>
      <c r="AH194" s="108" t="str">
        <f>IF(AG194="-","-",'2- Manutenção'!$F196)</f>
        <v>-</v>
      </c>
      <c r="AI194" s="119" t="str">
        <f>IF($C194=AJ$1,'2- Manutenção'!$D196,"-")</f>
        <v>-</v>
      </c>
      <c r="AJ194" s="108" t="str">
        <f>IF($C194=AJ$1,'2- Manutenção'!$E196,"-")</f>
        <v>-</v>
      </c>
      <c r="AK194" s="108" t="str">
        <f>IF(AJ194="-","-",'2- Manutenção'!$F196)</f>
        <v>-</v>
      </c>
      <c r="AL194" s="119" t="str">
        <f>IF($C194=AM$1,'2- Manutenção'!$D196,"-")</f>
        <v>-</v>
      </c>
      <c r="AM194" s="108" t="str">
        <f>IF($C194=AM$1,'2- Manutenção'!$E196,"-")</f>
        <v>-</v>
      </c>
      <c r="AN194" s="108" t="str">
        <f>IF(AM194="-","-",'2- Manutenção'!$F196)</f>
        <v>-</v>
      </c>
    </row>
    <row r="195" spans="1:40" x14ac:dyDescent="0.25">
      <c r="A195" s="119">
        <v>193</v>
      </c>
      <c r="B195" s="119" t="str">
        <f>IF(YEAR('2- Manutenção'!B197)=$B$1,$B$1,"-")</f>
        <v>-</v>
      </c>
      <c r="C195" s="119" t="str">
        <f>IF(B195="-","-",MONTH('2- Manutenção'!B197))</f>
        <v>-</v>
      </c>
      <c r="E195" s="119" t="str">
        <f>IF($C195=F$1,'2- Manutenção'!$D197,"-")</f>
        <v>-</v>
      </c>
      <c r="F195" s="108" t="str">
        <f>IF($C195=F$1,'2- Manutenção'!$E197,"-")</f>
        <v>-</v>
      </c>
      <c r="G195" s="108" t="str">
        <f>IF(F195="-","-",'2- Manutenção'!$F197)</f>
        <v>-</v>
      </c>
      <c r="H195" s="119" t="str">
        <f>IF($C195=I$1,'2- Manutenção'!$D197,"-")</f>
        <v>-</v>
      </c>
      <c r="I195" s="108" t="str">
        <f>IF($C195=I$1,'2- Manutenção'!$E197,"-")</f>
        <v>-</v>
      </c>
      <c r="J195" s="108" t="str">
        <f>IF(I195="-","-",'2- Manutenção'!$F197)</f>
        <v>-</v>
      </c>
      <c r="K195" s="119" t="str">
        <f>IF($C195=L$1,'2- Manutenção'!$D197,"-")</f>
        <v>-</v>
      </c>
      <c r="L195" s="108" t="str">
        <f>IF($C195=L$1,'2- Manutenção'!$E197,"-")</f>
        <v>-</v>
      </c>
      <c r="M195" s="108" t="str">
        <f>IF(L195="-","-",'2- Manutenção'!$F197)</f>
        <v>-</v>
      </c>
      <c r="N195" s="119" t="str">
        <f>IF($C195=O$1,'2- Manutenção'!$D197,"-")</f>
        <v>-</v>
      </c>
      <c r="O195" s="108" t="str">
        <f>IF($C195=O$1,'2- Manutenção'!$E197,"-")</f>
        <v>-</v>
      </c>
      <c r="P195" s="108" t="str">
        <f>IF(O195="-","-",'2- Manutenção'!$F197)</f>
        <v>-</v>
      </c>
      <c r="Q195" s="119" t="str">
        <f>IF($C195=R$1,'2- Manutenção'!$D197,"-")</f>
        <v>-</v>
      </c>
      <c r="R195" s="108" t="str">
        <f>IF($C195=R$1,'2- Manutenção'!$E197,"-")</f>
        <v>-</v>
      </c>
      <c r="S195" s="108" t="str">
        <f>IF(R195="-","-",'2- Manutenção'!$F197)</f>
        <v>-</v>
      </c>
      <c r="T195" s="119" t="str">
        <f>IF($C195=U$1,'2- Manutenção'!$D197,"-")</f>
        <v>-</v>
      </c>
      <c r="U195" s="108" t="str">
        <f>IF($C195=U$1,'2- Manutenção'!$E197,"-")</f>
        <v>-</v>
      </c>
      <c r="V195" s="108" t="str">
        <f>IF(U195="-","-",'2- Manutenção'!$F197)</f>
        <v>-</v>
      </c>
      <c r="W195" s="119" t="str">
        <f>IF($C195=X$1,'2- Manutenção'!$D197,"-")</f>
        <v>-</v>
      </c>
      <c r="X195" s="108" t="str">
        <f>IF($C195=X$1,'2- Manutenção'!$E197,"-")</f>
        <v>-</v>
      </c>
      <c r="Y195" s="108" t="str">
        <f>IF(X195="-","-",'2- Manutenção'!$F197)</f>
        <v>-</v>
      </c>
      <c r="Z195" s="119" t="str">
        <f>IF($C195=AA$1,'2- Manutenção'!$D197,"-")</f>
        <v>-</v>
      </c>
      <c r="AA195" s="108" t="str">
        <f>IF($C195=AA$1,'2- Manutenção'!$E197,"-")</f>
        <v>-</v>
      </c>
      <c r="AB195" s="108" t="str">
        <f>IF(AA195="-","-",'2- Manutenção'!$F197)</f>
        <v>-</v>
      </c>
      <c r="AC195" s="119" t="str">
        <f>IF($C195=AD$1,'2- Manutenção'!$D197,"-")</f>
        <v>-</v>
      </c>
      <c r="AD195" s="108" t="str">
        <f>IF($C195=AD$1,'2- Manutenção'!$E197,"-")</f>
        <v>-</v>
      </c>
      <c r="AE195" s="108" t="str">
        <f>IF(AD195="-","-",'2- Manutenção'!$F197)</f>
        <v>-</v>
      </c>
      <c r="AF195" s="119" t="str">
        <f>IF($C195=AG$1,'2- Manutenção'!$D197,"-")</f>
        <v>-</v>
      </c>
      <c r="AG195" s="108" t="str">
        <f>IF($C195=AG$1,'2- Manutenção'!$E197,"-")</f>
        <v>-</v>
      </c>
      <c r="AH195" s="108" t="str">
        <f>IF(AG195="-","-",'2- Manutenção'!$F197)</f>
        <v>-</v>
      </c>
      <c r="AI195" s="119" t="str">
        <f>IF($C195=AJ$1,'2- Manutenção'!$D197,"-")</f>
        <v>-</v>
      </c>
      <c r="AJ195" s="108" t="str">
        <f>IF($C195=AJ$1,'2- Manutenção'!$E197,"-")</f>
        <v>-</v>
      </c>
      <c r="AK195" s="108" t="str">
        <f>IF(AJ195="-","-",'2- Manutenção'!$F197)</f>
        <v>-</v>
      </c>
      <c r="AL195" s="119" t="str">
        <f>IF($C195=AM$1,'2- Manutenção'!$D197,"-")</f>
        <v>-</v>
      </c>
      <c r="AM195" s="108" t="str">
        <f>IF($C195=AM$1,'2- Manutenção'!$E197,"-")</f>
        <v>-</v>
      </c>
      <c r="AN195" s="108" t="str">
        <f>IF(AM195="-","-",'2- Manutenção'!$F197)</f>
        <v>-</v>
      </c>
    </row>
    <row r="196" spans="1:40" x14ac:dyDescent="0.25">
      <c r="A196" s="119">
        <v>194</v>
      </c>
      <c r="B196" s="119" t="str">
        <f>IF(YEAR('2- Manutenção'!B198)=$B$1,$B$1,"-")</f>
        <v>-</v>
      </c>
      <c r="C196" s="119" t="str">
        <f>IF(B196="-","-",MONTH('2- Manutenção'!B198))</f>
        <v>-</v>
      </c>
      <c r="E196" s="119" t="str">
        <f>IF($C196=F$1,'2- Manutenção'!$D198,"-")</f>
        <v>-</v>
      </c>
      <c r="F196" s="108" t="str">
        <f>IF($C196=F$1,'2- Manutenção'!$E198,"-")</f>
        <v>-</v>
      </c>
      <c r="G196" s="108" t="str">
        <f>IF(F196="-","-",'2- Manutenção'!$F198)</f>
        <v>-</v>
      </c>
      <c r="H196" s="119" t="str">
        <f>IF($C196=I$1,'2- Manutenção'!$D198,"-")</f>
        <v>-</v>
      </c>
      <c r="I196" s="108" t="str">
        <f>IF($C196=I$1,'2- Manutenção'!$E198,"-")</f>
        <v>-</v>
      </c>
      <c r="J196" s="108" t="str">
        <f>IF(I196="-","-",'2- Manutenção'!$F198)</f>
        <v>-</v>
      </c>
      <c r="K196" s="119" t="str">
        <f>IF($C196=L$1,'2- Manutenção'!$D198,"-")</f>
        <v>-</v>
      </c>
      <c r="L196" s="108" t="str">
        <f>IF($C196=L$1,'2- Manutenção'!$E198,"-")</f>
        <v>-</v>
      </c>
      <c r="M196" s="108" t="str">
        <f>IF(L196="-","-",'2- Manutenção'!$F198)</f>
        <v>-</v>
      </c>
      <c r="N196" s="119" t="str">
        <f>IF($C196=O$1,'2- Manutenção'!$D198,"-")</f>
        <v>-</v>
      </c>
      <c r="O196" s="108" t="str">
        <f>IF($C196=O$1,'2- Manutenção'!$E198,"-")</f>
        <v>-</v>
      </c>
      <c r="P196" s="108" t="str">
        <f>IF(O196="-","-",'2- Manutenção'!$F198)</f>
        <v>-</v>
      </c>
      <c r="Q196" s="119" t="str">
        <f>IF($C196=R$1,'2- Manutenção'!$D198,"-")</f>
        <v>-</v>
      </c>
      <c r="R196" s="108" t="str">
        <f>IF($C196=R$1,'2- Manutenção'!$E198,"-")</f>
        <v>-</v>
      </c>
      <c r="S196" s="108" t="str">
        <f>IF(R196="-","-",'2- Manutenção'!$F198)</f>
        <v>-</v>
      </c>
      <c r="T196" s="119" t="str">
        <f>IF($C196=U$1,'2- Manutenção'!$D198,"-")</f>
        <v>-</v>
      </c>
      <c r="U196" s="108" t="str">
        <f>IF($C196=U$1,'2- Manutenção'!$E198,"-")</f>
        <v>-</v>
      </c>
      <c r="V196" s="108" t="str">
        <f>IF(U196="-","-",'2- Manutenção'!$F198)</f>
        <v>-</v>
      </c>
      <c r="W196" s="119" t="str">
        <f>IF($C196=X$1,'2- Manutenção'!$D198,"-")</f>
        <v>-</v>
      </c>
      <c r="X196" s="108" t="str">
        <f>IF($C196=X$1,'2- Manutenção'!$E198,"-")</f>
        <v>-</v>
      </c>
      <c r="Y196" s="108" t="str">
        <f>IF(X196="-","-",'2- Manutenção'!$F198)</f>
        <v>-</v>
      </c>
      <c r="Z196" s="119" t="str">
        <f>IF($C196=AA$1,'2- Manutenção'!$D198,"-")</f>
        <v>-</v>
      </c>
      <c r="AA196" s="108" t="str">
        <f>IF($C196=AA$1,'2- Manutenção'!$E198,"-")</f>
        <v>-</v>
      </c>
      <c r="AB196" s="108" t="str">
        <f>IF(AA196="-","-",'2- Manutenção'!$F198)</f>
        <v>-</v>
      </c>
      <c r="AC196" s="119" t="str">
        <f>IF($C196=AD$1,'2- Manutenção'!$D198,"-")</f>
        <v>-</v>
      </c>
      <c r="AD196" s="108" t="str">
        <f>IF($C196=AD$1,'2- Manutenção'!$E198,"-")</f>
        <v>-</v>
      </c>
      <c r="AE196" s="108" t="str">
        <f>IF(AD196="-","-",'2- Manutenção'!$F198)</f>
        <v>-</v>
      </c>
      <c r="AF196" s="119" t="str">
        <f>IF($C196=AG$1,'2- Manutenção'!$D198,"-")</f>
        <v>-</v>
      </c>
      <c r="AG196" s="108" t="str">
        <f>IF($C196=AG$1,'2- Manutenção'!$E198,"-")</f>
        <v>-</v>
      </c>
      <c r="AH196" s="108" t="str">
        <f>IF(AG196="-","-",'2- Manutenção'!$F198)</f>
        <v>-</v>
      </c>
      <c r="AI196" s="119" t="str">
        <f>IF($C196=AJ$1,'2- Manutenção'!$D198,"-")</f>
        <v>-</v>
      </c>
      <c r="AJ196" s="108" t="str">
        <f>IF($C196=AJ$1,'2- Manutenção'!$E198,"-")</f>
        <v>-</v>
      </c>
      <c r="AK196" s="108" t="str">
        <f>IF(AJ196="-","-",'2- Manutenção'!$F198)</f>
        <v>-</v>
      </c>
      <c r="AL196" s="119" t="str">
        <f>IF($C196=AM$1,'2- Manutenção'!$D198,"-")</f>
        <v>-</v>
      </c>
      <c r="AM196" s="108" t="str">
        <f>IF($C196=AM$1,'2- Manutenção'!$E198,"-")</f>
        <v>-</v>
      </c>
      <c r="AN196" s="108" t="str">
        <f>IF(AM196="-","-",'2- Manutenção'!$F198)</f>
        <v>-</v>
      </c>
    </row>
    <row r="197" spans="1:40" x14ac:dyDescent="0.25">
      <c r="A197" s="119">
        <v>195</v>
      </c>
      <c r="B197" s="119" t="str">
        <f>IF(YEAR('2- Manutenção'!B199)=$B$1,$B$1,"-")</f>
        <v>-</v>
      </c>
      <c r="C197" s="119" t="str">
        <f>IF(B197="-","-",MONTH('2- Manutenção'!B199))</f>
        <v>-</v>
      </c>
      <c r="E197" s="119" t="str">
        <f>IF($C197=F$1,'2- Manutenção'!$D199,"-")</f>
        <v>-</v>
      </c>
      <c r="F197" s="108" t="str">
        <f>IF($C197=F$1,'2- Manutenção'!$E199,"-")</f>
        <v>-</v>
      </c>
      <c r="G197" s="108" t="str">
        <f>IF(F197="-","-",'2- Manutenção'!$F199)</f>
        <v>-</v>
      </c>
      <c r="H197" s="119" t="str">
        <f>IF($C197=I$1,'2- Manutenção'!$D199,"-")</f>
        <v>-</v>
      </c>
      <c r="I197" s="108" t="str">
        <f>IF($C197=I$1,'2- Manutenção'!$E199,"-")</f>
        <v>-</v>
      </c>
      <c r="J197" s="108" t="str">
        <f>IF(I197="-","-",'2- Manutenção'!$F199)</f>
        <v>-</v>
      </c>
      <c r="K197" s="119" t="str">
        <f>IF($C197=L$1,'2- Manutenção'!$D199,"-")</f>
        <v>-</v>
      </c>
      <c r="L197" s="108" t="str">
        <f>IF($C197=L$1,'2- Manutenção'!$E199,"-")</f>
        <v>-</v>
      </c>
      <c r="M197" s="108" t="str">
        <f>IF(L197="-","-",'2- Manutenção'!$F199)</f>
        <v>-</v>
      </c>
      <c r="N197" s="119" t="str">
        <f>IF($C197=O$1,'2- Manutenção'!$D199,"-")</f>
        <v>-</v>
      </c>
      <c r="O197" s="108" t="str">
        <f>IF($C197=O$1,'2- Manutenção'!$E199,"-")</f>
        <v>-</v>
      </c>
      <c r="P197" s="108" t="str">
        <f>IF(O197="-","-",'2- Manutenção'!$F199)</f>
        <v>-</v>
      </c>
      <c r="Q197" s="119" t="str">
        <f>IF($C197=R$1,'2- Manutenção'!$D199,"-")</f>
        <v>-</v>
      </c>
      <c r="R197" s="108" t="str">
        <f>IF($C197=R$1,'2- Manutenção'!$E199,"-")</f>
        <v>-</v>
      </c>
      <c r="S197" s="108" t="str">
        <f>IF(R197="-","-",'2- Manutenção'!$F199)</f>
        <v>-</v>
      </c>
      <c r="T197" s="119" t="str">
        <f>IF($C197=U$1,'2- Manutenção'!$D199,"-")</f>
        <v>-</v>
      </c>
      <c r="U197" s="108" t="str">
        <f>IF($C197=U$1,'2- Manutenção'!$E199,"-")</f>
        <v>-</v>
      </c>
      <c r="V197" s="108" t="str">
        <f>IF(U197="-","-",'2- Manutenção'!$F199)</f>
        <v>-</v>
      </c>
      <c r="W197" s="119" t="str">
        <f>IF($C197=X$1,'2- Manutenção'!$D199,"-")</f>
        <v>-</v>
      </c>
      <c r="X197" s="108" t="str">
        <f>IF($C197=X$1,'2- Manutenção'!$E199,"-")</f>
        <v>-</v>
      </c>
      <c r="Y197" s="108" t="str">
        <f>IF(X197="-","-",'2- Manutenção'!$F199)</f>
        <v>-</v>
      </c>
      <c r="Z197" s="119" t="str">
        <f>IF($C197=AA$1,'2- Manutenção'!$D199,"-")</f>
        <v>-</v>
      </c>
      <c r="AA197" s="108" t="str">
        <f>IF($C197=AA$1,'2- Manutenção'!$E199,"-")</f>
        <v>-</v>
      </c>
      <c r="AB197" s="108" t="str">
        <f>IF(AA197="-","-",'2- Manutenção'!$F199)</f>
        <v>-</v>
      </c>
      <c r="AC197" s="119" t="str">
        <f>IF($C197=AD$1,'2- Manutenção'!$D199,"-")</f>
        <v>-</v>
      </c>
      <c r="AD197" s="108" t="str">
        <f>IF($C197=AD$1,'2- Manutenção'!$E199,"-")</f>
        <v>-</v>
      </c>
      <c r="AE197" s="108" t="str">
        <f>IF(AD197="-","-",'2- Manutenção'!$F199)</f>
        <v>-</v>
      </c>
      <c r="AF197" s="119" t="str">
        <f>IF($C197=AG$1,'2- Manutenção'!$D199,"-")</f>
        <v>-</v>
      </c>
      <c r="AG197" s="108" t="str">
        <f>IF($C197=AG$1,'2- Manutenção'!$E199,"-")</f>
        <v>-</v>
      </c>
      <c r="AH197" s="108" t="str">
        <f>IF(AG197="-","-",'2- Manutenção'!$F199)</f>
        <v>-</v>
      </c>
      <c r="AI197" s="119" t="str">
        <f>IF($C197=AJ$1,'2- Manutenção'!$D199,"-")</f>
        <v>-</v>
      </c>
      <c r="AJ197" s="108" t="str">
        <f>IF($C197=AJ$1,'2- Manutenção'!$E199,"-")</f>
        <v>-</v>
      </c>
      <c r="AK197" s="108" t="str">
        <f>IF(AJ197="-","-",'2- Manutenção'!$F199)</f>
        <v>-</v>
      </c>
      <c r="AL197" s="119" t="str">
        <f>IF($C197=AM$1,'2- Manutenção'!$D199,"-")</f>
        <v>-</v>
      </c>
      <c r="AM197" s="108" t="str">
        <f>IF($C197=AM$1,'2- Manutenção'!$E199,"-")</f>
        <v>-</v>
      </c>
      <c r="AN197" s="108" t="str">
        <f>IF(AM197="-","-",'2- Manutenção'!$F199)</f>
        <v>-</v>
      </c>
    </row>
    <row r="198" spans="1:40" x14ac:dyDescent="0.25">
      <c r="A198" s="119">
        <v>196</v>
      </c>
      <c r="B198" s="119" t="str">
        <f>IF(YEAR('2- Manutenção'!B200)=$B$1,$B$1,"-")</f>
        <v>-</v>
      </c>
      <c r="C198" s="119" t="str">
        <f>IF(B198="-","-",MONTH('2- Manutenção'!B200))</f>
        <v>-</v>
      </c>
      <c r="E198" s="119" t="str">
        <f>IF($C198=F$1,'2- Manutenção'!$D200,"-")</f>
        <v>-</v>
      </c>
      <c r="F198" s="108" t="str">
        <f>IF($C198=F$1,'2- Manutenção'!$E200,"-")</f>
        <v>-</v>
      </c>
      <c r="G198" s="108" t="str">
        <f>IF(F198="-","-",'2- Manutenção'!$F200)</f>
        <v>-</v>
      </c>
      <c r="H198" s="119" t="str">
        <f>IF($C198=I$1,'2- Manutenção'!$D200,"-")</f>
        <v>-</v>
      </c>
      <c r="I198" s="108" t="str">
        <f>IF($C198=I$1,'2- Manutenção'!$E200,"-")</f>
        <v>-</v>
      </c>
      <c r="J198" s="108" t="str">
        <f>IF(I198="-","-",'2- Manutenção'!$F200)</f>
        <v>-</v>
      </c>
      <c r="K198" s="119" t="str">
        <f>IF($C198=L$1,'2- Manutenção'!$D200,"-")</f>
        <v>-</v>
      </c>
      <c r="L198" s="108" t="str">
        <f>IF($C198=L$1,'2- Manutenção'!$E200,"-")</f>
        <v>-</v>
      </c>
      <c r="M198" s="108" t="str">
        <f>IF(L198="-","-",'2- Manutenção'!$F200)</f>
        <v>-</v>
      </c>
      <c r="N198" s="119" t="str">
        <f>IF($C198=O$1,'2- Manutenção'!$D200,"-")</f>
        <v>-</v>
      </c>
      <c r="O198" s="108" t="str">
        <f>IF($C198=O$1,'2- Manutenção'!$E200,"-")</f>
        <v>-</v>
      </c>
      <c r="P198" s="108" t="str">
        <f>IF(O198="-","-",'2- Manutenção'!$F200)</f>
        <v>-</v>
      </c>
      <c r="Q198" s="119" t="str">
        <f>IF($C198=R$1,'2- Manutenção'!$D200,"-")</f>
        <v>-</v>
      </c>
      <c r="R198" s="108" t="str">
        <f>IF($C198=R$1,'2- Manutenção'!$E200,"-")</f>
        <v>-</v>
      </c>
      <c r="S198" s="108" t="str">
        <f>IF(R198="-","-",'2- Manutenção'!$F200)</f>
        <v>-</v>
      </c>
      <c r="T198" s="119" t="str">
        <f>IF($C198=U$1,'2- Manutenção'!$D200,"-")</f>
        <v>-</v>
      </c>
      <c r="U198" s="108" t="str">
        <f>IF($C198=U$1,'2- Manutenção'!$E200,"-")</f>
        <v>-</v>
      </c>
      <c r="V198" s="108" t="str">
        <f>IF(U198="-","-",'2- Manutenção'!$F200)</f>
        <v>-</v>
      </c>
      <c r="W198" s="119" t="str">
        <f>IF($C198=X$1,'2- Manutenção'!$D200,"-")</f>
        <v>-</v>
      </c>
      <c r="X198" s="108" t="str">
        <f>IF($C198=X$1,'2- Manutenção'!$E200,"-")</f>
        <v>-</v>
      </c>
      <c r="Y198" s="108" t="str">
        <f>IF(X198="-","-",'2- Manutenção'!$F200)</f>
        <v>-</v>
      </c>
      <c r="Z198" s="119" t="str">
        <f>IF($C198=AA$1,'2- Manutenção'!$D200,"-")</f>
        <v>-</v>
      </c>
      <c r="AA198" s="108" t="str">
        <f>IF($C198=AA$1,'2- Manutenção'!$E200,"-")</f>
        <v>-</v>
      </c>
      <c r="AB198" s="108" t="str">
        <f>IF(AA198="-","-",'2- Manutenção'!$F200)</f>
        <v>-</v>
      </c>
      <c r="AC198" s="119" t="str">
        <f>IF($C198=AD$1,'2- Manutenção'!$D200,"-")</f>
        <v>-</v>
      </c>
      <c r="AD198" s="108" t="str">
        <f>IF($C198=AD$1,'2- Manutenção'!$E200,"-")</f>
        <v>-</v>
      </c>
      <c r="AE198" s="108" t="str">
        <f>IF(AD198="-","-",'2- Manutenção'!$F200)</f>
        <v>-</v>
      </c>
      <c r="AF198" s="119" t="str">
        <f>IF($C198=AG$1,'2- Manutenção'!$D200,"-")</f>
        <v>-</v>
      </c>
      <c r="AG198" s="108" t="str">
        <f>IF($C198=AG$1,'2- Manutenção'!$E200,"-")</f>
        <v>-</v>
      </c>
      <c r="AH198" s="108" t="str">
        <f>IF(AG198="-","-",'2- Manutenção'!$F200)</f>
        <v>-</v>
      </c>
      <c r="AI198" s="119" t="str">
        <f>IF($C198=AJ$1,'2- Manutenção'!$D200,"-")</f>
        <v>-</v>
      </c>
      <c r="AJ198" s="108" t="str">
        <f>IF($C198=AJ$1,'2- Manutenção'!$E200,"-")</f>
        <v>-</v>
      </c>
      <c r="AK198" s="108" t="str">
        <f>IF(AJ198="-","-",'2- Manutenção'!$F200)</f>
        <v>-</v>
      </c>
      <c r="AL198" s="119" t="str">
        <f>IF($C198=AM$1,'2- Manutenção'!$D200,"-")</f>
        <v>-</v>
      </c>
      <c r="AM198" s="108" t="str">
        <f>IF($C198=AM$1,'2- Manutenção'!$E200,"-")</f>
        <v>-</v>
      </c>
      <c r="AN198" s="108" t="str">
        <f>IF(AM198="-","-",'2- Manutenção'!$F200)</f>
        <v>-</v>
      </c>
    </row>
    <row r="199" spans="1:40" x14ac:dyDescent="0.25">
      <c r="A199" s="119">
        <v>197</v>
      </c>
      <c r="B199" s="119" t="str">
        <f>IF(YEAR('2- Manutenção'!B201)=$B$1,$B$1,"-")</f>
        <v>-</v>
      </c>
      <c r="C199" s="119" t="str">
        <f>IF(B199="-","-",MONTH('2- Manutenção'!B201))</f>
        <v>-</v>
      </c>
      <c r="E199" s="119" t="str">
        <f>IF($C199=F$1,'2- Manutenção'!$D201,"-")</f>
        <v>-</v>
      </c>
      <c r="F199" s="108" t="str">
        <f>IF($C199=F$1,'2- Manutenção'!$E201,"-")</f>
        <v>-</v>
      </c>
      <c r="G199" s="108" t="str">
        <f>IF(F199="-","-",'2- Manutenção'!$F201)</f>
        <v>-</v>
      </c>
      <c r="H199" s="119" t="str">
        <f>IF($C199=I$1,'2- Manutenção'!$D201,"-")</f>
        <v>-</v>
      </c>
      <c r="I199" s="108" t="str">
        <f>IF($C199=I$1,'2- Manutenção'!$E201,"-")</f>
        <v>-</v>
      </c>
      <c r="J199" s="108" t="str">
        <f>IF(I199="-","-",'2- Manutenção'!$F201)</f>
        <v>-</v>
      </c>
      <c r="K199" s="119" t="str">
        <f>IF($C199=L$1,'2- Manutenção'!$D201,"-")</f>
        <v>-</v>
      </c>
      <c r="L199" s="108" t="str">
        <f>IF($C199=L$1,'2- Manutenção'!$E201,"-")</f>
        <v>-</v>
      </c>
      <c r="M199" s="108" t="str">
        <f>IF(L199="-","-",'2- Manutenção'!$F201)</f>
        <v>-</v>
      </c>
      <c r="N199" s="119" t="str">
        <f>IF($C199=O$1,'2- Manutenção'!$D201,"-")</f>
        <v>-</v>
      </c>
      <c r="O199" s="108" t="str">
        <f>IF($C199=O$1,'2- Manutenção'!$E201,"-")</f>
        <v>-</v>
      </c>
      <c r="P199" s="108" t="str">
        <f>IF(O199="-","-",'2- Manutenção'!$F201)</f>
        <v>-</v>
      </c>
      <c r="Q199" s="119" t="str">
        <f>IF($C199=R$1,'2- Manutenção'!$D201,"-")</f>
        <v>-</v>
      </c>
      <c r="R199" s="108" t="str">
        <f>IF($C199=R$1,'2- Manutenção'!$E201,"-")</f>
        <v>-</v>
      </c>
      <c r="S199" s="108" t="str">
        <f>IF(R199="-","-",'2- Manutenção'!$F201)</f>
        <v>-</v>
      </c>
      <c r="T199" s="119" t="str">
        <f>IF($C199=U$1,'2- Manutenção'!$D201,"-")</f>
        <v>-</v>
      </c>
      <c r="U199" s="108" t="str">
        <f>IF($C199=U$1,'2- Manutenção'!$E201,"-")</f>
        <v>-</v>
      </c>
      <c r="V199" s="108" t="str">
        <f>IF(U199="-","-",'2- Manutenção'!$F201)</f>
        <v>-</v>
      </c>
      <c r="W199" s="119" t="str">
        <f>IF($C199=X$1,'2- Manutenção'!$D201,"-")</f>
        <v>-</v>
      </c>
      <c r="X199" s="108" t="str">
        <f>IF($C199=X$1,'2- Manutenção'!$E201,"-")</f>
        <v>-</v>
      </c>
      <c r="Y199" s="108" t="str">
        <f>IF(X199="-","-",'2- Manutenção'!$F201)</f>
        <v>-</v>
      </c>
      <c r="Z199" s="119" t="str">
        <f>IF($C199=AA$1,'2- Manutenção'!$D201,"-")</f>
        <v>-</v>
      </c>
      <c r="AA199" s="108" t="str">
        <f>IF($C199=AA$1,'2- Manutenção'!$E201,"-")</f>
        <v>-</v>
      </c>
      <c r="AB199" s="108" t="str">
        <f>IF(AA199="-","-",'2- Manutenção'!$F201)</f>
        <v>-</v>
      </c>
      <c r="AC199" s="119" t="str">
        <f>IF($C199=AD$1,'2- Manutenção'!$D201,"-")</f>
        <v>-</v>
      </c>
      <c r="AD199" s="108" t="str">
        <f>IF($C199=AD$1,'2- Manutenção'!$E201,"-")</f>
        <v>-</v>
      </c>
      <c r="AE199" s="108" t="str">
        <f>IF(AD199="-","-",'2- Manutenção'!$F201)</f>
        <v>-</v>
      </c>
      <c r="AF199" s="119" t="str">
        <f>IF($C199=AG$1,'2- Manutenção'!$D201,"-")</f>
        <v>-</v>
      </c>
      <c r="AG199" s="108" t="str">
        <f>IF($C199=AG$1,'2- Manutenção'!$E201,"-")</f>
        <v>-</v>
      </c>
      <c r="AH199" s="108" t="str">
        <f>IF(AG199="-","-",'2- Manutenção'!$F201)</f>
        <v>-</v>
      </c>
      <c r="AI199" s="119" t="str">
        <f>IF($C199=AJ$1,'2- Manutenção'!$D201,"-")</f>
        <v>-</v>
      </c>
      <c r="AJ199" s="108" t="str">
        <f>IF($C199=AJ$1,'2- Manutenção'!$E201,"-")</f>
        <v>-</v>
      </c>
      <c r="AK199" s="108" t="str">
        <f>IF(AJ199="-","-",'2- Manutenção'!$F201)</f>
        <v>-</v>
      </c>
      <c r="AL199" s="119" t="str">
        <f>IF($C199=AM$1,'2- Manutenção'!$D201,"-")</f>
        <v>-</v>
      </c>
      <c r="AM199" s="108" t="str">
        <f>IF($C199=AM$1,'2- Manutenção'!$E201,"-")</f>
        <v>-</v>
      </c>
      <c r="AN199" s="108" t="str">
        <f>IF(AM199="-","-",'2- Manutenção'!$F201)</f>
        <v>-</v>
      </c>
    </row>
    <row r="200" spans="1:40" x14ac:dyDescent="0.25">
      <c r="A200" s="119">
        <v>198</v>
      </c>
      <c r="B200" s="119" t="str">
        <f>IF(YEAR('2- Manutenção'!B202)=$B$1,$B$1,"-")</f>
        <v>-</v>
      </c>
      <c r="C200" s="119" t="str">
        <f>IF(B200="-","-",MONTH('2- Manutenção'!B202))</f>
        <v>-</v>
      </c>
      <c r="E200" s="119" t="str">
        <f>IF($C200=F$1,'2- Manutenção'!$D202,"-")</f>
        <v>-</v>
      </c>
      <c r="F200" s="108" t="str">
        <f>IF($C200=F$1,'2- Manutenção'!$E202,"-")</f>
        <v>-</v>
      </c>
      <c r="G200" s="108" t="str">
        <f>IF(F200="-","-",'2- Manutenção'!$F202)</f>
        <v>-</v>
      </c>
      <c r="H200" s="119" t="str">
        <f>IF($C200=I$1,'2- Manutenção'!$D202,"-")</f>
        <v>-</v>
      </c>
      <c r="I200" s="108" t="str">
        <f>IF($C200=I$1,'2- Manutenção'!$E202,"-")</f>
        <v>-</v>
      </c>
      <c r="J200" s="108" t="str">
        <f>IF(I200="-","-",'2- Manutenção'!$F202)</f>
        <v>-</v>
      </c>
      <c r="K200" s="119" t="str">
        <f>IF($C200=L$1,'2- Manutenção'!$D202,"-")</f>
        <v>-</v>
      </c>
      <c r="L200" s="108" t="str">
        <f>IF($C200=L$1,'2- Manutenção'!$E202,"-")</f>
        <v>-</v>
      </c>
      <c r="M200" s="108" t="str">
        <f>IF(L200="-","-",'2- Manutenção'!$F202)</f>
        <v>-</v>
      </c>
      <c r="N200" s="119" t="str">
        <f>IF($C200=O$1,'2- Manutenção'!$D202,"-")</f>
        <v>-</v>
      </c>
      <c r="O200" s="108" t="str">
        <f>IF($C200=O$1,'2- Manutenção'!$E202,"-")</f>
        <v>-</v>
      </c>
      <c r="P200" s="108" t="str">
        <f>IF(O200="-","-",'2- Manutenção'!$F202)</f>
        <v>-</v>
      </c>
      <c r="Q200" s="119" t="str">
        <f>IF($C200=R$1,'2- Manutenção'!$D202,"-")</f>
        <v>-</v>
      </c>
      <c r="R200" s="108" t="str">
        <f>IF($C200=R$1,'2- Manutenção'!$E202,"-")</f>
        <v>-</v>
      </c>
      <c r="S200" s="108" t="str">
        <f>IF(R200="-","-",'2- Manutenção'!$F202)</f>
        <v>-</v>
      </c>
      <c r="T200" s="119" t="str">
        <f>IF($C200=U$1,'2- Manutenção'!$D202,"-")</f>
        <v>-</v>
      </c>
      <c r="U200" s="108" t="str">
        <f>IF($C200=U$1,'2- Manutenção'!$E202,"-")</f>
        <v>-</v>
      </c>
      <c r="V200" s="108" t="str">
        <f>IF(U200="-","-",'2- Manutenção'!$F202)</f>
        <v>-</v>
      </c>
      <c r="W200" s="119" t="str">
        <f>IF($C200=X$1,'2- Manutenção'!$D202,"-")</f>
        <v>-</v>
      </c>
      <c r="X200" s="108" t="str">
        <f>IF($C200=X$1,'2- Manutenção'!$E202,"-")</f>
        <v>-</v>
      </c>
      <c r="Y200" s="108" t="str">
        <f>IF(X200="-","-",'2- Manutenção'!$F202)</f>
        <v>-</v>
      </c>
      <c r="Z200" s="119" t="str">
        <f>IF($C200=AA$1,'2- Manutenção'!$D202,"-")</f>
        <v>-</v>
      </c>
      <c r="AA200" s="108" t="str">
        <f>IF($C200=AA$1,'2- Manutenção'!$E202,"-")</f>
        <v>-</v>
      </c>
      <c r="AB200" s="108" t="str">
        <f>IF(AA200="-","-",'2- Manutenção'!$F202)</f>
        <v>-</v>
      </c>
      <c r="AC200" s="119" t="str">
        <f>IF($C200=AD$1,'2- Manutenção'!$D202,"-")</f>
        <v>-</v>
      </c>
      <c r="AD200" s="108" t="str">
        <f>IF($C200=AD$1,'2- Manutenção'!$E202,"-")</f>
        <v>-</v>
      </c>
      <c r="AE200" s="108" t="str">
        <f>IF(AD200="-","-",'2- Manutenção'!$F202)</f>
        <v>-</v>
      </c>
      <c r="AF200" s="119" t="str">
        <f>IF($C200=AG$1,'2- Manutenção'!$D202,"-")</f>
        <v>-</v>
      </c>
      <c r="AG200" s="108" t="str">
        <f>IF($C200=AG$1,'2- Manutenção'!$E202,"-")</f>
        <v>-</v>
      </c>
      <c r="AH200" s="108" t="str">
        <f>IF(AG200="-","-",'2- Manutenção'!$F202)</f>
        <v>-</v>
      </c>
      <c r="AI200" s="119" t="str">
        <f>IF($C200=AJ$1,'2- Manutenção'!$D202,"-")</f>
        <v>-</v>
      </c>
      <c r="AJ200" s="108" t="str">
        <f>IF($C200=AJ$1,'2- Manutenção'!$E202,"-")</f>
        <v>-</v>
      </c>
      <c r="AK200" s="108" t="str">
        <f>IF(AJ200="-","-",'2- Manutenção'!$F202)</f>
        <v>-</v>
      </c>
      <c r="AL200" s="119" t="str">
        <f>IF($C200=AM$1,'2- Manutenção'!$D202,"-")</f>
        <v>-</v>
      </c>
      <c r="AM200" s="108" t="str">
        <f>IF($C200=AM$1,'2- Manutenção'!$E202,"-")</f>
        <v>-</v>
      </c>
      <c r="AN200" s="108" t="str">
        <f>IF(AM200="-","-",'2- Manutenção'!$F202)</f>
        <v>-</v>
      </c>
    </row>
    <row r="201" spans="1:40" x14ac:dyDescent="0.25">
      <c r="A201" s="119">
        <v>199</v>
      </c>
      <c r="B201" s="119" t="str">
        <f>IF(YEAR('2- Manutenção'!B203)=$B$1,$B$1,"-")</f>
        <v>-</v>
      </c>
      <c r="C201" s="119" t="str">
        <f>IF(B201="-","-",MONTH('2- Manutenção'!B203))</f>
        <v>-</v>
      </c>
      <c r="E201" s="119" t="str">
        <f>IF($C201=F$1,'2- Manutenção'!$D203,"-")</f>
        <v>-</v>
      </c>
      <c r="F201" s="108" t="str">
        <f>IF($C201=F$1,'2- Manutenção'!$E203,"-")</f>
        <v>-</v>
      </c>
      <c r="G201" s="108" t="str">
        <f>IF(F201="-","-",'2- Manutenção'!$F203)</f>
        <v>-</v>
      </c>
      <c r="H201" s="119" t="str">
        <f>IF($C201=I$1,'2- Manutenção'!$D203,"-")</f>
        <v>-</v>
      </c>
      <c r="I201" s="108" t="str">
        <f>IF($C201=I$1,'2- Manutenção'!$E203,"-")</f>
        <v>-</v>
      </c>
      <c r="J201" s="108" t="str">
        <f>IF(I201="-","-",'2- Manutenção'!$F203)</f>
        <v>-</v>
      </c>
      <c r="K201" s="119" t="str">
        <f>IF($C201=L$1,'2- Manutenção'!$D203,"-")</f>
        <v>-</v>
      </c>
      <c r="L201" s="108" t="str">
        <f>IF($C201=L$1,'2- Manutenção'!$E203,"-")</f>
        <v>-</v>
      </c>
      <c r="M201" s="108" t="str">
        <f>IF(L201="-","-",'2- Manutenção'!$F203)</f>
        <v>-</v>
      </c>
      <c r="N201" s="119" t="str">
        <f>IF($C201=O$1,'2- Manutenção'!$D203,"-")</f>
        <v>-</v>
      </c>
      <c r="O201" s="108" t="str">
        <f>IF($C201=O$1,'2- Manutenção'!$E203,"-")</f>
        <v>-</v>
      </c>
      <c r="P201" s="108" t="str">
        <f>IF(O201="-","-",'2- Manutenção'!$F203)</f>
        <v>-</v>
      </c>
      <c r="Q201" s="119" t="str">
        <f>IF($C201=R$1,'2- Manutenção'!$D203,"-")</f>
        <v>-</v>
      </c>
      <c r="R201" s="108" t="str">
        <f>IF($C201=R$1,'2- Manutenção'!$E203,"-")</f>
        <v>-</v>
      </c>
      <c r="S201" s="108" t="str">
        <f>IF(R201="-","-",'2- Manutenção'!$F203)</f>
        <v>-</v>
      </c>
      <c r="T201" s="119" t="str">
        <f>IF($C201=U$1,'2- Manutenção'!$D203,"-")</f>
        <v>-</v>
      </c>
      <c r="U201" s="108" t="str">
        <f>IF($C201=U$1,'2- Manutenção'!$E203,"-")</f>
        <v>-</v>
      </c>
      <c r="V201" s="108" t="str">
        <f>IF(U201="-","-",'2- Manutenção'!$F203)</f>
        <v>-</v>
      </c>
      <c r="W201" s="119" t="str">
        <f>IF($C201=X$1,'2- Manutenção'!$D203,"-")</f>
        <v>-</v>
      </c>
      <c r="X201" s="108" t="str">
        <f>IF($C201=X$1,'2- Manutenção'!$E203,"-")</f>
        <v>-</v>
      </c>
      <c r="Y201" s="108" t="str">
        <f>IF(X201="-","-",'2- Manutenção'!$F203)</f>
        <v>-</v>
      </c>
      <c r="Z201" s="119" t="str">
        <f>IF($C201=AA$1,'2- Manutenção'!$D203,"-")</f>
        <v>-</v>
      </c>
      <c r="AA201" s="108" t="str">
        <f>IF($C201=AA$1,'2- Manutenção'!$E203,"-")</f>
        <v>-</v>
      </c>
      <c r="AB201" s="108" t="str">
        <f>IF(AA201="-","-",'2- Manutenção'!$F203)</f>
        <v>-</v>
      </c>
      <c r="AC201" s="119" t="str">
        <f>IF($C201=AD$1,'2- Manutenção'!$D203,"-")</f>
        <v>-</v>
      </c>
      <c r="AD201" s="108" t="str">
        <f>IF($C201=AD$1,'2- Manutenção'!$E203,"-")</f>
        <v>-</v>
      </c>
      <c r="AE201" s="108" t="str">
        <f>IF(AD201="-","-",'2- Manutenção'!$F203)</f>
        <v>-</v>
      </c>
      <c r="AF201" s="119" t="str">
        <f>IF($C201=AG$1,'2- Manutenção'!$D203,"-")</f>
        <v>-</v>
      </c>
      <c r="AG201" s="108" t="str">
        <f>IF($C201=AG$1,'2- Manutenção'!$E203,"-")</f>
        <v>-</v>
      </c>
      <c r="AH201" s="108" t="str">
        <f>IF(AG201="-","-",'2- Manutenção'!$F203)</f>
        <v>-</v>
      </c>
      <c r="AI201" s="119" t="str">
        <f>IF($C201=AJ$1,'2- Manutenção'!$D203,"-")</f>
        <v>-</v>
      </c>
      <c r="AJ201" s="108" t="str">
        <f>IF($C201=AJ$1,'2- Manutenção'!$E203,"-")</f>
        <v>-</v>
      </c>
      <c r="AK201" s="108" t="str">
        <f>IF(AJ201="-","-",'2- Manutenção'!$F203)</f>
        <v>-</v>
      </c>
      <c r="AL201" s="119" t="str">
        <f>IF($C201=AM$1,'2- Manutenção'!$D203,"-")</f>
        <v>-</v>
      </c>
      <c r="AM201" s="108" t="str">
        <f>IF($C201=AM$1,'2- Manutenção'!$E203,"-")</f>
        <v>-</v>
      </c>
      <c r="AN201" s="108" t="str">
        <f>IF(AM201="-","-",'2- Manutenção'!$F203)</f>
        <v>-</v>
      </c>
    </row>
    <row r="202" spans="1:40" x14ac:dyDescent="0.25">
      <c r="A202" s="119">
        <v>200</v>
      </c>
      <c r="B202" s="119" t="str">
        <f>IF(YEAR('2- Manutenção'!B204)=$B$1,$B$1,"-")</f>
        <v>-</v>
      </c>
      <c r="C202" s="119" t="str">
        <f>IF(B202="-","-",MONTH('2- Manutenção'!B204))</f>
        <v>-</v>
      </c>
      <c r="E202" s="119" t="str">
        <f>IF($C202=F$1,'2- Manutenção'!$D204,"-")</f>
        <v>-</v>
      </c>
      <c r="F202" s="108" t="str">
        <f>IF($C202=F$1,'2- Manutenção'!$E204,"-")</f>
        <v>-</v>
      </c>
      <c r="G202" s="108" t="str">
        <f>IF(F202="-","-",'2- Manutenção'!$F204)</f>
        <v>-</v>
      </c>
      <c r="H202" s="119" t="str">
        <f>IF($C202=I$1,'2- Manutenção'!$D204,"-")</f>
        <v>-</v>
      </c>
      <c r="I202" s="108" t="str">
        <f>IF($C202=I$1,'2- Manutenção'!$E204,"-")</f>
        <v>-</v>
      </c>
      <c r="J202" s="108" t="str">
        <f>IF(I202="-","-",'2- Manutenção'!$F204)</f>
        <v>-</v>
      </c>
      <c r="K202" s="119" t="str">
        <f>IF($C202=L$1,'2- Manutenção'!$D204,"-")</f>
        <v>-</v>
      </c>
      <c r="L202" s="108" t="str">
        <f>IF($C202=L$1,'2- Manutenção'!$E204,"-")</f>
        <v>-</v>
      </c>
      <c r="M202" s="108" t="str">
        <f>IF(L202="-","-",'2- Manutenção'!$F204)</f>
        <v>-</v>
      </c>
      <c r="N202" s="119" t="str">
        <f>IF($C202=O$1,'2- Manutenção'!$D204,"-")</f>
        <v>-</v>
      </c>
      <c r="O202" s="108" t="str">
        <f>IF($C202=O$1,'2- Manutenção'!$E204,"-")</f>
        <v>-</v>
      </c>
      <c r="P202" s="108" t="str">
        <f>IF(O202="-","-",'2- Manutenção'!$F204)</f>
        <v>-</v>
      </c>
      <c r="Q202" s="119" t="str">
        <f>IF($C202=R$1,'2- Manutenção'!$D204,"-")</f>
        <v>-</v>
      </c>
      <c r="R202" s="108" t="str">
        <f>IF($C202=R$1,'2- Manutenção'!$E204,"-")</f>
        <v>-</v>
      </c>
      <c r="S202" s="108" t="str">
        <f>IF(R202="-","-",'2- Manutenção'!$F204)</f>
        <v>-</v>
      </c>
      <c r="T202" s="119" t="str">
        <f>IF($C202=U$1,'2- Manutenção'!$D204,"-")</f>
        <v>-</v>
      </c>
      <c r="U202" s="108" t="str">
        <f>IF($C202=U$1,'2- Manutenção'!$E204,"-")</f>
        <v>-</v>
      </c>
      <c r="V202" s="108" t="str">
        <f>IF(U202="-","-",'2- Manutenção'!$F204)</f>
        <v>-</v>
      </c>
      <c r="W202" s="119" t="str">
        <f>IF($C202=X$1,'2- Manutenção'!$D204,"-")</f>
        <v>-</v>
      </c>
      <c r="X202" s="108" t="str">
        <f>IF($C202=X$1,'2- Manutenção'!$E204,"-")</f>
        <v>-</v>
      </c>
      <c r="Y202" s="108" t="str">
        <f>IF(X202="-","-",'2- Manutenção'!$F204)</f>
        <v>-</v>
      </c>
      <c r="Z202" s="119" t="str">
        <f>IF($C202=AA$1,'2- Manutenção'!$D204,"-")</f>
        <v>-</v>
      </c>
      <c r="AA202" s="108" t="str">
        <f>IF($C202=AA$1,'2- Manutenção'!$E204,"-")</f>
        <v>-</v>
      </c>
      <c r="AB202" s="108" t="str">
        <f>IF(AA202="-","-",'2- Manutenção'!$F204)</f>
        <v>-</v>
      </c>
      <c r="AC202" s="119" t="str">
        <f>IF($C202=AD$1,'2- Manutenção'!$D204,"-")</f>
        <v>-</v>
      </c>
      <c r="AD202" s="108" t="str">
        <f>IF($C202=AD$1,'2- Manutenção'!$E204,"-")</f>
        <v>-</v>
      </c>
      <c r="AE202" s="108" t="str">
        <f>IF(AD202="-","-",'2- Manutenção'!$F204)</f>
        <v>-</v>
      </c>
      <c r="AF202" s="119" t="str">
        <f>IF($C202=AG$1,'2- Manutenção'!$D204,"-")</f>
        <v>-</v>
      </c>
      <c r="AG202" s="108" t="str">
        <f>IF($C202=AG$1,'2- Manutenção'!$E204,"-")</f>
        <v>-</v>
      </c>
      <c r="AH202" s="108" t="str">
        <f>IF(AG202="-","-",'2- Manutenção'!$F204)</f>
        <v>-</v>
      </c>
      <c r="AI202" s="119" t="str">
        <f>IF($C202=AJ$1,'2- Manutenção'!$D204,"-")</f>
        <v>-</v>
      </c>
      <c r="AJ202" s="108" t="str">
        <f>IF($C202=AJ$1,'2- Manutenção'!$E204,"-")</f>
        <v>-</v>
      </c>
      <c r="AK202" s="108" t="str">
        <f>IF(AJ202="-","-",'2- Manutenção'!$F204)</f>
        <v>-</v>
      </c>
      <c r="AL202" s="119" t="str">
        <f>IF($C202=AM$1,'2- Manutenção'!$D204,"-")</f>
        <v>-</v>
      </c>
      <c r="AM202" s="108" t="str">
        <f>IF($C202=AM$1,'2- Manutenção'!$E204,"-")</f>
        <v>-</v>
      </c>
      <c r="AN202" s="108" t="str">
        <f>IF(AM202="-","-",'2- Manutenção'!$F204)</f>
        <v>-</v>
      </c>
    </row>
    <row r="203" spans="1:40" x14ac:dyDescent="0.25">
      <c r="A203" s="119">
        <v>201</v>
      </c>
      <c r="B203" s="119" t="str">
        <f>IF(YEAR('2- Manutenção'!B205)=$B$1,$B$1,"-")</f>
        <v>-</v>
      </c>
      <c r="C203" s="119" t="str">
        <f>IF(B203="-","-",MONTH('2- Manutenção'!B205))</f>
        <v>-</v>
      </c>
      <c r="E203" s="119" t="str">
        <f>IF($C203=F$1,'2- Manutenção'!$D205,"-")</f>
        <v>-</v>
      </c>
      <c r="F203" s="108" t="str">
        <f>IF($C203=F$1,'2- Manutenção'!$E205,"-")</f>
        <v>-</v>
      </c>
      <c r="G203" s="108" t="str">
        <f>IF(F203="-","-",'2- Manutenção'!$F205)</f>
        <v>-</v>
      </c>
      <c r="H203" s="119" t="str">
        <f>IF($C203=I$1,'2- Manutenção'!$D205,"-")</f>
        <v>-</v>
      </c>
      <c r="I203" s="108" t="str">
        <f>IF($C203=I$1,'2- Manutenção'!$E205,"-")</f>
        <v>-</v>
      </c>
      <c r="J203" s="108" t="str">
        <f>IF(I203="-","-",'2- Manutenção'!$F205)</f>
        <v>-</v>
      </c>
      <c r="K203" s="119" t="str">
        <f>IF($C203=L$1,'2- Manutenção'!$D205,"-")</f>
        <v>-</v>
      </c>
      <c r="L203" s="108" t="str">
        <f>IF($C203=L$1,'2- Manutenção'!$E205,"-")</f>
        <v>-</v>
      </c>
      <c r="M203" s="108" t="str">
        <f>IF(L203="-","-",'2- Manutenção'!$F205)</f>
        <v>-</v>
      </c>
      <c r="N203" s="119" t="str">
        <f>IF($C203=O$1,'2- Manutenção'!$D205,"-")</f>
        <v>-</v>
      </c>
      <c r="O203" s="108" t="str">
        <f>IF($C203=O$1,'2- Manutenção'!$E205,"-")</f>
        <v>-</v>
      </c>
      <c r="P203" s="108" t="str">
        <f>IF(O203="-","-",'2- Manutenção'!$F205)</f>
        <v>-</v>
      </c>
      <c r="Q203" s="119" t="str">
        <f>IF($C203=R$1,'2- Manutenção'!$D205,"-")</f>
        <v>-</v>
      </c>
      <c r="R203" s="108" t="str">
        <f>IF($C203=R$1,'2- Manutenção'!$E205,"-")</f>
        <v>-</v>
      </c>
      <c r="S203" s="108" t="str">
        <f>IF(R203="-","-",'2- Manutenção'!$F205)</f>
        <v>-</v>
      </c>
      <c r="T203" s="119" t="str">
        <f>IF($C203=U$1,'2- Manutenção'!$D205,"-")</f>
        <v>-</v>
      </c>
      <c r="U203" s="108" t="str">
        <f>IF($C203=U$1,'2- Manutenção'!$E205,"-")</f>
        <v>-</v>
      </c>
      <c r="V203" s="108" t="str">
        <f>IF(U203="-","-",'2- Manutenção'!$F205)</f>
        <v>-</v>
      </c>
      <c r="W203" s="119" t="str">
        <f>IF($C203=X$1,'2- Manutenção'!$D205,"-")</f>
        <v>-</v>
      </c>
      <c r="X203" s="108" t="str">
        <f>IF($C203=X$1,'2- Manutenção'!$E205,"-")</f>
        <v>-</v>
      </c>
      <c r="Y203" s="108" t="str">
        <f>IF(X203="-","-",'2- Manutenção'!$F205)</f>
        <v>-</v>
      </c>
      <c r="Z203" s="119" t="str">
        <f>IF($C203=AA$1,'2- Manutenção'!$D205,"-")</f>
        <v>-</v>
      </c>
      <c r="AA203" s="108" t="str">
        <f>IF($C203=AA$1,'2- Manutenção'!$E205,"-")</f>
        <v>-</v>
      </c>
      <c r="AB203" s="108" t="str">
        <f>IF(AA203="-","-",'2- Manutenção'!$F205)</f>
        <v>-</v>
      </c>
      <c r="AC203" s="119" t="str">
        <f>IF($C203=AD$1,'2- Manutenção'!$D205,"-")</f>
        <v>-</v>
      </c>
      <c r="AD203" s="108" t="str">
        <f>IF($C203=AD$1,'2- Manutenção'!$E205,"-")</f>
        <v>-</v>
      </c>
      <c r="AE203" s="108" t="str">
        <f>IF(AD203="-","-",'2- Manutenção'!$F205)</f>
        <v>-</v>
      </c>
      <c r="AF203" s="119" t="str">
        <f>IF($C203=AG$1,'2- Manutenção'!$D205,"-")</f>
        <v>-</v>
      </c>
      <c r="AG203" s="108" t="str">
        <f>IF($C203=AG$1,'2- Manutenção'!$E205,"-")</f>
        <v>-</v>
      </c>
      <c r="AH203" s="108" t="str">
        <f>IF(AG203="-","-",'2- Manutenção'!$F205)</f>
        <v>-</v>
      </c>
      <c r="AI203" s="119" t="str">
        <f>IF($C203=AJ$1,'2- Manutenção'!$D205,"-")</f>
        <v>-</v>
      </c>
      <c r="AJ203" s="108" t="str">
        <f>IF($C203=AJ$1,'2- Manutenção'!$E205,"-")</f>
        <v>-</v>
      </c>
      <c r="AK203" s="108" t="str">
        <f>IF(AJ203="-","-",'2- Manutenção'!$F205)</f>
        <v>-</v>
      </c>
      <c r="AL203" s="119" t="str">
        <f>IF($C203=AM$1,'2- Manutenção'!$D205,"-")</f>
        <v>-</v>
      </c>
      <c r="AM203" s="108" t="str">
        <f>IF($C203=AM$1,'2- Manutenção'!$E205,"-")</f>
        <v>-</v>
      </c>
      <c r="AN203" s="108" t="str">
        <f>IF(AM203="-","-",'2- Manutenção'!$F205)</f>
        <v>-</v>
      </c>
    </row>
    <row r="204" spans="1:40" x14ac:dyDescent="0.25">
      <c r="A204" s="119">
        <v>202</v>
      </c>
      <c r="B204" s="119" t="str">
        <f>IF(YEAR('2- Manutenção'!B206)=$B$1,$B$1,"-")</f>
        <v>-</v>
      </c>
      <c r="C204" s="119" t="str">
        <f>IF(B204="-","-",MONTH('2- Manutenção'!B206))</f>
        <v>-</v>
      </c>
      <c r="E204" s="119" t="str">
        <f>IF($C204=F$1,'2- Manutenção'!$D206,"-")</f>
        <v>-</v>
      </c>
      <c r="F204" s="108" t="str">
        <f>IF($C204=F$1,'2- Manutenção'!$E206,"-")</f>
        <v>-</v>
      </c>
      <c r="G204" s="108" t="str">
        <f>IF(F204="-","-",'2- Manutenção'!$F206)</f>
        <v>-</v>
      </c>
      <c r="H204" s="119" t="str">
        <f>IF($C204=I$1,'2- Manutenção'!$D206,"-")</f>
        <v>-</v>
      </c>
      <c r="I204" s="108" t="str">
        <f>IF($C204=I$1,'2- Manutenção'!$E206,"-")</f>
        <v>-</v>
      </c>
      <c r="J204" s="108" t="str">
        <f>IF(I204="-","-",'2- Manutenção'!$F206)</f>
        <v>-</v>
      </c>
      <c r="K204" s="119" t="str">
        <f>IF($C204=L$1,'2- Manutenção'!$D206,"-")</f>
        <v>-</v>
      </c>
      <c r="L204" s="108" t="str">
        <f>IF($C204=L$1,'2- Manutenção'!$E206,"-")</f>
        <v>-</v>
      </c>
      <c r="M204" s="108" t="str">
        <f>IF(L204="-","-",'2- Manutenção'!$F206)</f>
        <v>-</v>
      </c>
      <c r="N204" s="119" t="str">
        <f>IF($C204=O$1,'2- Manutenção'!$D206,"-")</f>
        <v>-</v>
      </c>
      <c r="O204" s="108" t="str">
        <f>IF($C204=O$1,'2- Manutenção'!$E206,"-")</f>
        <v>-</v>
      </c>
      <c r="P204" s="108" t="str">
        <f>IF(O204="-","-",'2- Manutenção'!$F206)</f>
        <v>-</v>
      </c>
      <c r="Q204" s="119" t="str">
        <f>IF($C204=R$1,'2- Manutenção'!$D206,"-")</f>
        <v>-</v>
      </c>
      <c r="R204" s="108" t="str">
        <f>IF($C204=R$1,'2- Manutenção'!$E206,"-")</f>
        <v>-</v>
      </c>
      <c r="S204" s="108" t="str">
        <f>IF(R204="-","-",'2- Manutenção'!$F206)</f>
        <v>-</v>
      </c>
      <c r="T204" s="119" t="str">
        <f>IF($C204=U$1,'2- Manutenção'!$D206,"-")</f>
        <v>-</v>
      </c>
      <c r="U204" s="108" t="str">
        <f>IF($C204=U$1,'2- Manutenção'!$E206,"-")</f>
        <v>-</v>
      </c>
      <c r="V204" s="108" t="str">
        <f>IF(U204="-","-",'2- Manutenção'!$F206)</f>
        <v>-</v>
      </c>
      <c r="W204" s="119" t="str">
        <f>IF($C204=X$1,'2- Manutenção'!$D206,"-")</f>
        <v>-</v>
      </c>
      <c r="X204" s="108" t="str">
        <f>IF($C204=X$1,'2- Manutenção'!$E206,"-")</f>
        <v>-</v>
      </c>
      <c r="Y204" s="108" t="str">
        <f>IF(X204="-","-",'2- Manutenção'!$F206)</f>
        <v>-</v>
      </c>
      <c r="Z204" s="119" t="str">
        <f>IF($C204=AA$1,'2- Manutenção'!$D206,"-")</f>
        <v>-</v>
      </c>
      <c r="AA204" s="108" t="str">
        <f>IF($C204=AA$1,'2- Manutenção'!$E206,"-")</f>
        <v>-</v>
      </c>
      <c r="AB204" s="108" t="str">
        <f>IF(AA204="-","-",'2- Manutenção'!$F206)</f>
        <v>-</v>
      </c>
      <c r="AC204" s="119" t="str">
        <f>IF($C204=AD$1,'2- Manutenção'!$D206,"-")</f>
        <v>-</v>
      </c>
      <c r="AD204" s="108" t="str">
        <f>IF($C204=AD$1,'2- Manutenção'!$E206,"-")</f>
        <v>-</v>
      </c>
      <c r="AE204" s="108" t="str">
        <f>IF(AD204="-","-",'2- Manutenção'!$F206)</f>
        <v>-</v>
      </c>
      <c r="AF204" s="119" t="str">
        <f>IF($C204=AG$1,'2- Manutenção'!$D206,"-")</f>
        <v>-</v>
      </c>
      <c r="AG204" s="108" t="str">
        <f>IF($C204=AG$1,'2- Manutenção'!$E206,"-")</f>
        <v>-</v>
      </c>
      <c r="AH204" s="108" t="str">
        <f>IF(AG204="-","-",'2- Manutenção'!$F206)</f>
        <v>-</v>
      </c>
      <c r="AI204" s="119" t="str">
        <f>IF($C204=AJ$1,'2- Manutenção'!$D206,"-")</f>
        <v>-</v>
      </c>
      <c r="AJ204" s="108" t="str">
        <f>IF($C204=AJ$1,'2- Manutenção'!$E206,"-")</f>
        <v>-</v>
      </c>
      <c r="AK204" s="108" t="str">
        <f>IF(AJ204="-","-",'2- Manutenção'!$F206)</f>
        <v>-</v>
      </c>
      <c r="AL204" s="119" t="str">
        <f>IF($C204=AM$1,'2- Manutenção'!$D206,"-")</f>
        <v>-</v>
      </c>
      <c r="AM204" s="108" t="str">
        <f>IF($C204=AM$1,'2- Manutenção'!$E206,"-")</f>
        <v>-</v>
      </c>
      <c r="AN204" s="108" t="str">
        <f>IF(AM204="-","-",'2- Manutenção'!$F206)</f>
        <v>-</v>
      </c>
    </row>
    <row r="205" spans="1:40" x14ac:dyDescent="0.25">
      <c r="A205" s="119">
        <v>203</v>
      </c>
      <c r="B205" s="119" t="str">
        <f>IF(YEAR('2- Manutenção'!B207)=$B$1,$B$1,"-")</f>
        <v>-</v>
      </c>
      <c r="C205" s="119" t="str">
        <f>IF(B205="-","-",MONTH('2- Manutenção'!B207))</f>
        <v>-</v>
      </c>
      <c r="E205" s="119" t="str">
        <f>IF($C205=F$1,'2- Manutenção'!$D207,"-")</f>
        <v>-</v>
      </c>
      <c r="F205" s="108" t="str">
        <f>IF($C205=F$1,'2- Manutenção'!$E207,"-")</f>
        <v>-</v>
      </c>
      <c r="G205" s="108" t="str">
        <f>IF(F205="-","-",'2- Manutenção'!$F207)</f>
        <v>-</v>
      </c>
      <c r="H205" s="119" t="str">
        <f>IF($C205=I$1,'2- Manutenção'!$D207,"-")</f>
        <v>-</v>
      </c>
      <c r="I205" s="108" t="str">
        <f>IF($C205=I$1,'2- Manutenção'!$E207,"-")</f>
        <v>-</v>
      </c>
      <c r="J205" s="108" t="str">
        <f>IF(I205="-","-",'2- Manutenção'!$F207)</f>
        <v>-</v>
      </c>
      <c r="K205" s="119" t="str">
        <f>IF($C205=L$1,'2- Manutenção'!$D207,"-")</f>
        <v>-</v>
      </c>
      <c r="L205" s="108" t="str">
        <f>IF($C205=L$1,'2- Manutenção'!$E207,"-")</f>
        <v>-</v>
      </c>
      <c r="M205" s="108" t="str">
        <f>IF(L205="-","-",'2- Manutenção'!$F207)</f>
        <v>-</v>
      </c>
      <c r="N205" s="119" t="str">
        <f>IF($C205=O$1,'2- Manutenção'!$D207,"-")</f>
        <v>-</v>
      </c>
      <c r="O205" s="108" t="str">
        <f>IF($C205=O$1,'2- Manutenção'!$E207,"-")</f>
        <v>-</v>
      </c>
      <c r="P205" s="108" t="str">
        <f>IF(O205="-","-",'2- Manutenção'!$F207)</f>
        <v>-</v>
      </c>
      <c r="Q205" s="119" t="str">
        <f>IF($C205=R$1,'2- Manutenção'!$D207,"-")</f>
        <v>-</v>
      </c>
      <c r="R205" s="108" t="str">
        <f>IF($C205=R$1,'2- Manutenção'!$E207,"-")</f>
        <v>-</v>
      </c>
      <c r="S205" s="108" t="str">
        <f>IF(R205="-","-",'2- Manutenção'!$F207)</f>
        <v>-</v>
      </c>
      <c r="T205" s="119" t="str">
        <f>IF($C205=U$1,'2- Manutenção'!$D207,"-")</f>
        <v>-</v>
      </c>
      <c r="U205" s="108" t="str">
        <f>IF($C205=U$1,'2- Manutenção'!$E207,"-")</f>
        <v>-</v>
      </c>
      <c r="V205" s="108" t="str">
        <f>IF(U205="-","-",'2- Manutenção'!$F207)</f>
        <v>-</v>
      </c>
      <c r="W205" s="119" t="str">
        <f>IF($C205=X$1,'2- Manutenção'!$D207,"-")</f>
        <v>-</v>
      </c>
      <c r="X205" s="108" t="str">
        <f>IF($C205=X$1,'2- Manutenção'!$E207,"-")</f>
        <v>-</v>
      </c>
      <c r="Y205" s="108" t="str">
        <f>IF(X205="-","-",'2- Manutenção'!$F207)</f>
        <v>-</v>
      </c>
      <c r="Z205" s="119" t="str">
        <f>IF($C205=AA$1,'2- Manutenção'!$D207,"-")</f>
        <v>-</v>
      </c>
      <c r="AA205" s="108" t="str">
        <f>IF($C205=AA$1,'2- Manutenção'!$E207,"-")</f>
        <v>-</v>
      </c>
      <c r="AB205" s="108" t="str">
        <f>IF(AA205="-","-",'2- Manutenção'!$F207)</f>
        <v>-</v>
      </c>
      <c r="AC205" s="119" t="str">
        <f>IF($C205=AD$1,'2- Manutenção'!$D207,"-")</f>
        <v>-</v>
      </c>
      <c r="AD205" s="108" t="str">
        <f>IF($C205=AD$1,'2- Manutenção'!$E207,"-")</f>
        <v>-</v>
      </c>
      <c r="AE205" s="108" t="str">
        <f>IF(AD205="-","-",'2- Manutenção'!$F207)</f>
        <v>-</v>
      </c>
      <c r="AF205" s="119" t="str">
        <f>IF($C205=AG$1,'2- Manutenção'!$D207,"-")</f>
        <v>-</v>
      </c>
      <c r="AG205" s="108" t="str">
        <f>IF($C205=AG$1,'2- Manutenção'!$E207,"-")</f>
        <v>-</v>
      </c>
      <c r="AH205" s="108" t="str">
        <f>IF(AG205="-","-",'2- Manutenção'!$F207)</f>
        <v>-</v>
      </c>
      <c r="AI205" s="119" t="str">
        <f>IF($C205=AJ$1,'2- Manutenção'!$D207,"-")</f>
        <v>-</v>
      </c>
      <c r="AJ205" s="108" t="str">
        <f>IF($C205=AJ$1,'2- Manutenção'!$E207,"-")</f>
        <v>-</v>
      </c>
      <c r="AK205" s="108" t="str">
        <f>IF(AJ205="-","-",'2- Manutenção'!$F207)</f>
        <v>-</v>
      </c>
      <c r="AL205" s="119" t="str">
        <f>IF($C205=AM$1,'2- Manutenção'!$D207,"-")</f>
        <v>-</v>
      </c>
      <c r="AM205" s="108" t="str">
        <f>IF($C205=AM$1,'2- Manutenção'!$E207,"-")</f>
        <v>-</v>
      </c>
      <c r="AN205" s="108" t="str">
        <f>IF(AM205="-","-",'2- Manutenção'!$F207)</f>
        <v>-</v>
      </c>
    </row>
    <row r="206" spans="1:40" x14ac:dyDescent="0.25">
      <c r="A206" s="119">
        <v>204</v>
      </c>
      <c r="B206" s="119" t="str">
        <f>IF(YEAR('2- Manutenção'!B208)=$B$1,$B$1,"-")</f>
        <v>-</v>
      </c>
      <c r="C206" s="119" t="str">
        <f>IF(B206="-","-",MONTH('2- Manutenção'!B208))</f>
        <v>-</v>
      </c>
      <c r="E206" s="119" t="str">
        <f>IF($C206=F$1,'2- Manutenção'!$D208,"-")</f>
        <v>-</v>
      </c>
      <c r="F206" s="108" t="str">
        <f>IF($C206=F$1,'2- Manutenção'!$E208,"-")</f>
        <v>-</v>
      </c>
      <c r="G206" s="108" t="str">
        <f>IF(F206="-","-",'2- Manutenção'!$F208)</f>
        <v>-</v>
      </c>
      <c r="H206" s="119" t="str">
        <f>IF($C206=I$1,'2- Manutenção'!$D208,"-")</f>
        <v>-</v>
      </c>
      <c r="I206" s="108" t="str">
        <f>IF($C206=I$1,'2- Manutenção'!$E208,"-")</f>
        <v>-</v>
      </c>
      <c r="J206" s="108" t="str">
        <f>IF(I206="-","-",'2- Manutenção'!$F208)</f>
        <v>-</v>
      </c>
      <c r="K206" s="119" t="str">
        <f>IF($C206=L$1,'2- Manutenção'!$D208,"-")</f>
        <v>-</v>
      </c>
      <c r="L206" s="108" t="str">
        <f>IF($C206=L$1,'2- Manutenção'!$E208,"-")</f>
        <v>-</v>
      </c>
      <c r="M206" s="108" t="str">
        <f>IF(L206="-","-",'2- Manutenção'!$F208)</f>
        <v>-</v>
      </c>
      <c r="N206" s="119" t="str">
        <f>IF($C206=O$1,'2- Manutenção'!$D208,"-")</f>
        <v>-</v>
      </c>
      <c r="O206" s="108" t="str">
        <f>IF($C206=O$1,'2- Manutenção'!$E208,"-")</f>
        <v>-</v>
      </c>
      <c r="P206" s="108" t="str">
        <f>IF(O206="-","-",'2- Manutenção'!$F208)</f>
        <v>-</v>
      </c>
      <c r="Q206" s="119" t="str">
        <f>IF($C206=R$1,'2- Manutenção'!$D208,"-")</f>
        <v>-</v>
      </c>
      <c r="R206" s="108" t="str">
        <f>IF($C206=R$1,'2- Manutenção'!$E208,"-")</f>
        <v>-</v>
      </c>
      <c r="S206" s="108" t="str">
        <f>IF(R206="-","-",'2- Manutenção'!$F208)</f>
        <v>-</v>
      </c>
      <c r="T206" s="119" t="str">
        <f>IF($C206=U$1,'2- Manutenção'!$D208,"-")</f>
        <v>-</v>
      </c>
      <c r="U206" s="108" t="str">
        <f>IF($C206=U$1,'2- Manutenção'!$E208,"-")</f>
        <v>-</v>
      </c>
      <c r="V206" s="108" t="str">
        <f>IF(U206="-","-",'2- Manutenção'!$F208)</f>
        <v>-</v>
      </c>
      <c r="W206" s="119" t="str">
        <f>IF($C206=X$1,'2- Manutenção'!$D208,"-")</f>
        <v>-</v>
      </c>
      <c r="X206" s="108" t="str">
        <f>IF($C206=X$1,'2- Manutenção'!$E208,"-")</f>
        <v>-</v>
      </c>
      <c r="Y206" s="108" t="str">
        <f>IF(X206="-","-",'2- Manutenção'!$F208)</f>
        <v>-</v>
      </c>
      <c r="Z206" s="119" t="str">
        <f>IF($C206=AA$1,'2- Manutenção'!$D208,"-")</f>
        <v>-</v>
      </c>
      <c r="AA206" s="108" t="str">
        <f>IF($C206=AA$1,'2- Manutenção'!$E208,"-")</f>
        <v>-</v>
      </c>
      <c r="AB206" s="108" t="str">
        <f>IF(AA206="-","-",'2- Manutenção'!$F208)</f>
        <v>-</v>
      </c>
      <c r="AC206" s="119" t="str">
        <f>IF($C206=AD$1,'2- Manutenção'!$D208,"-")</f>
        <v>-</v>
      </c>
      <c r="AD206" s="108" t="str">
        <f>IF($C206=AD$1,'2- Manutenção'!$E208,"-")</f>
        <v>-</v>
      </c>
      <c r="AE206" s="108" t="str">
        <f>IF(AD206="-","-",'2- Manutenção'!$F208)</f>
        <v>-</v>
      </c>
      <c r="AF206" s="119" t="str">
        <f>IF($C206=AG$1,'2- Manutenção'!$D208,"-")</f>
        <v>-</v>
      </c>
      <c r="AG206" s="108" t="str">
        <f>IF($C206=AG$1,'2- Manutenção'!$E208,"-")</f>
        <v>-</v>
      </c>
      <c r="AH206" s="108" t="str">
        <f>IF(AG206="-","-",'2- Manutenção'!$F208)</f>
        <v>-</v>
      </c>
      <c r="AI206" s="119" t="str">
        <f>IF($C206=AJ$1,'2- Manutenção'!$D208,"-")</f>
        <v>-</v>
      </c>
      <c r="AJ206" s="108" t="str">
        <f>IF($C206=AJ$1,'2- Manutenção'!$E208,"-")</f>
        <v>-</v>
      </c>
      <c r="AK206" s="108" t="str">
        <f>IF(AJ206="-","-",'2- Manutenção'!$F208)</f>
        <v>-</v>
      </c>
      <c r="AL206" s="119" t="str">
        <f>IF($C206=AM$1,'2- Manutenção'!$D208,"-")</f>
        <v>-</v>
      </c>
      <c r="AM206" s="108" t="str">
        <f>IF($C206=AM$1,'2- Manutenção'!$E208,"-")</f>
        <v>-</v>
      </c>
      <c r="AN206" s="108" t="str">
        <f>IF(AM206="-","-",'2- Manutenção'!$F208)</f>
        <v>-</v>
      </c>
    </row>
    <row r="207" spans="1:40" x14ac:dyDescent="0.25">
      <c r="A207" s="119">
        <v>205</v>
      </c>
      <c r="B207" s="119" t="str">
        <f>IF(YEAR('2- Manutenção'!B209)=$B$1,$B$1,"-")</f>
        <v>-</v>
      </c>
      <c r="C207" s="119" t="str">
        <f>IF(B207="-","-",MONTH('2- Manutenção'!B209))</f>
        <v>-</v>
      </c>
      <c r="E207" s="119" t="str">
        <f>IF($C207=F$1,'2- Manutenção'!$D209,"-")</f>
        <v>-</v>
      </c>
      <c r="F207" s="108" t="str">
        <f>IF($C207=F$1,'2- Manutenção'!$E209,"-")</f>
        <v>-</v>
      </c>
      <c r="G207" s="108" t="str">
        <f>IF(F207="-","-",'2- Manutenção'!$F209)</f>
        <v>-</v>
      </c>
      <c r="H207" s="119" t="str">
        <f>IF($C207=I$1,'2- Manutenção'!$D209,"-")</f>
        <v>-</v>
      </c>
      <c r="I207" s="108" t="str">
        <f>IF($C207=I$1,'2- Manutenção'!$E209,"-")</f>
        <v>-</v>
      </c>
      <c r="J207" s="108" t="str">
        <f>IF(I207="-","-",'2- Manutenção'!$F209)</f>
        <v>-</v>
      </c>
      <c r="K207" s="119" t="str">
        <f>IF($C207=L$1,'2- Manutenção'!$D209,"-")</f>
        <v>-</v>
      </c>
      <c r="L207" s="108" t="str">
        <f>IF($C207=L$1,'2- Manutenção'!$E209,"-")</f>
        <v>-</v>
      </c>
      <c r="M207" s="108" t="str">
        <f>IF(L207="-","-",'2- Manutenção'!$F209)</f>
        <v>-</v>
      </c>
      <c r="N207" s="119" t="str">
        <f>IF($C207=O$1,'2- Manutenção'!$D209,"-")</f>
        <v>-</v>
      </c>
      <c r="O207" s="108" t="str">
        <f>IF($C207=O$1,'2- Manutenção'!$E209,"-")</f>
        <v>-</v>
      </c>
      <c r="P207" s="108" t="str">
        <f>IF(O207="-","-",'2- Manutenção'!$F209)</f>
        <v>-</v>
      </c>
      <c r="Q207" s="119" t="str">
        <f>IF($C207=R$1,'2- Manutenção'!$D209,"-")</f>
        <v>-</v>
      </c>
      <c r="R207" s="108" t="str">
        <f>IF($C207=R$1,'2- Manutenção'!$E209,"-")</f>
        <v>-</v>
      </c>
      <c r="S207" s="108" t="str">
        <f>IF(R207="-","-",'2- Manutenção'!$F209)</f>
        <v>-</v>
      </c>
      <c r="T207" s="119" t="str">
        <f>IF($C207=U$1,'2- Manutenção'!$D209,"-")</f>
        <v>-</v>
      </c>
      <c r="U207" s="108" t="str">
        <f>IF($C207=U$1,'2- Manutenção'!$E209,"-")</f>
        <v>-</v>
      </c>
      <c r="V207" s="108" t="str">
        <f>IF(U207="-","-",'2- Manutenção'!$F209)</f>
        <v>-</v>
      </c>
      <c r="W207" s="119" t="str">
        <f>IF($C207=X$1,'2- Manutenção'!$D209,"-")</f>
        <v>-</v>
      </c>
      <c r="X207" s="108" t="str">
        <f>IF($C207=X$1,'2- Manutenção'!$E209,"-")</f>
        <v>-</v>
      </c>
      <c r="Y207" s="108" t="str">
        <f>IF(X207="-","-",'2- Manutenção'!$F209)</f>
        <v>-</v>
      </c>
      <c r="Z207" s="119" t="str">
        <f>IF($C207=AA$1,'2- Manutenção'!$D209,"-")</f>
        <v>-</v>
      </c>
      <c r="AA207" s="108" t="str">
        <f>IF($C207=AA$1,'2- Manutenção'!$E209,"-")</f>
        <v>-</v>
      </c>
      <c r="AB207" s="108" t="str">
        <f>IF(AA207="-","-",'2- Manutenção'!$F209)</f>
        <v>-</v>
      </c>
      <c r="AC207" s="119" t="str">
        <f>IF($C207=AD$1,'2- Manutenção'!$D209,"-")</f>
        <v>-</v>
      </c>
      <c r="AD207" s="108" t="str">
        <f>IF($C207=AD$1,'2- Manutenção'!$E209,"-")</f>
        <v>-</v>
      </c>
      <c r="AE207" s="108" t="str">
        <f>IF(AD207="-","-",'2- Manutenção'!$F209)</f>
        <v>-</v>
      </c>
      <c r="AF207" s="119" t="str">
        <f>IF($C207=AG$1,'2- Manutenção'!$D209,"-")</f>
        <v>-</v>
      </c>
      <c r="AG207" s="108" t="str">
        <f>IF($C207=AG$1,'2- Manutenção'!$E209,"-")</f>
        <v>-</v>
      </c>
      <c r="AH207" s="108" t="str">
        <f>IF(AG207="-","-",'2- Manutenção'!$F209)</f>
        <v>-</v>
      </c>
      <c r="AI207" s="119" t="str">
        <f>IF($C207=AJ$1,'2- Manutenção'!$D209,"-")</f>
        <v>-</v>
      </c>
      <c r="AJ207" s="108" t="str">
        <f>IF($C207=AJ$1,'2- Manutenção'!$E209,"-")</f>
        <v>-</v>
      </c>
      <c r="AK207" s="108" t="str">
        <f>IF(AJ207="-","-",'2- Manutenção'!$F209)</f>
        <v>-</v>
      </c>
      <c r="AL207" s="119" t="str">
        <f>IF($C207=AM$1,'2- Manutenção'!$D209,"-")</f>
        <v>-</v>
      </c>
      <c r="AM207" s="108" t="str">
        <f>IF($C207=AM$1,'2- Manutenção'!$E209,"-")</f>
        <v>-</v>
      </c>
      <c r="AN207" s="108" t="str">
        <f>IF(AM207="-","-",'2- Manutenção'!$F209)</f>
        <v>-</v>
      </c>
    </row>
    <row r="208" spans="1:40" x14ac:dyDescent="0.25">
      <c r="A208" s="119">
        <v>206</v>
      </c>
      <c r="B208" s="119" t="str">
        <f>IF(YEAR('2- Manutenção'!B210)=$B$1,$B$1,"-")</f>
        <v>-</v>
      </c>
      <c r="C208" s="119" t="str">
        <f>IF(B208="-","-",MONTH('2- Manutenção'!B210))</f>
        <v>-</v>
      </c>
      <c r="E208" s="119" t="str">
        <f>IF($C208=F$1,'2- Manutenção'!$D210,"-")</f>
        <v>-</v>
      </c>
      <c r="F208" s="108" t="str">
        <f>IF($C208=F$1,'2- Manutenção'!$E210,"-")</f>
        <v>-</v>
      </c>
      <c r="G208" s="108" t="str">
        <f>IF(F208="-","-",'2- Manutenção'!$F210)</f>
        <v>-</v>
      </c>
      <c r="H208" s="119" t="str">
        <f>IF($C208=I$1,'2- Manutenção'!$D210,"-")</f>
        <v>-</v>
      </c>
      <c r="I208" s="108" t="str">
        <f>IF($C208=I$1,'2- Manutenção'!$E210,"-")</f>
        <v>-</v>
      </c>
      <c r="J208" s="108" t="str">
        <f>IF(I208="-","-",'2- Manutenção'!$F210)</f>
        <v>-</v>
      </c>
      <c r="K208" s="119" t="str">
        <f>IF($C208=L$1,'2- Manutenção'!$D210,"-")</f>
        <v>-</v>
      </c>
      <c r="L208" s="108" t="str">
        <f>IF($C208=L$1,'2- Manutenção'!$E210,"-")</f>
        <v>-</v>
      </c>
      <c r="M208" s="108" t="str">
        <f>IF(L208="-","-",'2- Manutenção'!$F210)</f>
        <v>-</v>
      </c>
      <c r="N208" s="119" t="str">
        <f>IF($C208=O$1,'2- Manutenção'!$D210,"-")</f>
        <v>-</v>
      </c>
      <c r="O208" s="108" t="str">
        <f>IF($C208=O$1,'2- Manutenção'!$E210,"-")</f>
        <v>-</v>
      </c>
      <c r="P208" s="108" t="str">
        <f>IF(O208="-","-",'2- Manutenção'!$F210)</f>
        <v>-</v>
      </c>
      <c r="Q208" s="119" t="str">
        <f>IF($C208=R$1,'2- Manutenção'!$D210,"-")</f>
        <v>-</v>
      </c>
      <c r="R208" s="108" t="str">
        <f>IF($C208=R$1,'2- Manutenção'!$E210,"-")</f>
        <v>-</v>
      </c>
      <c r="S208" s="108" t="str">
        <f>IF(R208="-","-",'2- Manutenção'!$F210)</f>
        <v>-</v>
      </c>
      <c r="T208" s="119" t="str">
        <f>IF($C208=U$1,'2- Manutenção'!$D210,"-")</f>
        <v>-</v>
      </c>
      <c r="U208" s="108" t="str">
        <f>IF($C208=U$1,'2- Manutenção'!$E210,"-")</f>
        <v>-</v>
      </c>
      <c r="V208" s="108" t="str">
        <f>IF(U208="-","-",'2- Manutenção'!$F210)</f>
        <v>-</v>
      </c>
      <c r="W208" s="119" t="str">
        <f>IF($C208=X$1,'2- Manutenção'!$D210,"-")</f>
        <v>-</v>
      </c>
      <c r="X208" s="108" t="str">
        <f>IF($C208=X$1,'2- Manutenção'!$E210,"-")</f>
        <v>-</v>
      </c>
      <c r="Y208" s="108" t="str">
        <f>IF(X208="-","-",'2- Manutenção'!$F210)</f>
        <v>-</v>
      </c>
      <c r="Z208" s="119" t="str">
        <f>IF($C208=AA$1,'2- Manutenção'!$D210,"-")</f>
        <v>-</v>
      </c>
      <c r="AA208" s="108" t="str">
        <f>IF($C208=AA$1,'2- Manutenção'!$E210,"-")</f>
        <v>-</v>
      </c>
      <c r="AB208" s="108" t="str">
        <f>IF(AA208="-","-",'2- Manutenção'!$F210)</f>
        <v>-</v>
      </c>
      <c r="AC208" s="119" t="str">
        <f>IF($C208=AD$1,'2- Manutenção'!$D210,"-")</f>
        <v>-</v>
      </c>
      <c r="AD208" s="108" t="str">
        <f>IF($C208=AD$1,'2- Manutenção'!$E210,"-")</f>
        <v>-</v>
      </c>
      <c r="AE208" s="108" t="str">
        <f>IF(AD208="-","-",'2- Manutenção'!$F210)</f>
        <v>-</v>
      </c>
      <c r="AF208" s="119" t="str">
        <f>IF($C208=AG$1,'2- Manutenção'!$D210,"-")</f>
        <v>-</v>
      </c>
      <c r="AG208" s="108" t="str">
        <f>IF($C208=AG$1,'2- Manutenção'!$E210,"-")</f>
        <v>-</v>
      </c>
      <c r="AH208" s="108" t="str">
        <f>IF(AG208="-","-",'2- Manutenção'!$F210)</f>
        <v>-</v>
      </c>
      <c r="AI208" s="119" t="str">
        <f>IF($C208=AJ$1,'2- Manutenção'!$D210,"-")</f>
        <v>-</v>
      </c>
      <c r="AJ208" s="108" t="str">
        <f>IF($C208=AJ$1,'2- Manutenção'!$E210,"-")</f>
        <v>-</v>
      </c>
      <c r="AK208" s="108" t="str">
        <f>IF(AJ208="-","-",'2- Manutenção'!$F210)</f>
        <v>-</v>
      </c>
      <c r="AL208" s="119" t="str">
        <f>IF($C208=AM$1,'2- Manutenção'!$D210,"-")</f>
        <v>-</v>
      </c>
      <c r="AM208" s="108" t="str">
        <f>IF($C208=AM$1,'2- Manutenção'!$E210,"-")</f>
        <v>-</v>
      </c>
      <c r="AN208" s="108" t="str">
        <f>IF(AM208="-","-",'2- Manutenção'!$F210)</f>
        <v>-</v>
      </c>
    </row>
    <row r="209" spans="1:40" x14ac:dyDescent="0.25">
      <c r="A209" s="119">
        <v>207</v>
      </c>
      <c r="B209" s="119" t="str">
        <f>IF(YEAR('2- Manutenção'!B211)=$B$1,$B$1,"-")</f>
        <v>-</v>
      </c>
      <c r="C209" s="119" t="str">
        <f>IF(B209="-","-",MONTH('2- Manutenção'!B211))</f>
        <v>-</v>
      </c>
      <c r="E209" s="119" t="str">
        <f>IF($C209=F$1,'2- Manutenção'!$D211,"-")</f>
        <v>-</v>
      </c>
      <c r="F209" s="108" t="str">
        <f>IF($C209=F$1,'2- Manutenção'!$E211,"-")</f>
        <v>-</v>
      </c>
      <c r="G209" s="108" t="str">
        <f>IF(F209="-","-",'2- Manutenção'!$F211)</f>
        <v>-</v>
      </c>
      <c r="H209" s="119" t="str">
        <f>IF($C209=I$1,'2- Manutenção'!$D211,"-")</f>
        <v>-</v>
      </c>
      <c r="I209" s="108" t="str">
        <f>IF($C209=I$1,'2- Manutenção'!$E211,"-")</f>
        <v>-</v>
      </c>
      <c r="J209" s="108" t="str">
        <f>IF(I209="-","-",'2- Manutenção'!$F211)</f>
        <v>-</v>
      </c>
      <c r="K209" s="119" t="str">
        <f>IF($C209=L$1,'2- Manutenção'!$D211,"-")</f>
        <v>-</v>
      </c>
      <c r="L209" s="108" t="str">
        <f>IF($C209=L$1,'2- Manutenção'!$E211,"-")</f>
        <v>-</v>
      </c>
      <c r="M209" s="108" t="str">
        <f>IF(L209="-","-",'2- Manutenção'!$F211)</f>
        <v>-</v>
      </c>
      <c r="N209" s="119" t="str">
        <f>IF($C209=O$1,'2- Manutenção'!$D211,"-")</f>
        <v>-</v>
      </c>
      <c r="O209" s="108" t="str">
        <f>IF($C209=O$1,'2- Manutenção'!$E211,"-")</f>
        <v>-</v>
      </c>
      <c r="P209" s="108" t="str">
        <f>IF(O209="-","-",'2- Manutenção'!$F211)</f>
        <v>-</v>
      </c>
      <c r="Q209" s="119" t="str">
        <f>IF($C209=R$1,'2- Manutenção'!$D211,"-")</f>
        <v>-</v>
      </c>
      <c r="R209" s="108" t="str">
        <f>IF($C209=R$1,'2- Manutenção'!$E211,"-")</f>
        <v>-</v>
      </c>
      <c r="S209" s="108" t="str">
        <f>IF(R209="-","-",'2- Manutenção'!$F211)</f>
        <v>-</v>
      </c>
      <c r="T209" s="119" t="str">
        <f>IF($C209=U$1,'2- Manutenção'!$D211,"-")</f>
        <v>-</v>
      </c>
      <c r="U209" s="108" t="str">
        <f>IF($C209=U$1,'2- Manutenção'!$E211,"-")</f>
        <v>-</v>
      </c>
      <c r="V209" s="108" t="str">
        <f>IF(U209="-","-",'2- Manutenção'!$F211)</f>
        <v>-</v>
      </c>
      <c r="W209" s="119" t="str">
        <f>IF($C209=X$1,'2- Manutenção'!$D211,"-")</f>
        <v>-</v>
      </c>
      <c r="X209" s="108" t="str">
        <f>IF($C209=X$1,'2- Manutenção'!$E211,"-")</f>
        <v>-</v>
      </c>
      <c r="Y209" s="108" t="str">
        <f>IF(X209="-","-",'2- Manutenção'!$F211)</f>
        <v>-</v>
      </c>
      <c r="Z209" s="119" t="str">
        <f>IF($C209=AA$1,'2- Manutenção'!$D211,"-")</f>
        <v>-</v>
      </c>
      <c r="AA209" s="108" t="str">
        <f>IF($C209=AA$1,'2- Manutenção'!$E211,"-")</f>
        <v>-</v>
      </c>
      <c r="AB209" s="108" t="str">
        <f>IF(AA209="-","-",'2- Manutenção'!$F211)</f>
        <v>-</v>
      </c>
      <c r="AC209" s="119" t="str">
        <f>IF($C209=AD$1,'2- Manutenção'!$D211,"-")</f>
        <v>-</v>
      </c>
      <c r="AD209" s="108" t="str">
        <f>IF($C209=AD$1,'2- Manutenção'!$E211,"-")</f>
        <v>-</v>
      </c>
      <c r="AE209" s="108" t="str">
        <f>IF(AD209="-","-",'2- Manutenção'!$F211)</f>
        <v>-</v>
      </c>
      <c r="AF209" s="119" t="str">
        <f>IF($C209=AG$1,'2- Manutenção'!$D211,"-")</f>
        <v>-</v>
      </c>
      <c r="AG209" s="108" t="str">
        <f>IF($C209=AG$1,'2- Manutenção'!$E211,"-")</f>
        <v>-</v>
      </c>
      <c r="AH209" s="108" t="str">
        <f>IF(AG209="-","-",'2- Manutenção'!$F211)</f>
        <v>-</v>
      </c>
      <c r="AI209" s="119" t="str">
        <f>IF($C209=AJ$1,'2- Manutenção'!$D211,"-")</f>
        <v>-</v>
      </c>
      <c r="AJ209" s="108" t="str">
        <f>IF($C209=AJ$1,'2- Manutenção'!$E211,"-")</f>
        <v>-</v>
      </c>
      <c r="AK209" s="108" t="str">
        <f>IF(AJ209="-","-",'2- Manutenção'!$F211)</f>
        <v>-</v>
      </c>
      <c r="AL209" s="119" t="str">
        <f>IF($C209=AM$1,'2- Manutenção'!$D211,"-")</f>
        <v>-</v>
      </c>
      <c r="AM209" s="108" t="str">
        <f>IF($C209=AM$1,'2- Manutenção'!$E211,"-")</f>
        <v>-</v>
      </c>
      <c r="AN209" s="108" t="str">
        <f>IF(AM209="-","-",'2- Manutenção'!$F211)</f>
        <v>-</v>
      </c>
    </row>
    <row r="210" spans="1:40" x14ac:dyDescent="0.25">
      <c r="A210" s="119">
        <v>208</v>
      </c>
      <c r="B210" s="119" t="str">
        <f>IF(YEAR('2- Manutenção'!B212)=$B$1,$B$1,"-")</f>
        <v>-</v>
      </c>
      <c r="C210" s="119" t="str">
        <f>IF(B210="-","-",MONTH('2- Manutenção'!B212))</f>
        <v>-</v>
      </c>
      <c r="E210" s="119" t="str">
        <f>IF($C210=F$1,'2- Manutenção'!$D212,"-")</f>
        <v>-</v>
      </c>
      <c r="F210" s="108" t="str">
        <f>IF($C210=F$1,'2- Manutenção'!$E212,"-")</f>
        <v>-</v>
      </c>
      <c r="G210" s="108" t="str">
        <f>IF(F210="-","-",'2- Manutenção'!$F212)</f>
        <v>-</v>
      </c>
      <c r="H210" s="119" t="str">
        <f>IF($C210=I$1,'2- Manutenção'!$D212,"-")</f>
        <v>-</v>
      </c>
      <c r="I210" s="108" t="str">
        <f>IF($C210=I$1,'2- Manutenção'!$E212,"-")</f>
        <v>-</v>
      </c>
      <c r="J210" s="108" t="str">
        <f>IF(I210="-","-",'2- Manutenção'!$F212)</f>
        <v>-</v>
      </c>
      <c r="K210" s="119" t="str">
        <f>IF($C210=L$1,'2- Manutenção'!$D212,"-")</f>
        <v>-</v>
      </c>
      <c r="L210" s="108" t="str">
        <f>IF($C210=L$1,'2- Manutenção'!$E212,"-")</f>
        <v>-</v>
      </c>
      <c r="M210" s="108" t="str">
        <f>IF(L210="-","-",'2- Manutenção'!$F212)</f>
        <v>-</v>
      </c>
      <c r="N210" s="119" t="str">
        <f>IF($C210=O$1,'2- Manutenção'!$D212,"-")</f>
        <v>-</v>
      </c>
      <c r="O210" s="108" t="str">
        <f>IF($C210=O$1,'2- Manutenção'!$E212,"-")</f>
        <v>-</v>
      </c>
      <c r="P210" s="108" t="str">
        <f>IF(O210="-","-",'2- Manutenção'!$F212)</f>
        <v>-</v>
      </c>
      <c r="Q210" s="119" t="str">
        <f>IF($C210=R$1,'2- Manutenção'!$D212,"-")</f>
        <v>-</v>
      </c>
      <c r="R210" s="108" t="str">
        <f>IF($C210=R$1,'2- Manutenção'!$E212,"-")</f>
        <v>-</v>
      </c>
      <c r="S210" s="108" t="str">
        <f>IF(R210="-","-",'2- Manutenção'!$F212)</f>
        <v>-</v>
      </c>
      <c r="T210" s="119" t="str">
        <f>IF($C210=U$1,'2- Manutenção'!$D212,"-")</f>
        <v>-</v>
      </c>
      <c r="U210" s="108" t="str">
        <f>IF($C210=U$1,'2- Manutenção'!$E212,"-")</f>
        <v>-</v>
      </c>
      <c r="V210" s="108" t="str">
        <f>IF(U210="-","-",'2- Manutenção'!$F212)</f>
        <v>-</v>
      </c>
      <c r="W210" s="119" t="str">
        <f>IF($C210=X$1,'2- Manutenção'!$D212,"-")</f>
        <v>-</v>
      </c>
      <c r="X210" s="108" t="str">
        <f>IF($C210=X$1,'2- Manutenção'!$E212,"-")</f>
        <v>-</v>
      </c>
      <c r="Y210" s="108" t="str">
        <f>IF(X210="-","-",'2- Manutenção'!$F212)</f>
        <v>-</v>
      </c>
      <c r="Z210" s="119" t="str">
        <f>IF($C210=AA$1,'2- Manutenção'!$D212,"-")</f>
        <v>-</v>
      </c>
      <c r="AA210" s="108" t="str">
        <f>IF($C210=AA$1,'2- Manutenção'!$E212,"-")</f>
        <v>-</v>
      </c>
      <c r="AB210" s="108" t="str">
        <f>IF(AA210="-","-",'2- Manutenção'!$F212)</f>
        <v>-</v>
      </c>
      <c r="AC210" s="119" t="str">
        <f>IF($C210=AD$1,'2- Manutenção'!$D212,"-")</f>
        <v>-</v>
      </c>
      <c r="AD210" s="108" t="str">
        <f>IF($C210=AD$1,'2- Manutenção'!$E212,"-")</f>
        <v>-</v>
      </c>
      <c r="AE210" s="108" t="str">
        <f>IF(AD210="-","-",'2- Manutenção'!$F212)</f>
        <v>-</v>
      </c>
      <c r="AF210" s="119" t="str">
        <f>IF($C210=AG$1,'2- Manutenção'!$D212,"-")</f>
        <v>-</v>
      </c>
      <c r="AG210" s="108" t="str">
        <f>IF($C210=AG$1,'2- Manutenção'!$E212,"-")</f>
        <v>-</v>
      </c>
      <c r="AH210" s="108" t="str">
        <f>IF(AG210="-","-",'2- Manutenção'!$F212)</f>
        <v>-</v>
      </c>
      <c r="AI210" s="119" t="str">
        <f>IF($C210=AJ$1,'2- Manutenção'!$D212,"-")</f>
        <v>-</v>
      </c>
      <c r="AJ210" s="108" t="str">
        <f>IF($C210=AJ$1,'2- Manutenção'!$E212,"-")</f>
        <v>-</v>
      </c>
      <c r="AK210" s="108" t="str">
        <f>IF(AJ210="-","-",'2- Manutenção'!$F212)</f>
        <v>-</v>
      </c>
      <c r="AL210" s="119" t="str">
        <f>IF($C210=AM$1,'2- Manutenção'!$D212,"-")</f>
        <v>-</v>
      </c>
      <c r="AM210" s="108" t="str">
        <f>IF($C210=AM$1,'2- Manutenção'!$E212,"-")</f>
        <v>-</v>
      </c>
      <c r="AN210" s="108" t="str">
        <f>IF(AM210="-","-",'2- Manutenção'!$F212)</f>
        <v>-</v>
      </c>
    </row>
    <row r="211" spans="1:40" x14ac:dyDescent="0.25">
      <c r="A211" s="119">
        <v>209</v>
      </c>
      <c r="B211" s="119" t="str">
        <f>IF(YEAR('2- Manutenção'!B213)=$B$1,$B$1,"-")</f>
        <v>-</v>
      </c>
      <c r="C211" s="119" t="str">
        <f>IF(B211="-","-",MONTH('2- Manutenção'!B213))</f>
        <v>-</v>
      </c>
      <c r="E211" s="119" t="str">
        <f>IF($C211=F$1,'2- Manutenção'!$D213,"-")</f>
        <v>-</v>
      </c>
      <c r="F211" s="108" t="str">
        <f>IF($C211=F$1,'2- Manutenção'!$E213,"-")</f>
        <v>-</v>
      </c>
      <c r="G211" s="108" t="str">
        <f>IF(F211="-","-",'2- Manutenção'!$F213)</f>
        <v>-</v>
      </c>
      <c r="H211" s="119" t="str">
        <f>IF($C211=I$1,'2- Manutenção'!$D213,"-")</f>
        <v>-</v>
      </c>
      <c r="I211" s="108" t="str">
        <f>IF($C211=I$1,'2- Manutenção'!$E213,"-")</f>
        <v>-</v>
      </c>
      <c r="J211" s="108" t="str">
        <f>IF(I211="-","-",'2- Manutenção'!$F213)</f>
        <v>-</v>
      </c>
      <c r="K211" s="119" t="str">
        <f>IF($C211=L$1,'2- Manutenção'!$D213,"-")</f>
        <v>-</v>
      </c>
      <c r="L211" s="108" t="str">
        <f>IF($C211=L$1,'2- Manutenção'!$E213,"-")</f>
        <v>-</v>
      </c>
      <c r="M211" s="108" t="str">
        <f>IF(L211="-","-",'2- Manutenção'!$F213)</f>
        <v>-</v>
      </c>
      <c r="N211" s="119" t="str">
        <f>IF($C211=O$1,'2- Manutenção'!$D213,"-")</f>
        <v>-</v>
      </c>
      <c r="O211" s="108" t="str">
        <f>IF($C211=O$1,'2- Manutenção'!$E213,"-")</f>
        <v>-</v>
      </c>
      <c r="P211" s="108" t="str">
        <f>IF(O211="-","-",'2- Manutenção'!$F213)</f>
        <v>-</v>
      </c>
      <c r="Q211" s="119" t="str">
        <f>IF($C211=R$1,'2- Manutenção'!$D213,"-")</f>
        <v>-</v>
      </c>
      <c r="R211" s="108" t="str">
        <f>IF($C211=R$1,'2- Manutenção'!$E213,"-")</f>
        <v>-</v>
      </c>
      <c r="S211" s="108" t="str">
        <f>IF(R211="-","-",'2- Manutenção'!$F213)</f>
        <v>-</v>
      </c>
      <c r="T211" s="119" t="str">
        <f>IF($C211=U$1,'2- Manutenção'!$D213,"-")</f>
        <v>-</v>
      </c>
      <c r="U211" s="108" t="str">
        <f>IF($C211=U$1,'2- Manutenção'!$E213,"-")</f>
        <v>-</v>
      </c>
      <c r="V211" s="108" t="str">
        <f>IF(U211="-","-",'2- Manutenção'!$F213)</f>
        <v>-</v>
      </c>
      <c r="W211" s="119" t="str">
        <f>IF($C211=X$1,'2- Manutenção'!$D213,"-")</f>
        <v>-</v>
      </c>
      <c r="X211" s="108" t="str">
        <f>IF($C211=X$1,'2- Manutenção'!$E213,"-")</f>
        <v>-</v>
      </c>
      <c r="Y211" s="108" t="str">
        <f>IF(X211="-","-",'2- Manutenção'!$F213)</f>
        <v>-</v>
      </c>
      <c r="Z211" s="119" t="str">
        <f>IF($C211=AA$1,'2- Manutenção'!$D213,"-")</f>
        <v>-</v>
      </c>
      <c r="AA211" s="108" t="str">
        <f>IF($C211=AA$1,'2- Manutenção'!$E213,"-")</f>
        <v>-</v>
      </c>
      <c r="AB211" s="108" t="str">
        <f>IF(AA211="-","-",'2- Manutenção'!$F213)</f>
        <v>-</v>
      </c>
      <c r="AC211" s="119" t="str">
        <f>IF($C211=AD$1,'2- Manutenção'!$D213,"-")</f>
        <v>-</v>
      </c>
      <c r="AD211" s="108" t="str">
        <f>IF($C211=AD$1,'2- Manutenção'!$E213,"-")</f>
        <v>-</v>
      </c>
      <c r="AE211" s="108" t="str">
        <f>IF(AD211="-","-",'2- Manutenção'!$F213)</f>
        <v>-</v>
      </c>
      <c r="AF211" s="119" t="str">
        <f>IF($C211=AG$1,'2- Manutenção'!$D213,"-")</f>
        <v>-</v>
      </c>
      <c r="AG211" s="108" t="str">
        <f>IF($C211=AG$1,'2- Manutenção'!$E213,"-")</f>
        <v>-</v>
      </c>
      <c r="AH211" s="108" t="str">
        <f>IF(AG211="-","-",'2- Manutenção'!$F213)</f>
        <v>-</v>
      </c>
      <c r="AI211" s="119" t="str">
        <f>IF($C211=AJ$1,'2- Manutenção'!$D213,"-")</f>
        <v>-</v>
      </c>
      <c r="AJ211" s="108" t="str">
        <f>IF($C211=AJ$1,'2- Manutenção'!$E213,"-")</f>
        <v>-</v>
      </c>
      <c r="AK211" s="108" t="str">
        <f>IF(AJ211="-","-",'2- Manutenção'!$F213)</f>
        <v>-</v>
      </c>
      <c r="AL211" s="119" t="str">
        <f>IF($C211=AM$1,'2- Manutenção'!$D213,"-")</f>
        <v>-</v>
      </c>
      <c r="AM211" s="108" t="str">
        <f>IF($C211=AM$1,'2- Manutenção'!$E213,"-")</f>
        <v>-</v>
      </c>
      <c r="AN211" s="108" t="str">
        <f>IF(AM211="-","-",'2- Manutenção'!$F213)</f>
        <v>-</v>
      </c>
    </row>
    <row r="212" spans="1:40" x14ac:dyDescent="0.25">
      <c r="A212" s="119">
        <v>210</v>
      </c>
      <c r="B212" s="119" t="str">
        <f>IF(YEAR('2- Manutenção'!B214)=$B$1,$B$1,"-")</f>
        <v>-</v>
      </c>
      <c r="C212" s="119" t="str">
        <f>IF(B212="-","-",MONTH('2- Manutenção'!B214))</f>
        <v>-</v>
      </c>
      <c r="E212" s="119" t="str">
        <f>IF($C212=F$1,'2- Manutenção'!$D214,"-")</f>
        <v>-</v>
      </c>
      <c r="F212" s="108" t="str">
        <f>IF($C212=F$1,'2- Manutenção'!$E214,"-")</f>
        <v>-</v>
      </c>
      <c r="G212" s="108" t="str">
        <f>IF(F212="-","-",'2- Manutenção'!$F214)</f>
        <v>-</v>
      </c>
      <c r="H212" s="119" t="str">
        <f>IF($C212=I$1,'2- Manutenção'!$D214,"-")</f>
        <v>-</v>
      </c>
      <c r="I212" s="108" t="str">
        <f>IF($C212=I$1,'2- Manutenção'!$E214,"-")</f>
        <v>-</v>
      </c>
      <c r="J212" s="108" t="str">
        <f>IF(I212="-","-",'2- Manutenção'!$F214)</f>
        <v>-</v>
      </c>
      <c r="K212" s="119" t="str">
        <f>IF($C212=L$1,'2- Manutenção'!$D214,"-")</f>
        <v>-</v>
      </c>
      <c r="L212" s="108" t="str">
        <f>IF($C212=L$1,'2- Manutenção'!$E214,"-")</f>
        <v>-</v>
      </c>
      <c r="M212" s="108" t="str">
        <f>IF(L212="-","-",'2- Manutenção'!$F214)</f>
        <v>-</v>
      </c>
      <c r="N212" s="119" t="str">
        <f>IF($C212=O$1,'2- Manutenção'!$D214,"-")</f>
        <v>-</v>
      </c>
      <c r="O212" s="108" t="str">
        <f>IF($C212=O$1,'2- Manutenção'!$E214,"-")</f>
        <v>-</v>
      </c>
      <c r="P212" s="108" t="str">
        <f>IF(O212="-","-",'2- Manutenção'!$F214)</f>
        <v>-</v>
      </c>
      <c r="Q212" s="119" t="str">
        <f>IF($C212=R$1,'2- Manutenção'!$D214,"-")</f>
        <v>-</v>
      </c>
      <c r="R212" s="108" t="str">
        <f>IF($C212=R$1,'2- Manutenção'!$E214,"-")</f>
        <v>-</v>
      </c>
      <c r="S212" s="108" t="str">
        <f>IF(R212="-","-",'2- Manutenção'!$F214)</f>
        <v>-</v>
      </c>
      <c r="T212" s="119" t="str">
        <f>IF($C212=U$1,'2- Manutenção'!$D214,"-")</f>
        <v>-</v>
      </c>
      <c r="U212" s="108" t="str">
        <f>IF($C212=U$1,'2- Manutenção'!$E214,"-")</f>
        <v>-</v>
      </c>
      <c r="V212" s="108" t="str">
        <f>IF(U212="-","-",'2- Manutenção'!$F214)</f>
        <v>-</v>
      </c>
      <c r="W212" s="119" t="str">
        <f>IF($C212=X$1,'2- Manutenção'!$D214,"-")</f>
        <v>-</v>
      </c>
      <c r="X212" s="108" t="str">
        <f>IF($C212=X$1,'2- Manutenção'!$E214,"-")</f>
        <v>-</v>
      </c>
      <c r="Y212" s="108" t="str">
        <f>IF(X212="-","-",'2- Manutenção'!$F214)</f>
        <v>-</v>
      </c>
      <c r="Z212" s="119" t="str">
        <f>IF($C212=AA$1,'2- Manutenção'!$D214,"-")</f>
        <v>-</v>
      </c>
      <c r="AA212" s="108" t="str">
        <f>IF($C212=AA$1,'2- Manutenção'!$E214,"-")</f>
        <v>-</v>
      </c>
      <c r="AB212" s="108" t="str">
        <f>IF(AA212="-","-",'2- Manutenção'!$F214)</f>
        <v>-</v>
      </c>
      <c r="AC212" s="119" t="str">
        <f>IF($C212=AD$1,'2- Manutenção'!$D214,"-")</f>
        <v>-</v>
      </c>
      <c r="AD212" s="108" t="str">
        <f>IF($C212=AD$1,'2- Manutenção'!$E214,"-")</f>
        <v>-</v>
      </c>
      <c r="AE212" s="108" t="str">
        <f>IF(AD212="-","-",'2- Manutenção'!$F214)</f>
        <v>-</v>
      </c>
      <c r="AF212" s="119" t="str">
        <f>IF($C212=AG$1,'2- Manutenção'!$D214,"-")</f>
        <v>-</v>
      </c>
      <c r="AG212" s="108" t="str">
        <f>IF($C212=AG$1,'2- Manutenção'!$E214,"-")</f>
        <v>-</v>
      </c>
      <c r="AH212" s="108" t="str">
        <f>IF(AG212="-","-",'2- Manutenção'!$F214)</f>
        <v>-</v>
      </c>
      <c r="AI212" s="119" t="str">
        <f>IF($C212=AJ$1,'2- Manutenção'!$D214,"-")</f>
        <v>-</v>
      </c>
      <c r="AJ212" s="108" t="str">
        <f>IF($C212=AJ$1,'2- Manutenção'!$E214,"-")</f>
        <v>-</v>
      </c>
      <c r="AK212" s="108" t="str">
        <f>IF(AJ212="-","-",'2- Manutenção'!$F214)</f>
        <v>-</v>
      </c>
      <c r="AL212" s="119" t="str">
        <f>IF($C212=AM$1,'2- Manutenção'!$D214,"-")</f>
        <v>-</v>
      </c>
      <c r="AM212" s="108" t="str">
        <f>IF($C212=AM$1,'2- Manutenção'!$E214,"-")</f>
        <v>-</v>
      </c>
      <c r="AN212" s="108" t="str">
        <f>IF(AM212="-","-",'2- Manutenção'!$F214)</f>
        <v>-</v>
      </c>
    </row>
    <row r="213" spans="1:40" x14ac:dyDescent="0.25">
      <c r="A213" s="119">
        <v>211</v>
      </c>
      <c r="B213" s="119" t="str">
        <f>IF(YEAR('2- Manutenção'!B215)=$B$1,$B$1,"-")</f>
        <v>-</v>
      </c>
      <c r="C213" s="119" t="str">
        <f>IF(B213="-","-",MONTH('2- Manutenção'!B215))</f>
        <v>-</v>
      </c>
      <c r="E213" s="119" t="str">
        <f>IF($C213=F$1,'2- Manutenção'!$D215,"-")</f>
        <v>-</v>
      </c>
      <c r="F213" s="108" t="str">
        <f>IF($C213=F$1,'2- Manutenção'!$E215,"-")</f>
        <v>-</v>
      </c>
      <c r="G213" s="108" t="str">
        <f>IF(F213="-","-",'2- Manutenção'!$F215)</f>
        <v>-</v>
      </c>
      <c r="H213" s="119" t="str">
        <f>IF($C213=I$1,'2- Manutenção'!$D215,"-")</f>
        <v>-</v>
      </c>
      <c r="I213" s="108" t="str">
        <f>IF($C213=I$1,'2- Manutenção'!$E215,"-")</f>
        <v>-</v>
      </c>
      <c r="J213" s="108" t="str">
        <f>IF(I213="-","-",'2- Manutenção'!$F215)</f>
        <v>-</v>
      </c>
      <c r="K213" s="119" t="str">
        <f>IF($C213=L$1,'2- Manutenção'!$D215,"-")</f>
        <v>-</v>
      </c>
      <c r="L213" s="108" t="str">
        <f>IF($C213=L$1,'2- Manutenção'!$E215,"-")</f>
        <v>-</v>
      </c>
      <c r="M213" s="108" t="str">
        <f>IF(L213="-","-",'2- Manutenção'!$F215)</f>
        <v>-</v>
      </c>
      <c r="N213" s="119" t="str">
        <f>IF($C213=O$1,'2- Manutenção'!$D215,"-")</f>
        <v>-</v>
      </c>
      <c r="O213" s="108" t="str">
        <f>IF($C213=O$1,'2- Manutenção'!$E215,"-")</f>
        <v>-</v>
      </c>
      <c r="P213" s="108" t="str">
        <f>IF(O213="-","-",'2- Manutenção'!$F215)</f>
        <v>-</v>
      </c>
      <c r="Q213" s="119" t="str">
        <f>IF($C213=R$1,'2- Manutenção'!$D215,"-")</f>
        <v>-</v>
      </c>
      <c r="R213" s="108" t="str">
        <f>IF($C213=R$1,'2- Manutenção'!$E215,"-")</f>
        <v>-</v>
      </c>
      <c r="S213" s="108" t="str">
        <f>IF(R213="-","-",'2- Manutenção'!$F215)</f>
        <v>-</v>
      </c>
      <c r="T213" s="119" t="str">
        <f>IF($C213=U$1,'2- Manutenção'!$D215,"-")</f>
        <v>-</v>
      </c>
      <c r="U213" s="108" t="str">
        <f>IF($C213=U$1,'2- Manutenção'!$E215,"-")</f>
        <v>-</v>
      </c>
      <c r="V213" s="108" t="str">
        <f>IF(U213="-","-",'2- Manutenção'!$F215)</f>
        <v>-</v>
      </c>
      <c r="W213" s="119" t="str">
        <f>IF($C213=X$1,'2- Manutenção'!$D215,"-")</f>
        <v>-</v>
      </c>
      <c r="X213" s="108" t="str">
        <f>IF($C213=X$1,'2- Manutenção'!$E215,"-")</f>
        <v>-</v>
      </c>
      <c r="Y213" s="108" t="str">
        <f>IF(X213="-","-",'2- Manutenção'!$F215)</f>
        <v>-</v>
      </c>
      <c r="Z213" s="119" t="str">
        <f>IF($C213=AA$1,'2- Manutenção'!$D215,"-")</f>
        <v>-</v>
      </c>
      <c r="AA213" s="108" t="str">
        <f>IF($C213=AA$1,'2- Manutenção'!$E215,"-")</f>
        <v>-</v>
      </c>
      <c r="AB213" s="108" t="str">
        <f>IF(AA213="-","-",'2- Manutenção'!$F215)</f>
        <v>-</v>
      </c>
      <c r="AC213" s="119" t="str">
        <f>IF($C213=AD$1,'2- Manutenção'!$D215,"-")</f>
        <v>-</v>
      </c>
      <c r="AD213" s="108" t="str">
        <f>IF($C213=AD$1,'2- Manutenção'!$E215,"-")</f>
        <v>-</v>
      </c>
      <c r="AE213" s="108" t="str">
        <f>IF(AD213="-","-",'2- Manutenção'!$F215)</f>
        <v>-</v>
      </c>
      <c r="AF213" s="119" t="str">
        <f>IF($C213=AG$1,'2- Manutenção'!$D215,"-")</f>
        <v>-</v>
      </c>
      <c r="AG213" s="108" t="str">
        <f>IF($C213=AG$1,'2- Manutenção'!$E215,"-")</f>
        <v>-</v>
      </c>
      <c r="AH213" s="108" t="str">
        <f>IF(AG213="-","-",'2- Manutenção'!$F215)</f>
        <v>-</v>
      </c>
      <c r="AI213" s="119" t="str">
        <f>IF($C213=AJ$1,'2- Manutenção'!$D215,"-")</f>
        <v>-</v>
      </c>
      <c r="AJ213" s="108" t="str">
        <f>IF($C213=AJ$1,'2- Manutenção'!$E215,"-")</f>
        <v>-</v>
      </c>
      <c r="AK213" s="108" t="str">
        <f>IF(AJ213="-","-",'2- Manutenção'!$F215)</f>
        <v>-</v>
      </c>
      <c r="AL213" s="119" t="str">
        <f>IF($C213=AM$1,'2- Manutenção'!$D215,"-")</f>
        <v>-</v>
      </c>
      <c r="AM213" s="108" t="str">
        <f>IF($C213=AM$1,'2- Manutenção'!$E215,"-")</f>
        <v>-</v>
      </c>
      <c r="AN213" s="108" t="str">
        <f>IF(AM213="-","-",'2- Manutenção'!$F215)</f>
        <v>-</v>
      </c>
    </row>
    <row r="214" spans="1:40" x14ac:dyDescent="0.25">
      <c r="A214" s="119">
        <v>212</v>
      </c>
      <c r="B214" s="119" t="str">
        <f>IF(YEAR('2- Manutenção'!B216)=$B$1,$B$1,"-")</f>
        <v>-</v>
      </c>
      <c r="C214" s="119" t="str">
        <f>IF(B214="-","-",MONTH('2- Manutenção'!B216))</f>
        <v>-</v>
      </c>
      <c r="E214" s="119" t="str">
        <f>IF($C214=F$1,'2- Manutenção'!$D216,"-")</f>
        <v>-</v>
      </c>
      <c r="F214" s="108" t="str">
        <f>IF($C214=F$1,'2- Manutenção'!$E216,"-")</f>
        <v>-</v>
      </c>
      <c r="G214" s="108" t="str">
        <f>IF(F214="-","-",'2- Manutenção'!$F216)</f>
        <v>-</v>
      </c>
      <c r="H214" s="119" t="str">
        <f>IF($C214=I$1,'2- Manutenção'!$D216,"-")</f>
        <v>-</v>
      </c>
      <c r="I214" s="108" t="str">
        <f>IF($C214=I$1,'2- Manutenção'!$E216,"-")</f>
        <v>-</v>
      </c>
      <c r="J214" s="108" t="str">
        <f>IF(I214="-","-",'2- Manutenção'!$F216)</f>
        <v>-</v>
      </c>
      <c r="K214" s="119" t="str">
        <f>IF($C214=L$1,'2- Manutenção'!$D216,"-")</f>
        <v>-</v>
      </c>
      <c r="L214" s="108" t="str">
        <f>IF($C214=L$1,'2- Manutenção'!$E216,"-")</f>
        <v>-</v>
      </c>
      <c r="M214" s="108" t="str">
        <f>IF(L214="-","-",'2- Manutenção'!$F216)</f>
        <v>-</v>
      </c>
      <c r="N214" s="119" t="str">
        <f>IF($C214=O$1,'2- Manutenção'!$D216,"-")</f>
        <v>-</v>
      </c>
      <c r="O214" s="108" t="str">
        <f>IF($C214=O$1,'2- Manutenção'!$E216,"-")</f>
        <v>-</v>
      </c>
      <c r="P214" s="108" t="str">
        <f>IF(O214="-","-",'2- Manutenção'!$F216)</f>
        <v>-</v>
      </c>
      <c r="Q214" s="119" t="str">
        <f>IF($C214=R$1,'2- Manutenção'!$D216,"-")</f>
        <v>-</v>
      </c>
      <c r="R214" s="108" t="str">
        <f>IF($C214=R$1,'2- Manutenção'!$E216,"-")</f>
        <v>-</v>
      </c>
      <c r="S214" s="108" t="str">
        <f>IF(R214="-","-",'2- Manutenção'!$F216)</f>
        <v>-</v>
      </c>
      <c r="T214" s="119" t="str">
        <f>IF($C214=U$1,'2- Manutenção'!$D216,"-")</f>
        <v>-</v>
      </c>
      <c r="U214" s="108" t="str">
        <f>IF($C214=U$1,'2- Manutenção'!$E216,"-")</f>
        <v>-</v>
      </c>
      <c r="V214" s="108" t="str">
        <f>IF(U214="-","-",'2- Manutenção'!$F216)</f>
        <v>-</v>
      </c>
      <c r="W214" s="119" t="str">
        <f>IF($C214=X$1,'2- Manutenção'!$D216,"-")</f>
        <v>-</v>
      </c>
      <c r="X214" s="108" t="str">
        <f>IF($C214=X$1,'2- Manutenção'!$E216,"-")</f>
        <v>-</v>
      </c>
      <c r="Y214" s="108" t="str">
        <f>IF(X214="-","-",'2- Manutenção'!$F216)</f>
        <v>-</v>
      </c>
      <c r="Z214" s="119" t="str">
        <f>IF($C214=AA$1,'2- Manutenção'!$D216,"-")</f>
        <v>-</v>
      </c>
      <c r="AA214" s="108" t="str">
        <f>IF($C214=AA$1,'2- Manutenção'!$E216,"-")</f>
        <v>-</v>
      </c>
      <c r="AB214" s="108" t="str">
        <f>IF(AA214="-","-",'2- Manutenção'!$F216)</f>
        <v>-</v>
      </c>
      <c r="AC214" s="119" t="str">
        <f>IF($C214=AD$1,'2- Manutenção'!$D216,"-")</f>
        <v>-</v>
      </c>
      <c r="AD214" s="108" t="str">
        <f>IF($C214=AD$1,'2- Manutenção'!$E216,"-")</f>
        <v>-</v>
      </c>
      <c r="AE214" s="108" t="str">
        <f>IF(AD214="-","-",'2- Manutenção'!$F216)</f>
        <v>-</v>
      </c>
      <c r="AF214" s="119" t="str">
        <f>IF($C214=AG$1,'2- Manutenção'!$D216,"-")</f>
        <v>-</v>
      </c>
      <c r="AG214" s="108" t="str">
        <f>IF($C214=AG$1,'2- Manutenção'!$E216,"-")</f>
        <v>-</v>
      </c>
      <c r="AH214" s="108" t="str">
        <f>IF(AG214="-","-",'2- Manutenção'!$F216)</f>
        <v>-</v>
      </c>
      <c r="AI214" s="119" t="str">
        <f>IF($C214=AJ$1,'2- Manutenção'!$D216,"-")</f>
        <v>-</v>
      </c>
      <c r="AJ214" s="108" t="str">
        <f>IF($C214=AJ$1,'2- Manutenção'!$E216,"-")</f>
        <v>-</v>
      </c>
      <c r="AK214" s="108" t="str">
        <f>IF(AJ214="-","-",'2- Manutenção'!$F216)</f>
        <v>-</v>
      </c>
      <c r="AL214" s="119" t="str">
        <f>IF($C214=AM$1,'2- Manutenção'!$D216,"-")</f>
        <v>-</v>
      </c>
      <c r="AM214" s="108" t="str">
        <f>IF($C214=AM$1,'2- Manutenção'!$E216,"-")</f>
        <v>-</v>
      </c>
      <c r="AN214" s="108" t="str">
        <f>IF(AM214="-","-",'2- Manutenção'!$F216)</f>
        <v>-</v>
      </c>
    </row>
    <row r="215" spans="1:40" x14ac:dyDescent="0.25">
      <c r="A215" s="119">
        <v>213</v>
      </c>
      <c r="B215" s="119" t="str">
        <f>IF(YEAR('2- Manutenção'!B217)=$B$1,$B$1,"-")</f>
        <v>-</v>
      </c>
      <c r="C215" s="119" t="str">
        <f>IF(B215="-","-",MONTH('2- Manutenção'!B217))</f>
        <v>-</v>
      </c>
      <c r="E215" s="119" t="str">
        <f>IF($C215=F$1,'2- Manutenção'!$D217,"-")</f>
        <v>-</v>
      </c>
      <c r="F215" s="108" t="str">
        <f>IF($C215=F$1,'2- Manutenção'!$E217,"-")</f>
        <v>-</v>
      </c>
      <c r="G215" s="108" t="str">
        <f>IF(F215="-","-",'2- Manutenção'!$F217)</f>
        <v>-</v>
      </c>
      <c r="H215" s="119" t="str">
        <f>IF($C215=I$1,'2- Manutenção'!$D217,"-")</f>
        <v>-</v>
      </c>
      <c r="I215" s="108" t="str">
        <f>IF($C215=I$1,'2- Manutenção'!$E217,"-")</f>
        <v>-</v>
      </c>
      <c r="J215" s="108" t="str">
        <f>IF(I215="-","-",'2- Manutenção'!$F217)</f>
        <v>-</v>
      </c>
      <c r="K215" s="119" t="str">
        <f>IF($C215=L$1,'2- Manutenção'!$D217,"-")</f>
        <v>-</v>
      </c>
      <c r="L215" s="108" t="str">
        <f>IF($C215=L$1,'2- Manutenção'!$E217,"-")</f>
        <v>-</v>
      </c>
      <c r="M215" s="108" t="str">
        <f>IF(L215="-","-",'2- Manutenção'!$F217)</f>
        <v>-</v>
      </c>
      <c r="N215" s="119" t="str">
        <f>IF($C215=O$1,'2- Manutenção'!$D217,"-")</f>
        <v>-</v>
      </c>
      <c r="O215" s="108" t="str">
        <f>IF($C215=O$1,'2- Manutenção'!$E217,"-")</f>
        <v>-</v>
      </c>
      <c r="P215" s="108" t="str">
        <f>IF(O215="-","-",'2- Manutenção'!$F217)</f>
        <v>-</v>
      </c>
      <c r="Q215" s="119" t="str">
        <f>IF($C215=R$1,'2- Manutenção'!$D217,"-")</f>
        <v>-</v>
      </c>
      <c r="R215" s="108" t="str">
        <f>IF($C215=R$1,'2- Manutenção'!$E217,"-")</f>
        <v>-</v>
      </c>
      <c r="S215" s="108" t="str">
        <f>IF(R215="-","-",'2- Manutenção'!$F217)</f>
        <v>-</v>
      </c>
      <c r="T215" s="119" t="str">
        <f>IF($C215=U$1,'2- Manutenção'!$D217,"-")</f>
        <v>-</v>
      </c>
      <c r="U215" s="108" t="str">
        <f>IF($C215=U$1,'2- Manutenção'!$E217,"-")</f>
        <v>-</v>
      </c>
      <c r="V215" s="108" t="str">
        <f>IF(U215="-","-",'2- Manutenção'!$F217)</f>
        <v>-</v>
      </c>
      <c r="W215" s="119" t="str">
        <f>IF($C215=X$1,'2- Manutenção'!$D217,"-")</f>
        <v>-</v>
      </c>
      <c r="X215" s="108" t="str">
        <f>IF($C215=X$1,'2- Manutenção'!$E217,"-")</f>
        <v>-</v>
      </c>
      <c r="Y215" s="108" t="str">
        <f>IF(X215="-","-",'2- Manutenção'!$F217)</f>
        <v>-</v>
      </c>
      <c r="Z215" s="119" t="str">
        <f>IF($C215=AA$1,'2- Manutenção'!$D217,"-")</f>
        <v>-</v>
      </c>
      <c r="AA215" s="108" t="str">
        <f>IF($C215=AA$1,'2- Manutenção'!$E217,"-")</f>
        <v>-</v>
      </c>
      <c r="AB215" s="108" t="str">
        <f>IF(AA215="-","-",'2- Manutenção'!$F217)</f>
        <v>-</v>
      </c>
      <c r="AC215" s="119" t="str">
        <f>IF($C215=AD$1,'2- Manutenção'!$D217,"-")</f>
        <v>-</v>
      </c>
      <c r="AD215" s="108" t="str">
        <f>IF($C215=AD$1,'2- Manutenção'!$E217,"-")</f>
        <v>-</v>
      </c>
      <c r="AE215" s="108" t="str">
        <f>IF(AD215="-","-",'2- Manutenção'!$F217)</f>
        <v>-</v>
      </c>
      <c r="AF215" s="119" t="str">
        <f>IF($C215=AG$1,'2- Manutenção'!$D217,"-")</f>
        <v>-</v>
      </c>
      <c r="AG215" s="108" t="str">
        <f>IF($C215=AG$1,'2- Manutenção'!$E217,"-")</f>
        <v>-</v>
      </c>
      <c r="AH215" s="108" t="str">
        <f>IF(AG215="-","-",'2- Manutenção'!$F217)</f>
        <v>-</v>
      </c>
      <c r="AI215" s="119" t="str">
        <f>IF($C215=AJ$1,'2- Manutenção'!$D217,"-")</f>
        <v>-</v>
      </c>
      <c r="AJ215" s="108" t="str">
        <f>IF($C215=AJ$1,'2- Manutenção'!$E217,"-")</f>
        <v>-</v>
      </c>
      <c r="AK215" s="108" t="str">
        <f>IF(AJ215="-","-",'2- Manutenção'!$F217)</f>
        <v>-</v>
      </c>
      <c r="AL215" s="119" t="str">
        <f>IF($C215=AM$1,'2- Manutenção'!$D217,"-")</f>
        <v>-</v>
      </c>
      <c r="AM215" s="108" t="str">
        <f>IF($C215=AM$1,'2- Manutenção'!$E217,"-")</f>
        <v>-</v>
      </c>
      <c r="AN215" s="108" t="str">
        <f>IF(AM215="-","-",'2- Manutenção'!$F217)</f>
        <v>-</v>
      </c>
    </row>
    <row r="216" spans="1:40" x14ac:dyDescent="0.25">
      <c r="A216" s="119">
        <v>214</v>
      </c>
      <c r="B216" s="119" t="str">
        <f>IF(YEAR('2- Manutenção'!B218)=$B$1,$B$1,"-")</f>
        <v>-</v>
      </c>
      <c r="C216" s="119" t="str">
        <f>IF(B216="-","-",MONTH('2- Manutenção'!B218))</f>
        <v>-</v>
      </c>
      <c r="E216" s="119" t="str">
        <f>IF($C216=F$1,'2- Manutenção'!$D218,"-")</f>
        <v>-</v>
      </c>
      <c r="F216" s="108" t="str">
        <f>IF($C216=F$1,'2- Manutenção'!$E218,"-")</f>
        <v>-</v>
      </c>
      <c r="G216" s="108" t="str">
        <f>IF(F216="-","-",'2- Manutenção'!$F218)</f>
        <v>-</v>
      </c>
      <c r="H216" s="119" t="str">
        <f>IF($C216=I$1,'2- Manutenção'!$D218,"-")</f>
        <v>-</v>
      </c>
      <c r="I216" s="108" t="str">
        <f>IF($C216=I$1,'2- Manutenção'!$E218,"-")</f>
        <v>-</v>
      </c>
      <c r="J216" s="108" t="str">
        <f>IF(I216="-","-",'2- Manutenção'!$F218)</f>
        <v>-</v>
      </c>
      <c r="K216" s="119" t="str">
        <f>IF($C216=L$1,'2- Manutenção'!$D218,"-")</f>
        <v>-</v>
      </c>
      <c r="L216" s="108" t="str">
        <f>IF($C216=L$1,'2- Manutenção'!$E218,"-")</f>
        <v>-</v>
      </c>
      <c r="M216" s="108" t="str">
        <f>IF(L216="-","-",'2- Manutenção'!$F218)</f>
        <v>-</v>
      </c>
      <c r="N216" s="119" t="str">
        <f>IF($C216=O$1,'2- Manutenção'!$D218,"-")</f>
        <v>-</v>
      </c>
      <c r="O216" s="108" t="str">
        <f>IF($C216=O$1,'2- Manutenção'!$E218,"-")</f>
        <v>-</v>
      </c>
      <c r="P216" s="108" t="str">
        <f>IF(O216="-","-",'2- Manutenção'!$F218)</f>
        <v>-</v>
      </c>
      <c r="Q216" s="119" t="str">
        <f>IF($C216=R$1,'2- Manutenção'!$D218,"-")</f>
        <v>-</v>
      </c>
      <c r="R216" s="108" t="str">
        <f>IF($C216=R$1,'2- Manutenção'!$E218,"-")</f>
        <v>-</v>
      </c>
      <c r="S216" s="108" t="str">
        <f>IF(R216="-","-",'2- Manutenção'!$F218)</f>
        <v>-</v>
      </c>
      <c r="T216" s="119" t="str">
        <f>IF($C216=U$1,'2- Manutenção'!$D218,"-")</f>
        <v>-</v>
      </c>
      <c r="U216" s="108" t="str">
        <f>IF($C216=U$1,'2- Manutenção'!$E218,"-")</f>
        <v>-</v>
      </c>
      <c r="V216" s="108" t="str">
        <f>IF(U216="-","-",'2- Manutenção'!$F218)</f>
        <v>-</v>
      </c>
      <c r="W216" s="119" t="str">
        <f>IF($C216=X$1,'2- Manutenção'!$D218,"-")</f>
        <v>-</v>
      </c>
      <c r="X216" s="108" t="str">
        <f>IF($C216=X$1,'2- Manutenção'!$E218,"-")</f>
        <v>-</v>
      </c>
      <c r="Y216" s="108" t="str">
        <f>IF(X216="-","-",'2- Manutenção'!$F218)</f>
        <v>-</v>
      </c>
      <c r="Z216" s="119" t="str">
        <f>IF($C216=AA$1,'2- Manutenção'!$D218,"-")</f>
        <v>-</v>
      </c>
      <c r="AA216" s="108" t="str">
        <f>IF($C216=AA$1,'2- Manutenção'!$E218,"-")</f>
        <v>-</v>
      </c>
      <c r="AB216" s="108" t="str">
        <f>IF(AA216="-","-",'2- Manutenção'!$F218)</f>
        <v>-</v>
      </c>
      <c r="AC216" s="119" t="str">
        <f>IF($C216=AD$1,'2- Manutenção'!$D218,"-")</f>
        <v>-</v>
      </c>
      <c r="AD216" s="108" t="str">
        <f>IF($C216=AD$1,'2- Manutenção'!$E218,"-")</f>
        <v>-</v>
      </c>
      <c r="AE216" s="108" t="str">
        <f>IF(AD216="-","-",'2- Manutenção'!$F218)</f>
        <v>-</v>
      </c>
      <c r="AF216" s="119" t="str">
        <f>IF($C216=AG$1,'2- Manutenção'!$D218,"-")</f>
        <v>-</v>
      </c>
      <c r="AG216" s="108" t="str">
        <f>IF($C216=AG$1,'2- Manutenção'!$E218,"-")</f>
        <v>-</v>
      </c>
      <c r="AH216" s="108" t="str">
        <f>IF(AG216="-","-",'2- Manutenção'!$F218)</f>
        <v>-</v>
      </c>
      <c r="AI216" s="119" t="str">
        <f>IF($C216=AJ$1,'2- Manutenção'!$D218,"-")</f>
        <v>-</v>
      </c>
      <c r="AJ216" s="108" t="str">
        <f>IF($C216=AJ$1,'2- Manutenção'!$E218,"-")</f>
        <v>-</v>
      </c>
      <c r="AK216" s="108" t="str">
        <f>IF(AJ216="-","-",'2- Manutenção'!$F218)</f>
        <v>-</v>
      </c>
      <c r="AL216" s="119" t="str">
        <f>IF($C216=AM$1,'2- Manutenção'!$D218,"-")</f>
        <v>-</v>
      </c>
      <c r="AM216" s="108" t="str">
        <f>IF($C216=AM$1,'2- Manutenção'!$E218,"-")</f>
        <v>-</v>
      </c>
      <c r="AN216" s="108" t="str">
        <f>IF(AM216="-","-",'2- Manutenção'!$F218)</f>
        <v>-</v>
      </c>
    </row>
    <row r="217" spans="1:40" x14ac:dyDescent="0.25">
      <c r="A217" s="119">
        <v>215</v>
      </c>
      <c r="B217" s="119" t="str">
        <f>IF(YEAR('2- Manutenção'!B219)=$B$1,$B$1,"-")</f>
        <v>-</v>
      </c>
      <c r="C217" s="119" t="str">
        <f>IF(B217="-","-",MONTH('2- Manutenção'!B219))</f>
        <v>-</v>
      </c>
      <c r="E217" s="119" t="str">
        <f>IF($C217=F$1,'2- Manutenção'!$D219,"-")</f>
        <v>-</v>
      </c>
      <c r="F217" s="108" t="str">
        <f>IF($C217=F$1,'2- Manutenção'!$E219,"-")</f>
        <v>-</v>
      </c>
      <c r="G217" s="108" t="str">
        <f>IF(F217="-","-",'2- Manutenção'!$F219)</f>
        <v>-</v>
      </c>
      <c r="H217" s="119" t="str">
        <f>IF($C217=I$1,'2- Manutenção'!$D219,"-")</f>
        <v>-</v>
      </c>
      <c r="I217" s="108" t="str">
        <f>IF($C217=I$1,'2- Manutenção'!$E219,"-")</f>
        <v>-</v>
      </c>
      <c r="J217" s="108" t="str">
        <f>IF(I217="-","-",'2- Manutenção'!$F219)</f>
        <v>-</v>
      </c>
      <c r="K217" s="119" t="str">
        <f>IF($C217=L$1,'2- Manutenção'!$D219,"-")</f>
        <v>-</v>
      </c>
      <c r="L217" s="108" t="str">
        <f>IF($C217=L$1,'2- Manutenção'!$E219,"-")</f>
        <v>-</v>
      </c>
      <c r="M217" s="108" t="str">
        <f>IF(L217="-","-",'2- Manutenção'!$F219)</f>
        <v>-</v>
      </c>
      <c r="N217" s="119" t="str">
        <f>IF($C217=O$1,'2- Manutenção'!$D219,"-")</f>
        <v>-</v>
      </c>
      <c r="O217" s="108" t="str">
        <f>IF($C217=O$1,'2- Manutenção'!$E219,"-")</f>
        <v>-</v>
      </c>
      <c r="P217" s="108" t="str">
        <f>IF(O217="-","-",'2- Manutenção'!$F219)</f>
        <v>-</v>
      </c>
      <c r="Q217" s="119" t="str">
        <f>IF($C217=R$1,'2- Manutenção'!$D219,"-")</f>
        <v>-</v>
      </c>
      <c r="R217" s="108" t="str">
        <f>IF($C217=R$1,'2- Manutenção'!$E219,"-")</f>
        <v>-</v>
      </c>
      <c r="S217" s="108" t="str">
        <f>IF(R217="-","-",'2- Manutenção'!$F219)</f>
        <v>-</v>
      </c>
      <c r="T217" s="119" t="str">
        <f>IF($C217=U$1,'2- Manutenção'!$D219,"-")</f>
        <v>-</v>
      </c>
      <c r="U217" s="108" t="str">
        <f>IF($C217=U$1,'2- Manutenção'!$E219,"-")</f>
        <v>-</v>
      </c>
      <c r="V217" s="108" t="str">
        <f>IF(U217="-","-",'2- Manutenção'!$F219)</f>
        <v>-</v>
      </c>
      <c r="W217" s="119" t="str">
        <f>IF($C217=X$1,'2- Manutenção'!$D219,"-")</f>
        <v>-</v>
      </c>
      <c r="X217" s="108" t="str">
        <f>IF($C217=X$1,'2- Manutenção'!$E219,"-")</f>
        <v>-</v>
      </c>
      <c r="Y217" s="108" t="str">
        <f>IF(X217="-","-",'2- Manutenção'!$F219)</f>
        <v>-</v>
      </c>
      <c r="Z217" s="119" t="str">
        <f>IF($C217=AA$1,'2- Manutenção'!$D219,"-")</f>
        <v>-</v>
      </c>
      <c r="AA217" s="108" t="str">
        <f>IF($C217=AA$1,'2- Manutenção'!$E219,"-")</f>
        <v>-</v>
      </c>
      <c r="AB217" s="108" t="str">
        <f>IF(AA217="-","-",'2- Manutenção'!$F219)</f>
        <v>-</v>
      </c>
      <c r="AC217" s="119" t="str">
        <f>IF($C217=AD$1,'2- Manutenção'!$D219,"-")</f>
        <v>-</v>
      </c>
      <c r="AD217" s="108" t="str">
        <f>IF($C217=AD$1,'2- Manutenção'!$E219,"-")</f>
        <v>-</v>
      </c>
      <c r="AE217" s="108" t="str">
        <f>IF(AD217="-","-",'2- Manutenção'!$F219)</f>
        <v>-</v>
      </c>
      <c r="AF217" s="119" t="str">
        <f>IF($C217=AG$1,'2- Manutenção'!$D219,"-")</f>
        <v>-</v>
      </c>
      <c r="AG217" s="108" t="str">
        <f>IF($C217=AG$1,'2- Manutenção'!$E219,"-")</f>
        <v>-</v>
      </c>
      <c r="AH217" s="108" t="str">
        <f>IF(AG217="-","-",'2- Manutenção'!$F219)</f>
        <v>-</v>
      </c>
      <c r="AI217" s="119" t="str">
        <f>IF($C217=AJ$1,'2- Manutenção'!$D219,"-")</f>
        <v>-</v>
      </c>
      <c r="AJ217" s="108" t="str">
        <f>IF($C217=AJ$1,'2- Manutenção'!$E219,"-")</f>
        <v>-</v>
      </c>
      <c r="AK217" s="108" t="str">
        <f>IF(AJ217="-","-",'2- Manutenção'!$F219)</f>
        <v>-</v>
      </c>
      <c r="AL217" s="119" t="str">
        <f>IF($C217=AM$1,'2- Manutenção'!$D219,"-")</f>
        <v>-</v>
      </c>
      <c r="AM217" s="108" t="str">
        <f>IF($C217=AM$1,'2- Manutenção'!$E219,"-")</f>
        <v>-</v>
      </c>
      <c r="AN217" s="108" t="str">
        <f>IF(AM217="-","-",'2- Manutenção'!$F219)</f>
        <v>-</v>
      </c>
    </row>
    <row r="218" spans="1:40" x14ac:dyDescent="0.25">
      <c r="A218" s="119">
        <v>216</v>
      </c>
      <c r="B218" s="119" t="str">
        <f>IF(YEAR('2- Manutenção'!B220)=$B$1,$B$1,"-")</f>
        <v>-</v>
      </c>
      <c r="C218" s="119" t="str">
        <f>IF(B218="-","-",MONTH('2- Manutenção'!B220))</f>
        <v>-</v>
      </c>
      <c r="E218" s="119" t="str">
        <f>IF($C218=F$1,'2- Manutenção'!$D220,"-")</f>
        <v>-</v>
      </c>
      <c r="F218" s="108" t="str">
        <f>IF($C218=F$1,'2- Manutenção'!$E220,"-")</f>
        <v>-</v>
      </c>
      <c r="G218" s="108" t="str">
        <f>IF(F218="-","-",'2- Manutenção'!$F220)</f>
        <v>-</v>
      </c>
      <c r="H218" s="119" t="str">
        <f>IF($C218=I$1,'2- Manutenção'!$D220,"-")</f>
        <v>-</v>
      </c>
      <c r="I218" s="108" t="str">
        <f>IF($C218=I$1,'2- Manutenção'!$E220,"-")</f>
        <v>-</v>
      </c>
      <c r="J218" s="108" t="str">
        <f>IF(I218="-","-",'2- Manutenção'!$F220)</f>
        <v>-</v>
      </c>
      <c r="K218" s="119" t="str">
        <f>IF($C218=L$1,'2- Manutenção'!$D220,"-")</f>
        <v>-</v>
      </c>
      <c r="L218" s="108" t="str">
        <f>IF($C218=L$1,'2- Manutenção'!$E220,"-")</f>
        <v>-</v>
      </c>
      <c r="M218" s="108" t="str">
        <f>IF(L218="-","-",'2- Manutenção'!$F220)</f>
        <v>-</v>
      </c>
      <c r="N218" s="119" t="str">
        <f>IF($C218=O$1,'2- Manutenção'!$D220,"-")</f>
        <v>-</v>
      </c>
      <c r="O218" s="108" t="str">
        <f>IF($C218=O$1,'2- Manutenção'!$E220,"-")</f>
        <v>-</v>
      </c>
      <c r="P218" s="108" t="str">
        <f>IF(O218="-","-",'2- Manutenção'!$F220)</f>
        <v>-</v>
      </c>
      <c r="Q218" s="119" t="str">
        <f>IF($C218=R$1,'2- Manutenção'!$D220,"-")</f>
        <v>-</v>
      </c>
      <c r="R218" s="108" t="str">
        <f>IF($C218=R$1,'2- Manutenção'!$E220,"-")</f>
        <v>-</v>
      </c>
      <c r="S218" s="108" t="str">
        <f>IF(R218="-","-",'2- Manutenção'!$F220)</f>
        <v>-</v>
      </c>
      <c r="T218" s="119" t="str">
        <f>IF($C218=U$1,'2- Manutenção'!$D220,"-")</f>
        <v>-</v>
      </c>
      <c r="U218" s="108" t="str">
        <f>IF($C218=U$1,'2- Manutenção'!$E220,"-")</f>
        <v>-</v>
      </c>
      <c r="V218" s="108" t="str">
        <f>IF(U218="-","-",'2- Manutenção'!$F220)</f>
        <v>-</v>
      </c>
      <c r="W218" s="119" t="str">
        <f>IF($C218=X$1,'2- Manutenção'!$D220,"-")</f>
        <v>-</v>
      </c>
      <c r="X218" s="108" t="str">
        <f>IF($C218=X$1,'2- Manutenção'!$E220,"-")</f>
        <v>-</v>
      </c>
      <c r="Y218" s="108" t="str">
        <f>IF(X218="-","-",'2- Manutenção'!$F220)</f>
        <v>-</v>
      </c>
      <c r="Z218" s="119" t="str">
        <f>IF($C218=AA$1,'2- Manutenção'!$D220,"-")</f>
        <v>-</v>
      </c>
      <c r="AA218" s="108" t="str">
        <f>IF($C218=AA$1,'2- Manutenção'!$E220,"-")</f>
        <v>-</v>
      </c>
      <c r="AB218" s="108" t="str">
        <f>IF(AA218="-","-",'2- Manutenção'!$F220)</f>
        <v>-</v>
      </c>
      <c r="AC218" s="119" t="str">
        <f>IF($C218=AD$1,'2- Manutenção'!$D220,"-")</f>
        <v>-</v>
      </c>
      <c r="AD218" s="108" t="str">
        <f>IF($C218=AD$1,'2- Manutenção'!$E220,"-")</f>
        <v>-</v>
      </c>
      <c r="AE218" s="108" t="str">
        <f>IF(AD218="-","-",'2- Manutenção'!$F220)</f>
        <v>-</v>
      </c>
      <c r="AF218" s="119" t="str">
        <f>IF($C218=AG$1,'2- Manutenção'!$D220,"-")</f>
        <v>-</v>
      </c>
      <c r="AG218" s="108" t="str">
        <f>IF($C218=AG$1,'2- Manutenção'!$E220,"-")</f>
        <v>-</v>
      </c>
      <c r="AH218" s="108" t="str">
        <f>IF(AG218="-","-",'2- Manutenção'!$F220)</f>
        <v>-</v>
      </c>
      <c r="AI218" s="119" t="str">
        <f>IF($C218=AJ$1,'2- Manutenção'!$D220,"-")</f>
        <v>-</v>
      </c>
      <c r="AJ218" s="108" t="str">
        <f>IF($C218=AJ$1,'2- Manutenção'!$E220,"-")</f>
        <v>-</v>
      </c>
      <c r="AK218" s="108" t="str">
        <f>IF(AJ218="-","-",'2- Manutenção'!$F220)</f>
        <v>-</v>
      </c>
      <c r="AL218" s="119" t="str">
        <f>IF($C218=AM$1,'2- Manutenção'!$D220,"-")</f>
        <v>-</v>
      </c>
      <c r="AM218" s="108" t="str">
        <f>IF($C218=AM$1,'2- Manutenção'!$E220,"-")</f>
        <v>-</v>
      </c>
      <c r="AN218" s="108" t="str">
        <f>IF(AM218="-","-",'2- Manutenção'!$F220)</f>
        <v>-</v>
      </c>
    </row>
    <row r="219" spans="1:40" x14ac:dyDescent="0.25">
      <c r="A219" s="119">
        <v>217</v>
      </c>
      <c r="B219" s="119" t="str">
        <f>IF(YEAR('2- Manutenção'!B221)=$B$1,$B$1,"-")</f>
        <v>-</v>
      </c>
      <c r="C219" s="119" t="str">
        <f>IF(B219="-","-",MONTH('2- Manutenção'!B221))</f>
        <v>-</v>
      </c>
      <c r="E219" s="119" t="str">
        <f>IF($C219=F$1,'2- Manutenção'!$D221,"-")</f>
        <v>-</v>
      </c>
      <c r="F219" s="108" t="str">
        <f>IF($C219=F$1,'2- Manutenção'!$E221,"-")</f>
        <v>-</v>
      </c>
      <c r="G219" s="108" t="str">
        <f>IF(F219="-","-",'2- Manutenção'!$F221)</f>
        <v>-</v>
      </c>
      <c r="H219" s="119" t="str">
        <f>IF($C219=I$1,'2- Manutenção'!$D221,"-")</f>
        <v>-</v>
      </c>
      <c r="I219" s="108" t="str">
        <f>IF($C219=I$1,'2- Manutenção'!$E221,"-")</f>
        <v>-</v>
      </c>
      <c r="J219" s="108" t="str">
        <f>IF(I219="-","-",'2- Manutenção'!$F221)</f>
        <v>-</v>
      </c>
      <c r="K219" s="119" t="str">
        <f>IF($C219=L$1,'2- Manutenção'!$D221,"-")</f>
        <v>-</v>
      </c>
      <c r="L219" s="108" t="str">
        <f>IF($C219=L$1,'2- Manutenção'!$E221,"-")</f>
        <v>-</v>
      </c>
      <c r="M219" s="108" t="str">
        <f>IF(L219="-","-",'2- Manutenção'!$F221)</f>
        <v>-</v>
      </c>
      <c r="N219" s="119" t="str">
        <f>IF($C219=O$1,'2- Manutenção'!$D221,"-")</f>
        <v>-</v>
      </c>
      <c r="O219" s="108" t="str">
        <f>IF($C219=O$1,'2- Manutenção'!$E221,"-")</f>
        <v>-</v>
      </c>
      <c r="P219" s="108" t="str">
        <f>IF(O219="-","-",'2- Manutenção'!$F221)</f>
        <v>-</v>
      </c>
      <c r="Q219" s="119" t="str">
        <f>IF($C219=R$1,'2- Manutenção'!$D221,"-")</f>
        <v>-</v>
      </c>
      <c r="R219" s="108" t="str">
        <f>IF($C219=R$1,'2- Manutenção'!$E221,"-")</f>
        <v>-</v>
      </c>
      <c r="S219" s="108" t="str">
        <f>IF(R219="-","-",'2- Manutenção'!$F221)</f>
        <v>-</v>
      </c>
      <c r="T219" s="119" t="str">
        <f>IF($C219=U$1,'2- Manutenção'!$D221,"-")</f>
        <v>-</v>
      </c>
      <c r="U219" s="108" t="str">
        <f>IF($C219=U$1,'2- Manutenção'!$E221,"-")</f>
        <v>-</v>
      </c>
      <c r="V219" s="108" t="str">
        <f>IF(U219="-","-",'2- Manutenção'!$F221)</f>
        <v>-</v>
      </c>
      <c r="W219" s="119" t="str">
        <f>IF($C219=X$1,'2- Manutenção'!$D221,"-")</f>
        <v>-</v>
      </c>
      <c r="X219" s="108" t="str">
        <f>IF($C219=X$1,'2- Manutenção'!$E221,"-")</f>
        <v>-</v>
      </c>
      <c r="Y219" s="108" t="str">
        <f>IF(X219="-","-",'2- Manutenção'!$F221)</f>
        <v>-</v>
      </c>
      <c r="Z219" s="119" t="str">
        <f>IF($C219=AA$1,'2- Manutenção'!$D221,"-")</f>
        <v>-</v>
      </c>
      <c r="AA219" s="108" t="str">
        <f>IF($C219=AA$1,'2- Manutenção'!$E221,"-")</f>
        <v>-</v>
      </c>
      <c r="AB219" s="108" t="str">
        <f>IF(AA219="-","-",'2- Manutenção'!$F221)</f>
        <v>-</v>
      </c>
      <c r="AC219" s="119" t="str">
        <f>IF($C219=AD$1,'2- Manutenção'!$D221,"-")</f>
        <v>-</v>
      </c>
      <c r="AD219" s="108" t="str">
        <f>IF($C219=AD$1,'2- Manutenção'!$E221,"-")</f>
        <v>-</v>
      </c>
      <c r="AE219" s="108" t="str">
        <f>IF(AD219="-","-",'2- Manutenção'!$F221)</f>
        <v>-</v>
      </c>
      <c r="AF219" s="119" t="str">
        <f>IF($C219=AG$1,'2- Manutenção'!$D221,"-")</f>
        <v>-</v>
      </c>
      <c r="AG219" s="108" t="str">
        <f>IF($C219=AG$1,'2- Manutenção'!$E221,"-")</f>
        <v>-</v>
      </c>
      <c r="AH219" s="108" t="str">
        <f>IF(AG219="-","-",'2- Manutenção'!$F221)</f>
        <v>-</v>
      </c>
      <c r="AI219" s="119" t="str">
        <f>IF($C219=AJ$1,'2- Manutenção'!$D221,"-")</f>
        <v>-</v>
      </c>
      <c r="AJ219" s="108" t="str">
        <f>IF($C219=AJ$1,'2- Manutenção'!$E221,"-")</f>
        <v>-</v>
      </c>
      <c r="AK219" s="108" t="str">
        <f>IF(AJ219="-","-",'2- Manutenção'!$F221)</f>
        <v>-</v>
      </c>
      <c r="AL219" s="119" t="str">
        <f>IF($C219=AM$1,'2- Manutenção'!$D221,"-")</f>
        <v>-</v>
      </c>
      <c r="AM219" s="108" t="str">
        <f>IF($C219=AM$1,'2- Manutenção'!$E221,"-")</f>
        <v>-</v>
      </c>
      <c r="AN219" s="108" t="str">
        <f>IF(AM219="-","-",'2- Manutenção'!$F221)</f>
        <v>-</v>
      </c>
    </row>
    <row r="220" spans="1:40" x14ac:dyDescent="0.25">
      <c r="A220" s="119">
        <v>218</v>
      </c>
      <c r="B220" s="119" t="str">
        <f>IF(YEAR('2- Manutenção'!B222)=$B$1,$B$1,"-")</f>
        <v>-</v>
      </c>
      <c r="C220" s="119" t="str">
        <f>IF(B220="-","-",MONTH('2- Manutenção'!B222))</f>
        <v>-</v>
      </c>
      <c r="E220" s="119" t="str">
        <f>IF($C220=F$1,'2- Manutenção'!$D222,"-")</f>
        <v>-</v>
      </c>
      <c r="F220" s="108" t="str">
        <f>IF($C220=F$1,'2- Manutenção'!$E222,"-")</f>
        <v>-</v>
      </c>
      <c r="G220" s="108" t="str">
        <f>IF(F220="-","-",'2- Manutenção'!$F222)</f>
        <v>-</v>
      </c>
      <c r="H220" s="119" t="str">
        <f>IF($C220=I$1,'2- Manutenção'!$D222,"-")</f>
        <v>-</v>
      </c>
      <c r="I220" s="108" t="str">
        <f>IF($C220=I$1,'2- Manutenção'!$E222,"-")</f>
        <v>-</v>
      </c>
      <c r="J220" s="108" t="str">
        <f>IF(I220="-","-",'2- Manutenção'!$F222)</f>
        <v>-</v>
      </c>
      <c r="K220" s="119" t="str">
        <f>IF($C220=L$1,'2- Manutenção'!$D222,"-")</f>
        <v>-</v>
      </c>
      <c r="L220" s="108" t="str">
        <f>IF($C220=L$1,'2- Manutenção'!$E222,"-")</f>
        <v>-</v>
      </c>
      <c r="M220" s="108" t="str">
        <f>IF(L220="-","-",'2- Manutenção'!$F222)</f>
        <v>-</v>
      </c>
      <c r="N220" s="119" t="str">
        <f>IF($C220=O$1,'2- Manutenção'!$D222,"-")</f>
        <v>-</v>
      </c>
      <c r="O220" s="108" t="str">
        <f>IF($C220=O$1,'2- Manutenção'!$E222,"-")</f>
        <v>-</v>
      </c>
      <c r="P220" s="108" t="str">
        <f>IF(O220="-","-",'2- Manutenção'!$F222)</f>
        <v>-</v>
      </c>
      <c r="Q220" s="119" t="str">
        <f>IF($C220=R$1,'2- Manutenção'!$D222,"-")</f>
        <v>-</v>
      </c>
      <c r="R220" s="108" t="str">
        <f>IF($C220=R$1,'2- Manutenção'!$E222,"-")</f>
        <v>-</v>
      </c>
      <c r="S220" s="108" t="str">
        <f>IF(R220="-","-",'2- Manutenção'!$F222)</f>
        <v>-</v>
      </c>
      <c r="T220" s="119" t="str">
        <f>IF($C220=U$1,'2- Manutenção'!$D222,"-")</f>
        <v>-</v>
      </c>
      <c r="U220" s="108" t="str">
        <f>IF($C220=U$1,'2- Manutenção'!$E222,"-")</f>
        <v>-</v>
      </c>
      <c r="V220" s="108" t="str">
        <f>IF(U220="-","-",'2- Manutenção'!$F222)</f>
        <v>-</v>
      </c>
      <c r="W220" s="119" t="str">
        <f>IF($C220=X$1,'2- Manutenção'!$D222,"-")</f>
        <v>-</v>
      </c>
      <c r="X220" s="108" t="str">
        <f>IF($C220=X$1,'2- Manutenção'!$E222,"-")</f>
        <v>-</v>
      </c>
      <c r="Y220" s="108" t="str">
        <f>IF(X220="-","-",'2- Manutenção'!$F222)</f>
        <v>-</v>
      </c>
      <c r="Z220" s="119" t="str">
        <f>IF($C220=AA$1,'2- Manutenção'!$D222,"-")</f>
        <v>-</v>
      </c>
      <c r="AA220" s="108" t="str">
        <f>IF($C220=AA$1,'2- Manutenção'!$E222,"-")</f>
        <v>-</v>
      </c>
      <c r="AB220" s="108" t="str">
        <f>IF(AA220="-","-",'2- Manutenção'!$F222)</f>
        <v>-</v>
      </c>
      <c r="AC220" s="119" t="str">
        <f>IF($C220=AD$1,'2- Manutenção'!$D222,"-")</f>
        <v>-</v>
      </c>
      <c r="AD220" s="108" t="str">
        <f>IF($C220=AD$1,'2- Manutenção'!$E222,"-")</f>
        <v>-</v>
      </c>
      <c r="AE220" s="108" t="str">
        <f>IF(AD220="-","-",'2- Manutenção'!$F222)</f>
        <v>-</v>
      </c>
      <c r="AF220" s="119" t="str">
        <f>IF($C220=AG$1,'2- Manutenção'!$D222,"-")</f>
        <v>-</v>
      </c>
      <c r="AG220" s="108" t="str">
        <f>IF($C220=AG$1,'2- Manutenção'!$E222,"-")</f>
        <v>-</v>
      </c>
      <c r="AH220" s="108" t="str">
        <f>IF(AG220="-","-",'2- Manutenção'!$F222)</f>
        <v>-</v>
      </c>
      <c r="AI220" s="119" t="str">
        <f>IF($C220=AJ$1,'2- Manutenção'!$D222,"-")</f>
        <v>-</v>
      </c>
      <c r="AJ220" s="108" t="str">
        <f>IF($C220=AJ$1,'2- Manutenção'!$E222,"-")</f>
        <v>-</v>
      </c>
      <c r="AK220" s="108" t="str">
        <f>IF(AJ220="-","-",'2- Manutenção'!$F222)</f>
        <v>-</v>
      </c>
      <c r="AL220" s="119" t="str">
        <f>IF($C220=AM$1,'2- Manutenção'!$D222,"-")</f>
        <v>-</v>
      </c>
      <c r="AM220" s="108" t="str">
        <f>IF($C220=AM$1,'2- Manutenção'!$E222,"-")</f>
        <v>-</v>
      </c>
      <c r="AN220" s="108" t="str">
        <f>IF(AM220="-","-",'2- Manutenção'!$F222)</f>
        <v>-</v>
      </c>
    </row>
    <row r="221" spans="1:40" x14ac:dyDescent="0.25">
      <c r="A221" s="119">
        <v>219</v>
      </c>
      <c r="B221" s="119" t="str">
        <f>IF(YEAR('2- Manutenção'!B223)=$B$1,$B$1,"-")</f>
        <v>-</v>
      </c>
      <c r="C221" s="119" t="str">
        <f>IF(B221="-","-",MONTH('2- Manutenção'!B223))</f>
        <v>-</v>
      </c>
      <c r="E221" s="119" t="str">
        <f>IF($C221=F$1,'2- Manutenção'!$D223,"-")</f>
        <v>-</v>
      </c>
      <c r="F221" s="108" t="str">
        <f>IF($C221=F$1,'2- Manutenção'!$E223,"-")</f>
        <v>-</v>
      </c>
      <c r="G221" s="108" t="str">
        <f>IF(F221="-","-",'2- Manutenção'!$F223)</f>
        <v>-</v>
      </c>
      <c r="H221" s="119" t="str">
        <f>IF($C221=I$1,'2- Manutenção'!$D223,"-")</f>
        <v>-</v>
      </c>
      <c r="I221" s="108" t="str">
        <f>IF($C221=I$1,'2- Manutenção'!$E223,"-")</f>
        <v>-</v>
      </c>
      <c r="J221" s="108" t="str">
        <f>IF(I221="-","-",'2- Manutenção'!$F223)</f>
        <v>-</v>
      </c>
      <c r="K221" s="119" t="str">
        <f>IF($C221=L$1,'2- Manutenção'!$D223,"-")</f>
        <v>-</v>
      </c>
      <c r="L221" s="108" t="str">
        <f>IF($C221=L$1,'2- Manutenção'!$E223,"-")</f>
        <v>-</v>
      </c>
      <c r="M221" s="108" t="str">
        <f>IF(L221="-","-",'2- Manutenção'!$F223)</f>
        <v>-</v>
      </c>
      <c r="N221" s="119" t="str">
        <f>IF($C221=O$1,'2- Manutenção'!$D223,"-")</f>
        <v>-</v>
      </c>
      <c r="O221" s="108" t="str">
        <f>IF($C221=O$1,'2- Manutenção'!$E223,"-")</f>
        <v>-</v>
      </c>
      <c r="P221" s="108" t="str">
        <f>IF(O221="-","-",'2- Manutenção'!$F223)</f>
        <v>-</v>
      </c>
      <c r="Q221" s="119" t="str">
        <f>IF($C221=R$1,'2- Manutenção'!$D223,"-")</f>
        <v>-</v>
      </c>
      <c r="R221" s="108" t="str">
        <f>IF($C221=R$1,'2- Manutenção'!$E223,"-")</f>
        <v>-</v>
      </c>
      <c r="S221" s="108" t="str">
        <f>IF(R221="-","-",'2- Manutenção'!$F223)</f>
        <v>-</v>
      </c>
      <c r="T221" s="119" t="str">
        <f>IF($C221=U$1,'2- Manutenção'!$D223,"-")</f>
        <v>-</v>
      </c>
      <c r="U221" s="108" t="str">
        <f>IF($C221=U$1,'2- Manutenção'!$E223,"-")</f>
        <v>-</v>
      </c>
      <c r="V221" s="108" t="str">
        <f>IF(U221="-","-",'2- Manutenção'!$F223)</f>
        <v>-</v>
      </c>
      <c r="W221" s="119" t="str">
        <f>IF($C221=X$1,'2- Manutenção'!$D223,"-")</f>
        <v>-</v>
      </c>
      <c r="X221" s="108" t="str">
        <f>IF($C221=X$1,'2- Manutenção'!$E223,"-")</f>
        <v>-</v>
      </c>
      <c r="Y221" s="108" t="str">
        <f>IF(X221="-","-",'2- Manutenção'!$F223)</f>
        <v>-</v>
      </c>
      <c r="Z221" s="119" t="str">
        <f>IF($C221=AA$1,'2- Manutenção'!$D223,"-")</f>
        <v>-</v>
      </c>
      <c r="AA221" s="108" t="str">
        <f>IF($C221=AA$1,'2- Manutenção'!$E223,"-")</f>
        <v>-</v>
      </c>
      <c r="AB221" s="108" t="str">
        <f>IF(AA221="-","-",'2- Manutenção'!$F223)</f>
        <v>-</v>
      </c>
      <c r="AC221" s="119" t="str">
        <f>IF($C221=AD$1,'2- Manutenção'!$D223,"-")</f>
        <v>-</v>
      </c>
      <c r="AD221" s="108" t="str">
        <f>IF($C221=AD$1,'2- Manutenção'!$E223,"-")</f>
        <v>-</v>
      </c>
      <c r="AE221" s="108" t="str">
        <f>IF(AD221="-","-",'2- Manutenção'!$F223)</f>
        <v>-</v>
      </c>
      <c r="AF221" s="119" t="str">
        <f>IF($C221=AG$1,'2- Manutenção'!$D223,"-")</f>
        <v>-</v>
      </c>
      <c r="AG221" s="108" t="str">
        <f>IF($C221=AG$1,'2- Manutenção'!$E223,"-")</f>
        <v>-</v>
      </c>
      <c r="AH221" s="108" t="str">
        <f>IF(AG221="-","-",'2- Manutenção'!$F223)</f>
        <v>-</v>
      </c>
      <c r="AI221" s="119" t="str">
        <f>IF($C221=AJ$1,'2- Manutenção'!$D223,"-")</f>
        <v>-</v>
      </c>
      <c r="AJ221" s="108" t="str">
        <f>IF($C221=AJ$1,'2- Manutenção'!$E223,"-")</f>
        <v>-</v>
      </c>
      <c r="AK221" s="108" t="str">
        <f>IF(AJ221="-","-",'2- Manutenção'!$F223)</f>
        <v>-</v>
      </c>
      <c r="AL221" s="119" t="str">
        <f>IF($C221=AM$1,'2- Manutenção'!$D223,"-")</f>
        <v>-</v>
      </c>
      <c r="AM221" s="108" t="str">
        <f>IF($C221=AM$1,'2- Manutenção'!$E223,"-")</f>
        <v>-</v>
      </c>
      <c r="AN221" s="108" t="str">
        <f>IF(AM221="-","-",'2- Manutenção'!$F223)</f>
        <v>-</v>
      </c>
    </row>
    <row r="222" spans="1:40" x14ac:dyDescent="0.25">
      <c r="A222" s="119">
        <v>220</v>
      </c>
      <c r="B222" s="119" t="str">
        <f>IF(YEAR('2- Manutenção'!B224)=$B$1,$B$1,"-")</f>
        <v>-</v>
      </c>
      <c r="C222" s="119" t="str">
        <f>IF(B222="-","-",MONTH('2- Manutenção'!B224))</f>
        <v>-</v>
      </c>
      <c r="E222" s="119" t="str">
        <f>IF($C222=F$1,'2- Manutenção'!$D224,"-")</f>
        <v>-</v>
      </c>
      <c r="F222" s="108" t="str">
        <f>IF($C222=F$1,'2- Manutenção'!$E224,"-")</f>
        <v>-</v>
      </c>
      <c r="G222" s="108" t="str">
        <f>IF(F222="-","-",'2- Manutenção'!$F224)</f>
        <v>-</v>
      </c>
      <c r="H222" s="119" t="str">
        <f>IF($C222=I$1,'2- Manutenção'!$D224,"-")</f>
        <v>-</v>
      </c>
      <c r="I222" s="108" t="str">
        <f>IF($C222=I$1,'2- Manutenção'!$E224,"-")</f>
        <v>-</v>
      </c>
      <c r="J222" s="108" t="str">
        <f>IF(I222="-","-",'2- Manutenção'!$F224)</f>
        <v>-</v>
      </c>
      <c r="K222" s="119" t="str">
        <f>IF($C222=L$1,'2- Manutenção'!$D224,"-")</f>
        <v>-</v>
      </c>
      <c r="L222" s="108" t="str">
        <f>IF($C222=L$1,'2- Manutenção'!$E224,"-")</f>
        <v>-</v>
      </c>
      <c r="M222" s="108" t="str">
        <f>IF(L222="-","-",'2- Manutenção'!$F224)</f>
        <v>-</v>
      </c>
      <c r="N222" s="119" t="str">
        <f>IF($C222=O$1,'2- Manutenção'!$D224,"-")</f>
        <v>-</v>
      </c>
      <c r="O222" s="108" t="str">
        <f>IF($C222=O$1,'2- Manutenção'!$E224,"-")</f>
        <v>-</v>
      </c>
      <c r="P222" s="108" t="str">
        <f>IF(O222="-","-",'2- Manutenção'!$F224)</f>
        <v>-</v>
      </c>
      <c r="Q222" s="119" t="str">
        <f>IF($C222=R$1,'2- Manutenção'!$D224,"-")</f>
        <v>-</v>
      </c>
      <c r="R222" s="108" t="str">
        <f>IF($C222=R$1,'2- Manutenção'!$E224,"-")</f>
        <v>-</v>
      </c>
      <c r="S222" s="108" t="str">
        <f>IF(R222="-","-",'2- Manutenção'!$F224)</f>
        <v>-</v>
      </c>
      <c r="T222" s="119" t="str">
        <f>IF($C222=U$1,'2- Manutenção'!$D224,"-")</f>
        <v>-</v>
      </c>
      <c r="U222" s="108" t="str">
        <f>IF($C222=U$1,'2- Manutenção'!$E224,"-")</f>
        <v>-</v>
      </c>
      <c r="V222" s="108" t="str">
        <f>IF(U222="-","-",'2- Manutenção'!$F224)</f>
        <v>-</v>
      </c>
      <c r="W222" s="119" t="str">
        <f>IF($C222=X$1,'2- Manutenção'!$D224,"-")</f>
        <v>-</v>
      </c>
      <c r="X222" s="108" t="str">
        <f>IF($C222=X$1,'2- Manutenção'!$E224,"-")</f>
        <v>-</v>
      </c>
      <c r="Y222" s="108" t="str">
        <f>IF(X222="-","-",'2- Manutenção'!$F224)</f>
        <v>-</v>
      </c>
      <c r="Z222" s="119" t="str">
        <f>IF($C222=AA$1,'2- Manutenção'!$D224,"-")</f>
        <v>-</v>
      </c>
      <c r="AA222" s="108" t="str">
        <f>IF($C222=AA$1,'2- Manutenção'!$E224,"-")</f>
        <v>-</v>
      </c>
      <c r="AB222" s="108" t="str">
        <f>IF(AA222="-","-",'2- Manutenção'!$F224)</f>
        <v>-</v>
      </c>
      <c r="AC222" s="119" t="str">
        <f>IF($C222=AD$1,'2- Manutenção'!$D224,"-")</f>
        <v>-</v>
      </c>
      <c r="AD222" s="108" t="str">
        <f>IF($C222=AD$1,'2- Manutenção'!$E224,"-")</f>
        <v>-</v>
      </c>
      <c r="AE222" s="108" t="str">
        <f>IF(AD222="-","-",'2- Manutenção'!$F224)</f>
        <v>-</v>
      </c>
      <c r="AF222" s="119" t="str">
        <f>IF($C222=AG$1,'2- Manutenção'!$D224,"-")</f>
        <v>-</v>
      </c>
      <c r="AG222" s="108" t="str">
        <f>IF($C222=AG$1,'2- Manutenção'!$E224,"-")</f>
        <v>-</v>
      </c>
      <c r="AH222" s="108" t="str">
        <f>IF(AG222="-","-",'2- Manutenção'!$F224)</f>
        <v>-</v>
      </c>
      <c r="AI222" s="119" t="str">
        <f>IF($C222=AJ$1,'2- Manutenção'!$D224,"-")</f>
        <v>-</v>
      </c>
      <c r="AJ222" s="108" t="str">
        <f>IF($C222=AJ$1,'2- Manutenção'!$E224,"-")</f>
        <v>-</v>
      </c>
      <c r="AK222" s="108" t="str">
        <f>IF(AJ222="-","-",'2- Manutenção'!$F224)</f>
        <v>-</v>
      </c>
      <c r="AL222" s="119" t="str">
        <f>IF($C222=AM$1,'2- Manutenção'!$D224,"-")</f>
        <v>-</v>
      </c>
      <c r="AM222" s="108" t="str">
        <f>IF($C222=AM$1,'2- Manutenção'!$E224,"-")</f>
        <v>-</v>
      </c>
      <c r="AN222" s="108" t="str">
        <f>IF(AM222="-","-",'2- Manutenção'!$F224)</f>
        <v>-</v>
      </c>
    </row>
    <row r="223" spans="1:40" x14ac:dyDescent="0.25">
      <c r="A223" s="119">
        <v>221</v>
      </c>
      <c r="B223" s="119" t="str">
        <f>IF(YEAR('2- Manutenção'!B225)=$B$1,$B$1,"-")</f>
        <v>-</v>
      </c>
      <c r="C223" s="119" t="str">
        <f>IF(B223="-","-",MONTH('2- Manutenção'!B225))</f>
        <v>-</v>
      </c>
      <c r="E223" s="119" t="str">
        <f>IF($C223=F$1,'2- Manutenção'!$D225,"-")</f>
        <v>-</v>
      </c>
      <c r="F223" s="108" t="str">
        <f>IF($C223=F$1,'2- Manutenção'!$E225,"-")</f>
        <v>-</v>
      </c>
      <c r="G223" s="108" t="str">
        <f>IF(F223="-","-",'2- Manutenção'!$F225)</f>
        <v>-</v>
      </c>
      <c r="H223" s="119" t="str">
        <f>IF($C223=I$1,'2- Manutenção'!$D225,"-")</f>
        <v>-</v>
      </c>
      <c r="I223" s="108" t="str">
        <f>IF($C223=I$1,'2- Manutenção'!$E225,"-")</f>
        <v>-</v>
      </c>
      <c r="J223" s="108" t="str">
        <f>IF(I223="-","-",'2- Manutenção'!$F225)</f>
        <v>-</v>
      </c>
      <c r="K223" s="119" t="str">
        <f>IF($C223=L$1,'2- Manutenção'!$D225,"-")</f>
        <v>-</v>
      </c>
      <c r="L223" s="108" t="str">
        <f>IF($C223=L$1,'2- Manutenção'!$E225,"-")</f>
        <v>-</v>
      </c>
      <c r="M223" s="108" t="str">
        <f>IF(L223="-","-",'2- Manutenção'!$F225)</f>
        <v>-</v>
      </c>
      <c r="N223" s="119" t="str">
        <f>IF($C223=O$1,'2- Manutenção'!$D225,"-")</f>
        <v>-</v>
      </c>
      <c r="O223" s="108" t="str">
        <f>IF($C223=O$1,'2- Manutenção'!$E225,"-")</f>
        <v>-</v>
      </c>
      <c r="P223" s="108" t="str">
        <f>IF(O223="-","-",'2- Manutenção'!$F225)</f>
        <v>-</v>
      </c>
      <c r="Q223" s="119" t="str">
        <f>IF($C223=R$1,'2- Manutenção'!$D225,"-")</f>
        <v>-</v>
      </c>
      <c r="R223" s="108" t="str">
        <f>IF($C223=R$1,'2- Manutenção'!$E225,"-")</f>
        <v>-</v>
      </c>
      <c r="S223" s="108" t="str">
        <f>IF(R223="-","-",'2- Manutenção'!$F225)</f>
        <v>-</v>
      </c>
      <c r="T223" s="119" t="str">
        <f>IF($C223=U$1,'2- Manutenção'!$D225,"-")</f>
        <v>-</v>
      </c>
      <c r="U223" s="108" t="str">
        <f>IF($C223=U$1,'2- Manutenção'!$E225,"-")</f>
        <v>-</v>
      </c>
      <c r="V223" s="108" t="str">
        <f>IF(U223="-","-",'2- Manutenção'!$F225)</f>
        <v>-</v>
      </c>
      <c r="W223" s="119" t="str">
        <f>IF($C223=X$1,'2- Manutenção'!$D225,"-")</f>
        <v>-</v>
      </c>
      <c r="X223" s="108" t="str">
        <f>IF($C223=X$1,'2- Manutenção'!$E225,"-")</f>
        <v>-</v>
      </c>
      <c r="Y223" s="108" t="str">
        <f>IF(X223="-","-",'2- Manutenção'!$F225)</f>
        <v>-</v>
      </c>
      <c r="Z223" s="119" t="str">
        <f>IF($C223=AA$1,'2- Manutenção'!$D225,"-")</f>
        <v>-</v>
      </c>
      <c r="AA223" s="108" t="str">
        <f>IF($C223=AA$1,'2- Manutenção'!$E225,"-")</f>
        <v>-</v>
      </c>
      <c r="AB223" s="108" t="str">
        <f>IF(AA223="-","-",'2- Manutenção'!$F225)</f>
        <v>-</v>
      </c>
      <c r="AC223" s="119" t="str">
        <f>IF($C223=AD$1,'2- Manutenção'!$D225,"-")</f>
        <v>-</v>
      </c>
      <c r="AD223" s="108" t="str">
        <f>IF($C223=AD$1,'2- Manutenção'!$E225,"-")</f>
        <v>-</v>
      </c>
      <c r="AE223" s="108" t="str">
        <f>IF(AD223="-","-",'2- Manutenção'!$F225)</f>
        <v>-</v>
      </c>
      <c r="AF223" s="119" t="str">
        <f>IF($C223=AG$1,'2- Manutenção'!$D225,"-")</f>
        <v>-</v>
      </c>
      <c r="AG223" s="108" t="str">
        <f>IF($C223=AG$1,'2- Manutenção'!$E225,"-")</f>
        <v>-</v>
      </c>
      <c r="AH223" s="108" t="str">
        <f>IF(AG223="-","-",'2- Manutenção'!$F225)</f>
        <v>-</v>
      </c>
      <c r="AI223" s="119" t="str">
        <f>IF($C223=AJ$1,'2- Manutenção'!$D225,"-")</f>
        <v>-</v>
      </c>
      <c r="AJ223" s="108" t="str">
        <f>IF($C223=AJ$1,'2- Manutenção'!$E225,"-")</f>
        <v>-</v>
      </c>
      <c r="AK223" s="108" t="str">
        <f>IF(AJ223="-","-",'2- Manutenção'!$F225)</f>
        <v>-</v>
      </c>
      <c r="AL223" s="119" t="str">
        <f>IF($C223=AM$1,'2- Manutenção'!$D225,"-")</f>
        <v>-</v>
      </c>
      <c r="AM223" s="108" t="str">
        <f>IF($C223=AM$1,'2- Manutenção'!$E225,"-")</f>
        <v>-</v>
      </c>
      <c r="AN223" s="108" t="str">
        <f>IF(AM223="-","-",'2- Manutenção'!$F225)</f>
        <v>-</v>
      </c>
    </row>
    <row r="224" spans="1:40" x14ac:dyDescent="0.25">
      <c r="A224" s="119">
        <v>222</v>
      </c>
      <c r="B224" s="119" t="str">
        <f>IF(YEAR('2- Manutenção'!B226)=$B$1,$B$1,"-")</f>
        <v>-</v>
      </c>
      <c r="C224" s="119" t="str">
        <f>IF(B224="-","-",MONTH('2- Manutenção'!B226))</f>
        <v>-</v>
      </c>
      <c r="E224" s="119" t="str">
        <f>IF($C224=F$1,'2- Manutenção'!$D226,"-")</f>
        <v>-</v>
      </c>
      <c r="F224" s="108" t="str">
        <f>IF($C224=F$1,'2- Manutenção'!$E226,"-")</f>
        <v>-</v>
      </c>
      <c r="G224" s="108" t="str">
        <f>IF(F224="-","-",'2- Manutenção'!$F226)</f>
        <v>-</v>
      </c>
      <c r="H224" s="119" t="str">
        <f>IF($C224=I$1,'2- Manutenção'!$D226,"-")</f>
        <v>-</v>
      </c>
      <c r="I224" s="108" t="str">
        <f>IF($C224=I$1,'2- Manutenção'!$E226,"-")</f>
        <v>-</v>
      </c>
      <c r="J224" s="108" t="str">
        <f>IF(I224="-","-",'2- Manutenção'!$F226)</f>
        <v>-</v>
      </c>
      <c r="K224" s="119" t="str">
        <f>IF($C224=L$1,'2- Manutenção'!$D226,"-")</f>
        <v>-</v>
      </c>
      <c r="L224" s="108" t="str">
        <f>IF($C224=L$1,'2- Manutenção'!$E226,"-")</f>
        <v>-</v>
      </c>
      <c r="M224" s="108" t="str">
        <f>IF(L224="-","-",'2- Manutenção'!$F226)</f>
        <v>-</v>
      </c>
      <c r="N224" s="119" t="str">
        <f>IF($C224=O$1,'2- Manutenção'!$D226,"-")</f>
        <v>-</v>
      </c>
      <c r="O224" s="108" t="str">
        <f>IF($C224=O$1,'2- Manutenção'!$E226,"-")</f>
        <v>-</v>
      </c>
      <c r="P224" s="108" t="str">
        <f>IF(O224="-","-",'2- Manutenção'!$F226)</f>
        <v>-</v>
      </c>
      <c r="Q224" s="119" t="str">
        <f>IF($C224=R$1,'2- Manutenção'!$D226,"-")</f>
        <v>-</v>
      </c>
      <c r="R224" s="108" t="str">
        <f>IF($C224=R$1,'2- Manutenção'!$E226,"-")</f>
        <v>-</v>
      </c>
      <c r="S224" s="108" t="str">
        <f>IF(R224="-","-",'2- Manutenção'!$F226)</f>
        <v>-</v>
      </c>
      <c r="T224" s="119" t="str">
        <f>IF($C224=U$1,'2- Manutenção'!$D226,"-")</f>
        <v>-</v>
      </c>
      <c r="U224" s="108" t="str">
        <f>IF($C224=U$1,'2- Manutenção'!$E226,"-")</f>
        <v>-</v>
      </c>
      <c r="V224" s="108" t="str">
        <f>IF(U224="-","-",'2- Manutenção'!$F226)</f>
        <v>-</v>
      </c>
      <c r="W224" s="119" t="str">
        <f>IF($C224=X$1,'2- Manutenção'!$D226,"-")</f>
        <v>-</v>
      </c>
      <c r="X224" s="108" t="str">
        <f>IF($C224=X$1,'2- Manutenção'!$E226,"-")</f>
        <v>-</v>
      </c>
      <c r="Y224" s="108" t="str">
        <f>IF(X224="-","-",'2- Manutenção'!$F226)</f>
        <v>-</v>
      </c>
      <c r="Z224" s="119" t="str">
        <f>IF($C224=AA$1,'2- Manutenção'!$D226,"-")</f>
        <v>-</v>
      </c>
      <c r="AA224" s="108" t="str">
        <f>IF($C224=AA$1,'2- Manutenção'!$E226,"-")</f>
        <v>-</v>
      </c>
      <c r="AB224" s="108" t="str">
        <f>IF(AA224="-","-",'2- Manutenção'!$F226)</f>
        <v>-</v>
      </c>
      <c r="AC224" s="119" t="str">
        <f>IF($C224=AD$1,'2- Manutenção'!$D226,"-")</f>
        <v>-</v>
      </c>
      <c r="AD224" s="108" t="str">
        <f>IF($C224=AD$1,'2- Manutenção'!$E226,"-")</f>
        <v>-</v>
      </c>
      <c r="AE224" s="108" t="str">
        <f>IF(AD224="-","-",'2- Manutenção'!$F226)</f>
        <v>-</v>
      </c>
      <c r="AF224" s="119" t="str">
        <f>IF($C224=AG$1,'2- Manutenção'!$D226,"-")</f>
        <v>-</v>
      </c>
      <c r="AG224" s="108" t="str">
        <f>IF($C224=AG$1,'2- Manutenção'!$E226,"-")</f>
        <v>-</v>
      </c>
      <c r="AH224" s="108" t="str">
        <f>IF(AG224="-","-",'2- Manutenção'!$F226)</f>
        <v>-</v>
      </c>
      <c r="AI224" s="119" t="str">
        <f>IF($C224=AJ$1,'2- Manutenção'!$D226,"-")</f>
        <v>-</v>
      </c>
      <c r="AJ224" s="108" t="str">
        <f>IF($C224=AJ$1,'2- Manutenção'!$E226,"-")</f>
        <v>-</v>
      </c>
      <c r="AK224" s="108" t="str">
        <f>IF(AJ224="-","-",'2- Manutenção'!$F226)</f>
        <v>-</v>
      </c>
      <c r="AL224" s="119" t="str">
        <f>IF($C224=AM$1,'2- Manutenção'!$D226,"-")</f>
        <v>-</v>
      </c>
      <c r="AM224" s="108" t="str">
        <f>IF($C224=AM$1,'2- Manutenção'!$E226,"-")</f>
        <v>-</v>
      </c>
      <c r="AN224" s="108" t="str">
        <f>IF(AM224="-","-",'2- Manutenção'!$F226)</f>
        <v>-</v>
      </c>
    </row>
    <row r="225" spans="1:40" x14ac:dyDescent="0.25">
      <c r="A225" s="119">
        <v>223</v>
      </c>
      <c r="B225" s="119" t="str">
        <f>IF(YEAR('2- Manutenção'!B227)=$B$1,$B$1,"-")</f>
        <v>-</v>
      </c>
      <c r="C225" s="119" t="str">
        <f>IF(B225="-","-",MONTH('2- Manutenção'!B227))</f>
        <v>-</v>
      </c>
      <c r="E225" s="119" t="str">
        <f>IF($C225=F$1,'2- Manutenção'!$D227,"-")</f>
        <v>-</v>
      </c>
      <c r="F225" s="108" t="str">
        <f>IF($C225=F$1,'2- Manutenção'!$E227,"-")</f>
        <v>-</v>
      </c>
      <c r="G225" s="108" t="str">
        <f>IF(F225="-","-",'2- Manutenção'!$F227)</f>
        <v>-</v>
      </c>
      <c r="H225" s="119" t="str">
        <f>IF($C225=I$1,'2- Manutenção'!$D227,"-")</f>
        <v>-</v>
      </c>
      <c r="I225" s="108" t="str">
        <f>IF($C225=I$1,'2- Manutenção'!$E227,"-")</f>
        <v>-</v>
      </c>
      <c r="J225" s="108" t="str">
        <f>IF(I225="-","-",'2- Manutenção'!$F227)</f>
        <v>-</v>
      </c>
      <c r="K225" s="119" t="str">
        <f>IF($C225=L$1,'2- Manutenção'!$D227,"-")</f>
        <v>-</v>
      </c>
      <c r="L225" s="108" t="str">
        <f>IF($C225=L$1,'2- Manutenção'!$E227,"-")</f>
        <v>-</v>
      </c>
      <c r="M225" s="108" t="str">
        <f>IF(L225="-","-",'2- Manutenção'!$F227)</f>
        <v>-</v>
      </c>
      <c r="N225" s="119" t="str">
        <f>IF($C225=O$1,'2- Manutenção'!$D227,"-")</f>
        <v>-</v>
      </c>
      <c r="O225" s="108" t="str">
        <f>IF($C225=O$1,'2- Manutenção'!$E227,"-")</f>
        <v>-</v>
      </c>
      <c r="P225" s="108" t="str">
        <f>IF(O225="-","-",'2- Manutenção'!$F227)</f>
        <v>-</v>
      </c>
      <c r="Q225" s="119" t="str">
        <f>IF($C225=R$1,'2- Manutenção'!$D227,"-")</f>
        <v>-</v>
      </c>
      <c r="R225" s="108" t="str">
        <f>IF($C225=R$1,'2- Manutenção'!$E227,"-")</f>
        <v>-</v>
      </c>
      <c r="S225" s="108" t="str">
        <f>IF(R225="-","-",'2- Manutenção'!$F227)</f>
        <v>-</v>
      </c>
      <c r="T225" s="119" t="str">
        <f>IF($C225=U$1,'2- Manutenção'!$D227,"-")</f>
        <v>-</v>
      </c>
      <c r="U225" s="108" t="str">
        <f>IF($C225=U$1,'2- Manutenção'!$E227,"-")</f>
        <v>-</v>
      </c>
      <c r="V225" s="108" t="str">
        <f>IF(U225="-","-",'2- Manutenção'!$F227)</f>
        <v>-</v>
      </c>
      <c r="W225" s="119" t="str">
        <f>IF($C225=X$1,'2- Manutenção'!$D227,"-")</f>
        <v>-</v>
      </c>
      <c r="X225" s="108" t="str">
        <f>IF($C225=X$1,'2- Manutenção'!$E227,"-")</f>
        <v>-</v>
      </c>
      <c r="Y225" s="108" t="str">
        <f>IF(X225="-","-",'2- Manutenção'!$F227)</f>
        <v>-</v>
      </c>
      <c r="Z225" s="119" t="str">
        <f>IF($C225=AA$1,'2- Manutenção'!$D227,"-")</f>
        <v>-</v>
      </c>
      <c r="AA225" s="108" t="str">
        <f>IF($C225=AA$1,'2- Manutenção'!$E227,"-")</f>
        <v>-</v>
      </c>
      <c r="AB225" s="108" t="str">
        <f>IF(AA225="-","-",'2- Manutenção'!$F227)</f>
        <v>-</v>
      </c>
      <c r="AC225" s="119" t="str">
        <f>IF($C225=AD$1,'2- Manutenção'!$D227,"-")</f>
        <v>-</v>
      </c>
      <c r="AD225" s="108" t="str">
        <f>IF($C225=AD$1,'2- Manutenção'!$E227,"-")</f>
        <v>-</v>
      </c>
      <c r="AE225" s="108" t="str">
        <f>IF(AD225="-","-",'2- Manutenção'!$F227)</f>
        <v>-</v>
      </c>
      <c r="AF225" s="119" t="str">
        <f>IF($C225=AG$1,'2- Manutenção'!$D227,"-")</f>
        <v>-</v>
      </c>
      <c r="AG225" s="108" t="str">
        <f>IF($C225=AG$1,'2- Manutenção'!$E227,"-")</f>
        <v>-</v>
      </c>
      <c r="AH225" s="108" t="str">
        <f>IF(AG225="-","-",'2- Manutenção'!$F227)</f>
        <v>-</v>
      </c>
      <c r="AI225" s="119" t="str">
        <f>IF($C225=AJ$1,'2- Manutenção'!$D227,"-")</f>
        <v>-</v>
      </c>
      <c r="AJ225" s="108" t="str">
        <f>IF($C225=AJ$1,'2- Manutenção'!$E227,"-")</f>
        <v>-</v>
      </c>
      <c r="AK225" s="108" t="str">
        <f>IF(AJ225="-","-",'2- Manutenção'!$F227)</f>
        <v>-</v>
      </c>
      <c r="AL225" s="119" t="str">
        <f>IF($C225=AM$1,'2- Manutenção'!$D227,"-")</f>
        <v>-</v>
      </c>
      <c r="AM225" s="108" t="str">
        <f>IF($C225=AM$1,'2- Manutenção'!$E227,"-")</f>
        <v>-</v>
      </c>
      <c r="AN225" s="108" t="str">
        <f>IF(AM225="-","-",'2- Manutenção'!$F227)</f>
        <v>-</v>
      </c>
    </row>
    <row r="226" spans="1:40" x14ac:dyDescent="0.25">
      <c r="A226" s="119">
        <v>224</v>
      </c>
      <c r="B226" s="119" t="str">
        <f>IF(YEAR('2- Manutenção'!B228)=$B$1,$B$1,"-")</f>
        <v>-</v>
      </c>
      <c r="C226" s="119" t="str">
        <f>IF(B226="-","-",MONTH('2- Manutenção'!B228))</f>
        <v>-</v>
      </c>
      <c r="E226" s="119" t="str">
        <f>IF($C226=F$1,'2- Manutenção'!$D228,"-")</f>
        <v>-</v>
      </c>
      <c r="F226" s="108" t="str">
        <f>IF($C226=F$1,'2- Manutenção'!$E228,"-")</f>
        <v>-</v>
      </c>
      <c r="G226" s="108" t="str">
        <f>IF(F226="-","-",'2- Manutenção'!$F228)</f>
        <v>-</v>
      </c>
      <c r="H226" s="119" t="str">
        <f>IF($C226=I$1,'2- Manutenção'!$D228,"-")</f>
        <v>-</v>
      </c>
      <c r="I226" s="108" t="str">
        <f>IF($C226=I$1,'2- Manutenção'!$E228,"-")</f>
        <v>-</v>
      </c>
      <c r="J226" s="108" t="str">
        <f>IF(I226="-","-",'2- Manutenção'!$F228)</f>
        <v>-</v>
      </c>
      <c r="K226" s="119" t="str">
        <f>IF($C226=L$1,'2- Manutenção'!$D228,"-")</f>
        <v>-</v>
      </c>
      <c r="L226" s="108" t="str">
        <f>IF($C226=L$1,'2- Manutenção'!$E228,"-")</f>
        <v>-</v>
      </c>
      <c r="M226" s="108" t="str">
        <f>IF(L226="-","-",'2- Manutenção'!$F228)</f>
        <v>-</v>
      </c>
      <c r="N226" s="119" t="str">
        <f>IF($C226=O$1,'2- Manutenção'!$D228,"-")</f>
        <v>-</v>
      </c>
      <c r="O226" s="108" t="str">
        <f>IF($C226=O$1,'2- Manutenção'!$E228,"-")</f>
        <v>-</v>
      </c>
      <c r="P226" s="108" t="str">
        <f>IF(O226="-","-",'2- Manutenção'!$F228)</f>
        <v>-</v>
      </c>
      <c r="Q226" s="119" t="str">
        <f>IF($C226=R$1,'2- Manutenção'!$D228,"-")</f>
        <v>-</v>
      </c>
      <c r="R226" s="108" t="str">
        <f>IF($C226=R$1,'2- Manutenção'!$E228,"-")</f>
        <v>-</v>
      </c>
      <c r="S226" s="108" t="str">
        <f>IF(R226="-","-",'2- Manutenção'!$F228)</f>
        <v>-</v>
      </c>
      <c r="T226" s="119" t="str">
        <f>IF($C226=U$1,'2- Manutenção'!$D228,"-")</f>
        <v>-</v>
      </c>
      <c r="U226" s="108" t="str">
        <f>IF($C226=U$1,'2- Manutenção'!$E228,"-")</f>
        <v>-</v>
      </c>
      <c r="V226" s="108" t="str">
        <f>IF(U226="-","-",'2- Manutenção'!$F228)</f>
        <v>-</v>
      </c>
      <c r="W226" s="119" t="str">
        <f>IF($C226=X$1,'2- Manutenção'!$D228,"-")</f>
        <v>-</v>
      </c>
      <c r="X226" s="108" t="str">
        <f>IF($C226=X$1,'2- Manutenção'!$E228,"-")</f>
        <v>-</v>
      </c>
      <c r="Y226" s="108" t="str">
        <f>IF(X226="-","-",'2- Manutenção'!$F228)</f>
        <v>-</v>
      </c>
      <c r="Z226" s="119" t="str">
        <f>IF($C226=AA$1,'2- Manutenção'!$D228,"-")</f>
        <v>-</v>
      </c>
      <c r="AA226" s="108" t="str">
        <f>IF($C226=AA$1,'2- Manutenção'!$E228,"-")</f>
        <v>-</v>
      </c>
      <c r="AB226" s="108" t="str">
        <f>IF(AA226="-","-",'2- Manutenção'!$F228)</f>
        <v>-</v>
      </c>
      <c r="AC226" s="119" t="str">
        <f>IF($C226=AD$1,'2- Manutenção'!$D228,"-")</f>
        <v>-</v>
      </c>
      <c r="AD226" s="108" t="str">
        <f>IF($C226=AD$1,'2- Manutenção'!$E228,"-")</f>
        <v>-</v>
      </c>
      <c r="AE226" s="108" t="str">
        <f>IF(AD226="-","-",'2- Manutenção'!$F228)</f>
        <v>-</v>
      </c>
      <c r="AF226" s="119" t="str">
        <f>IF($C226=AG$1,'2- Manutenção'!$D228,"-")</f>
        <v>-</v>
      </c>
      <c r="AG226" s="108" t="str">
        <f>IF($C226=AG$1,'2- Manutenção'!$E228,"-")</f>
        <v>-</v>
      </c>
      <c r="AH226" s="108" t="str">
        <f>IF(AG226="-","-",'2- Manutenção'!$F228)</f>
        <v>-</v>
      </c>
      <c r="AI226" s="119" t="str">
        <f>IF($C226=AJ$1,'2- Manutenção'!$D228,"-")</f>
        <v>-</v>
      </c>
      <c r="AJ226" s="108" t="str">
        <f>IF($C226=AJ$1,'2- Manutenção'!$E228,"-")</f>
        <v>-</v>
      </c>
      <c r="AK226" s="108" t="str">
        <f>IF(AJ226="-","-",'2- Manutenção'!$F228)</f>
        <v>-</v>
      </c>
      <c r="AL226" s="119" t="str">
        <f>IF($C226=AM$1,'2- Manutenção'!$D228,"-")</f>
        <v>-</v>
      </c>
      <c r="AM226" s="108" t="str">
        <f>IF($C226=AM$1,'2- Manutenção'!$E228,"-")</f>
        <v>-</v>
      </c>
      <c r="AN226" s="108" t="str">
        <f>IF(AM226="-","-",'2- Manutenção'!$F228)</f>
        <v>-</v>
      </c>
    </row>
    <row r="227" spans="1:40" x14ac:dyDescent="0.25">
      <c r="A227" s="119">
        <v>225</v>
      </c>
      <c r="B227" s="119" t="str">
        <f>IF(YEAR('2- Manutenção'!B229)=$B$1,$B$1,"-")</f>
        <v>-</v>
      </c>
      <c r="C227" s="119" t="str">
        <f>IF(B227="-","-",MONTH('2- Manutenção'!B229))</f>
        <v>-</v>
      </c>
      <c r="E227" s="119" t="str">
        <f>IF($C227=F$1,'2- Manutenção'!$D229,"-")</f>
        <v>-</v>
      </c>
      <c r="F227" s="108" t="str">
        <f>IF($C227=F$1,'2- Manutenção'!$E229,"-")</f>
        <v>-</v>
      </c>
      <c r="G227" s="108" t="str">
        <f>IF(F227="-","-",'2- Manutenção'!$F229)</f>
        <v>-</v>
      </c>
      <c r="H227" s="119" t="str">
        <f>IF($C227=I$1,'2- Manutenção'!$D229,"-")</f>
        <v>-</v>
      </c>
      <c r="I227" s="108" t="str">
        <f>IF($C227=I$1,'2- Manutenção'!$E229,"-")</f>
        <v>-</v>
      </c>
      <c r="J227" s="108" t="str">
        <f>IF(I227="-","-",'2- Manutenção'!$F229)</f>
        <v>-</v>
      </c>
      <c r="K227" s="119" t="str">
        <f>IF($C227=L$1,'2- Manutenção'!$D229,"-")</f>
        <v>-</v>
      </c>
      <c r="L227" s="108" t="str">
        <f>IF($C227=L$1,'2- Manutenção'!$E229,"-")</f>
        <v>-</v>
      </c>
      <c r="M227" s="108" t="str">
        <f>IF(L227="-","-",'2- Manutenção'!$F229)</f>
        <v>-</v>
      </c>
      <c r="N227" s="119" t="str">
        <f>IF($C227=O$1,'2- Manutenção'!$D229,"-")</f>
        <v>-</v>
      </c>
      <c r="O227" s="108" t="str">
        <f>IF($C227=O$1,'2- Manutenção'!$E229,"-")</f>
        <v>-</v>
      </c>
      <c r="P227" s="108" t="str">
        <f>IF(O227="-","-",'2- Manutenção'!$F229)</f>
        <v>-</v>
      </c>
      <c r="Q227" s="119" t="str">
        <f>IF($C227=R$1,'2- Manutenção'!$D229,"-")</f>
        <v>-</v>
      </c>
      <c r="R227" s="108" t="str">
        <f>IF($C227=R$1,'2- Manutenção'!$E229,"-")</f>
        <v>-</v>
      </c>
      <c r="S227" s="108" t="str">
        <f>IF(R227="-","-",'2- Manutenção'!$F229)</f>
        <v>-</v>
      </c>
      <c r="T227" s="119" t="str">
        <f>IF($C227=U$1,'2- Manutenção'!$D229,"-")</f>
        <v>-</v>
      </c>
      <c r="U227" s="108" t="str">
        <f>IF($C227=U$1,'2- Manutenção'!$E229,"-")</f>
        <v>-</v>
      </c>
      <c r="V227" s="108" t="str">
        <f>IF(U227="-","-",'2- Manutenção'!$F229)</f>
        <v>-</v>
      </c>
      <c r="W227" s="119" t="str">
        <f>IF($C227=X$1,'2- Manutenção'!$D229,"-")</f>
        <v>-</v>
      </c>
      <c r="X227" s="108" t="str">
        <f>IF($C227=X$1,'2- Manutenção'!$E229,"-")</f>
        <v>-</v>
      </c>
      <c r="Y227" s="108" t="str">
        <f>IF(X227="-","-",'2- Manutenção'!$F229)</f>
        <v>-</v>
      </c>
      <c r="Z227" s="119" t="str">
        <f>IF($C227=AA$1,'2- Manutenção'!$D229,"-")</f>
        <v>-</v>
      </c>
      <c r="AA227" s="108" t="str">
        <f>IF($C227=AA$1,'2- Manutenção'!$E229,"-")</f>
        <v>-</v>
      </c>
      <c r="AB227" s="108" t="str">
        <f>IF(AA227="-","-",'2- Manutenção'!$F229)</f>
        <v>-</v>
      </c>
      <c r="AC227" s="119" t="str">
        <f>IF($C227=AD$1,'2- Manutenção'!$D229,"-")</f>
        <v>-</v>
      </c>
      <c r="AD227" s="108" t="str">
        <f>IF($C227=AD$1,'2- Manutenção'!$E229,"-")</f>
        <v>-</v>
      </c>
      <c r="AE227" s="108" t="str">
        <f>IF(AD227="-","-",'2- Manutenção'!$F229)</f>
        <v>-</v>
      </c>
      <c r="AF227" s="119" t="str">
        <f>IF($C227=AG$1,'2- Manutenção'!$D229,"-")</f>
        <v>-</v>
      </c>
      <c r="AG227" s="108" t="str">
        <f>IF($C227=AG$1,'2- Manutenção'!$E229,"-")</f>
        <v>-</v>
      </c>
      <c r="AH227" s="108" t="str">
        <f>IF(AG227="-","-",'2- Manutenção'!$F229)</f>
        <v>-</v>
      </c>
      <c r="AI227" s="119" t="str">
        <f>IF($C227=AJ$1,'2- Manutenção'!$D229,"-")</f>
        <v>-</v>
      </c>
      <c r="AJ227" s="108" t="str">
        <f>IF($C227=AJ$1,'2- Manutenção'!$E229,"-")</f>
        <v>-</v>
      </c>
      <c r="AK227" s="108" t="str">
        <f>IF(AJ227="-","-",'2- Manutenção'!$F229)</f>
        <v>-</v>
      </c>
      <c r="AL227" s="119" t="str">
        <f>IF($C227=AM$1,'2- Manutenção'!$D229,"-")</f>
        <v>-</v>
      </c>
      <c r="AM227" s="108" t="str">
        <f>IF($C227=AM$1,'2- Manutenção'!$E229,"-")</f>
        <v>-</v>
      </c>
      <c r="AN227" s="108" t="str">
        <f>IF(AM227="-","-",'2- Manutenção'!$F229)</f>
        <v>-</v>
      </c>
    </row>
    <row r="228" spans="1:40" x14ac:dyDescent="0.25">
      <c r="A228" s="119">
        <v>226</v>
      </c>
      <c r="B228" s="119" t="str">
        <f>IF(YEAR('2- Manutenção'!B230)=$B$1,$B$1,"-")</f>
        <v>-</v>
      </c>
      <c r="C228" s="119" t="str">
        <f>IF(B228="-","-",MONTH('2- Manutenção'!B230))</f>
        <v>-</v>
      </c>
      <c r="E228" s="119" t="str">
        <f>IF($C228=F$1,'2- Manutenção'!$D230,"-")</f>
        <v>-</v>
      </c>
      <c r="F228" s="108" t="str">
        <f>IF($C228=F$1,'2- Manutenção'!$E230,"-")</f>
        <v>-</v>
      </c>
      <c r="G228" s="108" t="str">
        <f>IF(F228="-","-",'2- Manutenção'!$F230)</f>
        <v>-</v>
      </c>
      <c r="H228" s="119" t="str">
        <f>IF($C228=I$1,'2- Manutenção'!$D230,"-")</f>
        <v>-</v>
      </c>
      <c r="I228" s="108" t="str">
        <f>IF($C228=I$1,'2- Manutenção'!$E230,"-")</f>
        <v>-</v>
      </c>
      <c r="J228" s="108" t="str">
        <f>IF(I228="-","-",'2- Manutenção'!$F230)</f>
        <v>-</v>
      </c>
      <c r="K228" s="119" t="str">
        <f>IF($C228=L$1,'2- Manutenção'!$D230,"-")</f>
        <v>-</v>
      </c>
      <c r="L228" s="108" t="str">
        <f>IF($C228=L$1,'2- Manutenção'!$E230,"-")</f>
        <v>-</v>
      </c>
      <c r="M228" s="108" t="str">
        <f>IF(L228="-","-",'2- Manutenção'!$F230)</f>
        <v>-</v>
      </c>
      <c r="N228" s="119" t="str">
        <f>IF($C228=O$1,'2- Manutenção'!$D230,"-")</f>
        <v>-</v>
      </c>
      <c r="O228" s="108" t="str">
        <f>IF($C228=O$1,'2- Manutenção'!$E230,"-")</f>
        <v>-</v>
      </c>
      <c r="P228" s="108" t="str">
        <f>IF(O228="-","-",'2- Manutenção'!$F230)</f>
        <v>-</v>
      </c>
      <c r="Q228" s="119" t="str">
        <f>IF($C228=R$1,'2- Manutenção'!$D230,"-")</f>
        <v>-</v>
      </c>
      <c r="R228" s="108" t="str">
        <f>IF($C228=R$1,'2- Manutenção'!$E230,"-")</f>
        <v>-</v>
      </c>
      <c r="S228" s="108" t="str">
        <f>IF(R228="-","-",'2- Manutenção'!$F230)</f>
        <v>-</v>
      </c>
      <c r="T228" s="119" t="str">
        <f>IF($C228=U$1,'2- Manutenção'!$D230,"-")</f>
        <v>-</v>
      </c>
      <c r="U228" s="108" t="str">
        <f>IF($C228=U$1,'2- Manutenção'!$E230,"-")</f>
        <v>-</v>
      </c>
      <c r="V228" s="108" t="str">
        <f>IF(U228="-","-",'2- Manutenção'!$F230)</f>
        <v>-</v>
      </c>
      <c r="W228" s="119" t="str">
        <f>IF($C228=X$1,'2- Manutenção'!$D230,"-")</f>
        <v>-</v>
      </c>
      <c r="X228" s="108" t="str">
        <f>IF($C228=X$1,'2- Manutenção'!$E230,"-")</f>
        <v>-</v>
      </c>
      <c r="Y228" s="108" t="str">
        <f>IF(X228="-","-",'2- Manutenção'!$F230)</f>
        <v>-</v>
      </c>
      <c r="Z228" s="119" t="str">
        <f>IF($C228=AA$1,'2- Manutenção'!$D230,"-")</f>
        <v>-</v>
      </c>
      <c r="AA228" s="108" t="str">
        <f>IF($C228=AA$1,'2- Manutenção'!$E230,"-")</f>
        <v>-</v>
      </c>
      <c r="AB228" s="108" t="str">
        <f>IF(AA228="-","-",'2- Manutenção'!$F230)</f>
        <v>-</v>
      </c>
      <c r="AC228" s="119" t="str">
        <f>IF($C228=AD$1,'2- Manutenção'!$D230,"-")</f>
        <v>-</v>
      </c>
      <c r="AD228" s="108" t="str">
        <f>IF($C228=AD$1,'2- Manutenção'!$E230,"-")</f>
        <v>-</v>
      </c>
      <c r="AE228" s="108" t="str">
        <f>IF(AD228="-","-",'2- Manutenção'!$F230)</f>
        <v>-</v>
      </c>
      <c r="AF228" s="119" t="str">
        <f>IF($C228=AG$1,'2- Manutenção'!$D230,"-")</f>
        <v>-</v>
      </c>
      <c r="AG228" s="108" t="str">
        <f>IF($C228=AG$1,'2- Manutenção'!$E230,"-")</f>
        <v>-</v>
      </c>
      <c r="AH228" s="108" t="str">
        <f>IF(AG228="-","-",'2- Manutenção'!$F230)</f>
        <v>-</v>
      </c>
      <c r="AI228" s="119" t="str">
        <f>IF($C228=AJ$1,'2- Manutenção'!$D230,"-")</f>
        <v>-</v>
      </c>
      <c r="AJ228" s="108" t="str">
        <f>IF($C228=AJ$1,'2- Manutenção'!$E230,"-")</f>
        <v>-</v>
      </c>
      <c r="AK228" s="108" t="str">
        <f>IF(AJ228="-","-",'2- Manutenção'!$F230)</f>
        <v>-</v>
      </c>
      <c r="AL228" s="119" t="str">
        <f>IF($C228=AM$1,'2- Manutenção'!$D230,"-")</f>
        <v>-</v>
      </c>
      <c r="AM228" s="108" t="str">
        <f>IF($C228=AM$1,'2- Manutenção'!$E230,"-")</f>
        <v>-</v>
      </c>
      <c r="AN228" s="108" t="str">
        <f>IF(AM228="-","-",'2- Manutenção'!$F230)</f>
        <v>-</v>
      </c>
    </row>
    <row r="229" spans="1:40" x14ac:dyDescent="0.25">
      <c r="A229" s="119">
        <v>227</v>
      </c>
      <c r="B229" s="119" t="str">
        <f>IF(YEAR('2- Manutenção'!B231)=$B$1,$B$1,"-")</f>
        <v>-</v>
      </c>
      <c r="C229" s="119" t="str">
        <f>IF(B229="-","-",MONTH('2- Manutenção'!B231))</f>
        <v>-</v>
      </c>
      <c r="E229" s="119" t="str">
        <f>IF($C229=F$1,'2- Manutenção'!$D231,"-")</f>
        <v>-</v>
      </c>
      <c r="F229" s="108" t="str">
        <f>IF($C229=F$1,'2- Manutenção'!$E231,"-")</f>
        <v>-</v>
      </c>
      <c r="G229" s="108" t="str">
        <f>IF(F229="-","-",'2- Manutenção'!$F231)</f>
        <v>-</v>
      </c>
      <c r="H229" s="119" t="str">
        <f>IF($C229=I$1,'2- Manutenção'!$D231,"-")</f>
        <v>-</v>
      </c>
      <c r="I229" s="108" t="str">
        <f>IF($C229=I$1,'2- Manutenção'!$E231,"-")</f>
        <v>-</v>
      </c>
      <c r="J229" s="108" t="str">
        <f>IF(I229="-","-",'2- Manutenção'!$F231)</f>
        <v>-</v>
      </c>
      <c r="K229" s="119" t="str">
        <f>IF($C229=L$1,'2- Manutenção'!$D231,"-")</f>
        <v>-</v>
      </c>
      <c r="L229" s="108" t="str">
        <f>IF($C229=L$1,'2- Manutenção'!$E231,"-")</f>
        <v>-</v>
      </c>
      <c r="M229" s="108" t="str">
        <f>IF(L229="-","-",'2- Manutenção'!$F231)</f>
        <v>-</v>
      </c>
      <c r="N229" s="119" t="str">
        <f>IF($C229=O$1,'2- Manutenção'!$D231,"-")</f>
        <v>-</v>
      </c>
      <c r="O229" s="108" t="str">
        <f>IF($C229=O$1,'2- Manutenção'!$E231,"-")</f>
        <v>-</v>
      </c>
      <c r="P229" s="108" t="str">
        <f>IF(O229="-","-",'2- Manutenção'!$F231)</f>
        <v>-</v>
      </c>
      <c r="Q229" s="119" t="str">
        <f>IF($C229=R$1,'2- Manutenção'!$D231,"-")</f>
        <v>-</v>
      </c>
      <c r="R229" s="108" t="str">
        <f>IF($C229=R$1,'2- Manutenção'!$E231,"-")</f>
        <v>-</v>
      </c>
      <c r="S229" s="108" t="str">
        <f>IF(R229="-","-",'2- Manutenção'!$F231)</f>
        <v>-</v>
      </c>
      <c r="T229" s="119" t="str">
        <f>IF($C229=U$1,'2- Manutenção'!$D231,"-")</f>
        <v>-</v>
      </c>
      <c r="U229" s="108" t="str">
        <f>IF($C229=U$1,'2- Manutenção'!$E231,"-")</f>
        <v>-</v>
      </c>
      <c r="V229" s="108" t="str">
        <f>IF(U229="-","-",'2- Manutenção'!$F231)</f>
        <v>-</v>
      </c>
      <c r="W229" s="119" t="str">
        <f>IF($C229=X$1,'2- Manutenção'!$D231,"-")</f>
        <v>-</v>
      </c>
      <c r="X229" s="108" t="str">
        <f>IF($C229=X$1,'2- Manutenção'!$E231,"-")</f>
        <v>-</v>
      </c>
      <c r="Y229" s="108" t="str">
        <f>IF(X229="-","-",'2- Manutenção'!$F231)</f>
        <v>-</v>
      </c>
      <c r="Z229" s="119" t="str">
        <f>IF($C229=AA$1,'2- Manutenção'!$D231,"-")</f>
        <v>-</v>
      </c>
      <c r="AA229" s="108" t="str">
        <f>IF($C229=AA$1,'2- Manutenção'!$E231,"-")</f>
        <v>-</v>
      </c>
      <c r="AB229" s="108" t="str">
        <f>IF(AA229="-","-",'2- Manutenção'!$F231)</f>
        <v>-</v>
      </c>
      <c r="AC229" s="119" t="str">
        <f>IF($C229=AD$1,'2- Manutenção'!$D231,"-")</f>
        <v>-</v>
      </c>
      <c r="AD229" s="108" t="str">
        <f>IF($C229=AD$1,'2- Manutenção'!$E231,"-")</f>
        <v>-</v>
      </c>
      <c r="AE229" s="108" t="str">
        <f>IF(AD229="-","-",'2- Manutenção'!$F231)</f>
        <v>-</v>
      </c>
      <c r="AF229" s="119" t="str">
        <f>IF($C229=AG$1,'2- Manutenção'!$D231,"-")</f>
        <v>-</v>
      </c>
      <c r="AG229" s="108" t="str">
        <f>IF($C229=AG$1,'2- Manutenção'!$E231,"-")</f>
        <v>-</v>
      </c>
      <c r="AH229" s="108" t="str">
        <f>IF(AG229="-","-",'2- Manutenção'!$F231)</f>
        <v>-</v>
      </c>
      <c r="AI229" s="119" t="str">
        <f>IF($C229=AJ$1,'2- Manutenção'!$D231,"-")</f>
        <v>-</v>
      </c>
      <c r="AJ229" s="108" t="str">
        <f>IF($C229=AJ$1,'2- Manutenção'!$E231,"-")</f>
        <v>-</v>
      </c>
      <c r="AK229" s="108" t="str">
        <f>IF(AJ229="-","-",'2- Manutenção'!$F231)</f>
        <v>-</v>
      </c>
      <c r="AL229" s="119" t="str">
        <f>IF($C229=AM$1,'2- Manutenção'!$D231,"-")</f>
        <v>-</v>
      </c>
      <c r="AM229" s="108" t="str">
        <f>IF($C229=AM$1,'2- Manutenção'!$E231,"-")</f>
        <v>-</v>
      </c>
      <c r="AN229" s="108" t="str">
        <f>IF(AM229="-","-",'2- Manutenção'!$F231)</f>
        <v>-</v>
      </c>
    </row>
    <row r="230" spans="1:40" x14ac:dyDescent="0.25">
      <c r="A230" s="119">
        <v>228</v>
      </c>
      <c r="B230" s="119" t="str">
        <f>IF(YEAR('2- Manutenção'!B232)=$B$1,$B$1,"-")</f>
        <v>-</v>
      </c>
      <c r="C230" s="119" t="str">
        <f>IF(B230="-","-",MONTH('2- Manutenção'!B232))</f>
        <v>-</v>
      </c>
      <c r="E230" s="119" t="str">
        <f>IF($C230=F$1,'2- Manutenção'!$D232,"-")</f>
        <v>-</v>
      </c>
      <c r="F230" s="108" t="str">
        <f>IF($C230=F$1,'2- Manutenção'!$E232,"-")</f>
        <v>-</v>
      </c>
      <c r="G230" s="108" t="str">
        <f>IF(F230="-","-",'2- Manutenção'!$F232)</f>
        <v>-</v>
      </c>
      <c r="H230" s="119" t="str">
        <f>IF($C230=I$1,'2- Manutenção'!$D232,"-")</f>
        <v>-</v>
      </c>
      <c r="I230" s="108" t="str">
        <f>IF($C230=I$1,'2- Manutenção'!$E232,"-")</f>
        <v>-</v>
      </c>
      <c r="J230" s="108" t="str">
        <f>IF(I230="-","-",'2- Manutenção'!$F232)</f>
        <v>-</v>
      </c>
      <c r="K230" s="119" t="str">
        <f>IF($C230=L$1,'2- Manutenção'!$D232,"-")</f>
        <v>-</v>
      </c>
      <c r="L230" s="108" t="str">
        <f>IF($C230=L$1,'2- Manutenção'!$E232,"-")</f>
        <v>-</v>
      </c>
      <c r="M230" s="108" t="str">
        <f>IF(L230="-","-",'2- Manutenção'!$F232)</f>
        <v>-</v>
      </c>
      <c r="N230" s="119" t="str">
        <f>IF($C230=O$1,'2- Manutenção'!$D232,"-")</f>
        <v>-</v>
      </c>
      <c r="O230" s="108" t="str">
        <f>IF($C230=O$1,'2- Manutenção'!$E232,"-")</f>
        <v>-</v>
      </c>
      <c r="P230" s="108" t="str">
        <f>IF(O230="-","-",'2- Manutenção'!$F232)</f>
        <v>-</v>
      </c>
      <c r="Q230" s="119" t="str">
        <f>IF($C230=R$1,'2- Manutenção'!$D232,"-")</f>
        <v>-</v>
      </c>
      <c r="R230" s="108" t="str">
        <f>IF($C230=R$1,'2- Manutenção'!$E232,"-")</f>
        <v>-</v>
      </c>
      <c r="S230" s="108" t="str">
        <f>IF(R230="-","-",'2- Manutenção'!$F232)</f>
        <v>-</v>
      </c>
      <c r="T230" s="119" t="str">
        <f>IF($C230=U$1,'2- Manutenção'!$D232,"-")</f>
        <v>-</v>
      </c>
      <c r="U230" s="108" t="str">
        <f>IF($C230=U$1,'2- Manutenção'!$E232,"-")</f>
        <v>-</v>
      </c>
      <c r="V230" s="108" t="str">
        <f>IF(U230="-","-",'2- Manutenção'!$F232)</f>
        <v>-</v>
      </c>
      <c r="W230" s="119" t="str">
        <f>IF($C230=X$1,'2- Manutenção'!$D232,"-")</f>
        <v>-</v>
      </c>
      <c r="X230" s="108" t="str">
        <f>IF($C230=X$1,'2- Manutenção'!$E232,"-")</f>
        <v>-</v>
      </c>
      <c r="Y230" s="108" t="str">
        <f>IF(X230="-","-",'2- Manutenção'!$F232)</f>
        <v>-</v>
      </c>
      <c r="Z230" s="119" t="str">
        <f>IF($C230=AA$1,'2- Manutenção'!$D232,"-")</f>
        <v>-</v>
      </c>
      <c r="AA230" s="108" t="str">
        <f>IF($C230=AA$1,'2- Manutenção'!$E232,"-")</f>
        <v>-</v>
      </c>
      <c r="AB230" s="108" t="str">
        <f>IF(AA230="-","-",'2- Manutenção'!$F232)</f>
        <v>-</v>
      </c>
      <c r="AC230" s="119" t="str">
        <f>IF($C230=AD$1,'2- Manutenção'!$D232,"-")</f>
        <v>-</v>
      </c>
      <c r="AD230" s="108" t="str">
        <f>IF($C230=AD$1,'2- Manutenção'!$E232,"-")</f>
        <v>-</v>
      </c>
      <c r="AE230" s="108" t="str">
        <f>IF(AD230="-","-",'2- Manutenção'!$F232)</f>
        <v>-</v>
      </c>
      <c r="AF230" s="119" t="str">
        <f>IF($C230=AG$1,'2- Manutenção'!$D232,"-")</f>
        <v>-</v>
      </c>
      <c r="AG230" s="108" t="str">
        <f>IF($C230=AG$1,'2- Manutenção'!$E232,"-")</f>
        <v>-</v>
      </c>
      <c r="AH230" s="108" t="str">
        <f>IF(AG230="-","-",'2- Manutenção'!$F232)</f>
        <v>-</v>
      </c>
      <c r="AI230" s="119" t="str">
        <f>IF($C230=AJ$1,'2- Manutenção'!$D232,"-")</f>
        <v>-</v>
      </c>
      <c r="AJ230" s="108" t="str">
        <f>IF($C230=AJ$1,'2- Manutenção'!$E232,"-")</f>
        <v>-</v>
      </c>
      <c r="AK230" s="108" t="str">
        <f>IF(AJ230="-","-",'2- Manutenção'!$F232)</f>
        <v>-</v>
      </c>
      <c r="AL230" s="119" t="str">
        <f>IF($C230=AM$1,'2- Manutenção'!$D232,"-")</f>
        <v>-</v>
      </c>
      <c r="AM230" s="108" t="str">
        <f>IF($C230=AM$1,'2- Manutenção'!$E232,"-")</f>
        <v>-</v>
      </c>
      <c r="AN230" s="108" t="str">
        <f>IF(AM230="-","-",'2- Manutenção'!$F232)</f>
        <v>-</v>
      </c>
    </row>
    <row r="231" spans="1:40" x14ac:dyDescent="0.25">
      <c r="A231" s="119">
        <v>229</v>
      </c>
      <c r="B231" s="119" t="str">
        <f>IF(YEAR('2- Manutenção'!B233)=$B$1,$B$1,"-")</f>
        <v>-</v>
      </c>
      <c r="C231" s="119" t="str">
        <f>IF(B231="-","-",MONTH('2- Manutenção'!B233))</f>
        <v>-</v>
      </c>
      <c r="E231" s="119" t="str">
        <f>IF($C231=F$1,'2- Manutenção'!$D233,"-")</f>
        <v>-</v>
      </c>
      <c r="F231" s="108" t="str">
        <f>IF($C231=F$1,'2- Manutenção'!$E233,"-")</f>
        <v>-</v>
      </c>
      <c r="G231" s="108" t="str">
        <f>IF(F231="-","-",'2- Manutenção'!$F233)</f>
        <v>-</v>
      </c>
      <c r="H231" s="119" t="str">
        <f>IF($C231=I$1,'2- Manutenção'!$D233,"-")</f>
        <v>-</v>
      </c>
      <c r="I231" s="108" t="str">
        <f>IF($C231=I$1,'2- Manutenção'!$E233,"-")</f>
        <v>-</v>
      </c>
      <c r="J231" s="108" t="str">
        <f>IF(I231="-","-",'2- Manutenção'!$F233)</f>
        <v>-</v>
      </c>
      <c r="K231" s="119" t="str">
        <f>IF($C231=L$1,'2- Manutenção'!$D233,"-")</f>
        <v>-</v>
      </c>
      <c r="L231" s="108" t="str">
        <f>IF($C231=L$1,'2- Manutenção'!$E233,"-")</f>
        <v>-</v>
      </c>
      <c r="M231" s="108" t="str">
        <f>IF(L231="-","-",'2- Manutenção'!$F233)</f>
        <v>-</v>
      </c>
      <c r="N231" s="119" t="str">
        <f>IF($C231=O$1,'2- Manutenção'!$D233,"-")</f>
        <v>-</v>
      </c>
      <c r="O231" s="108" t="str">
        <f>IF($C231=O$1,'2- Manutenção'!$E233,"-")</f>
        <v>-</v>
      </c>
      <c r="P231" s="108" t="str">
        <f>IF(O231="-","-",'2- Manutenção'!$F233)</f>
        <v>-</v>
      </c>
      <c r="Q231" s="119" t="str">
        <f>IF($C231=R$1,'2- Manutenção'!$D233,"-")</f>
        <v>-</v>
      </c>
      <c r="R231" s="108" t="str">
        <f>IF($C231=R$1,'2- Manutenção'!$E233,"-")</f>
        <v>-</v>
      </c>
      <c r="S231" s="108" t="str">
        <f>IF(R231="-","-",'2- Manutenção'!$F233)</f>
        <v>-</v>
      </c>
      <c r="T231" s="119" t="str">
        <f>IF($C231=U$1,'2- Manutenção'!$D233,"-")</f>
        <v>-</v>
      </c>
      <c r="U231" s="108" t="str">
        <f>IF($C231=U$1,'2- Manutenção'!$E233,"-")</f>
        <v>-</v>
      </c>
      <c r="V231" s="108" t="str">
        <f>IF(U231="-","-",'2- Manutenção'!$F233)</f>
        <v>-</v>
      </c>
      <c r="W231" s="119" t="str">
        <f>IF($C231=X$1,'2- Manutenção'!$D233,"-")</f>
        <v>-</v>
      </c>
      <c r="X231" s="108" t="str">
        <f>IF($C231=X$1,'2- Manutenção'!$E233,"-")</f>
        <v>-</v>
      </c>
      <c r="Y231" s="108" t="str">
        <f>IF(X231="-","-",'2- Manutenção'!$F233)</f>
        <v>-</v>
      </c>
      <c r="Z231" s="119" t="str">
        <f>IF($C231=AA$1,'2- Manutenção'!$D233,"-")</f>
        <v>-</v>
      </c>
      <c r="AA231" s="108" t="str">
        <f>IF($C231=AA$1,'2- Manutenção'!$E233,"-")</f>
        <v>-</v>
      </c>
      <c r="AB231" s="108" t="str">
        <f>IF(AA231="-","-",'2- Manutenção'!$F233)</f>
        <v>-</v>
      </c>
      <c r="AC231" s="119" t="str">
        <f>IF($C231=AD$1,'2- Manutenção'!$D233,"-")</f>
        <v>-</v>
      </c>
      <c r="AD231" s="108" t="str">
        <f>IF($C231=AD$1,'2- Manutenção'!$E233,"-")</f>
        <v>-</v>
      </c>
      <c r="AE231" s="108" t="str">
        <f>IF(AD231="-","-",'2- Manutenção'!$F233)</f>
        <v>-</v>
      </c>
      <c r="AF231" s="119" t="str">
        <f>IF($C231=AG$1,'2- Manutenção'!$D233,"-")</f>
        <v>-</v>
      </c>
      <c r="AG231" s="108" t="str">
        <f>IF($C231=AG$1,'2- Manutenção'!$E233,"-")</f>
        <v>-</v>
      </c>
      <c r="AH231" s="108" t="str">
        <f>IF(AG231="-","-",'2- Manutenção'!$F233)</f>
        <v>-</v>
      </c>
      <c r="AI231" s="119" t="str">
        <f>IF($C231=AJ$1,'2- Manutenção'!$D233,"-")</f>
        <v>-</v>
      </c>
      <c r="AJ231" s="108" t="str">
        <f>IF($C231=AJ$1,'2- Manutenção'!$E233,"-")</f>
        <v>-</v>
      </c>
      <c r="AK231" s="108" t="str">
        <f>IF(AJ231="-","-",'2- Manutenção'!$F233)</f>
        <v>-</v>
      </c>
      <c r="AL231" s="119" t="str">
        <f>IF($C231=AM$1,'2- Manutenção'!$D233,"-")</f>
        <v>-</v>
      </c>
      <c r="AM231" s="108" t="str">
        <f>IF($C231=AM$1,'2- Manutenção'!$E233,"-")</f>
        <v>-</v>
      </c>
      <c r="AN231" s="108" t="str">
        <f>IF(AM231="-","-",'2- Manutenção'!$F233)</f>
        <v>-</v>
      </c>
    </row>
    <row r="232" spans="1:40" x14ac:dyDescent="0.25">
      <c r="A232" s="119">
        <v>230</v>
      </c>
      <c r="B232" s="119" t="str">
        <f>IF(YEAR('2- Manutenção'!B234)=$B$1,$B$1,"-")</f>
        <v>-</v>
      </c>
      <c r="C232" s="119" t="str">
        <f>IF(B232="-","-",MONTH('2- Manutenção'!B234))</f>
        <v>-</v>
      </c>
      <c r="E232" s="119" t="str">
        <f>IF($C232=F$1,'2- Manutenção'!$D234,"-")</f>
        <v>-</v>
      </c>
      <c r="F232" s="108" t="str">
        <f>IF($C232=F$1,'2- Manutenção'!$E234,"-")</f>
        <v>-</v>
      </c>
      <c r="G232" s="108" t="str">
        <f>IF(F232="-","-",'2- Manutenção'!$F234)</f>
        <v>-</v>
      </c>
      <c r="H232" s="119" t="str">
        <f>IF($C232=I$1,'2- Manutenção'!$D234,"-")</f>
        <v>-</v>
      </c>
      <c r="I232" s="108" t="str">
        <f>IF($C232=I$1,'2- Manutenção'!$E234,"-")</f>
        <v>-</v>
      </c>
      <c r="J232" s="108" t="str">
        <f>IF(I232="-","-",'2- Manutenção'!$F234)</f>
        <v>-</v>
      </c>
      <c r="K232" s="119" t="str">
        <f>IF($C232=L$1,'2- Manutenção'!$D234,"-")</f>
        <v>-</v>
      </c>
      <c r="L232" s="108" t="str">
        <f>IF($C232=L$1,'2- Manutenção'!$E234,"-")</f>
        <v>-</v>
      </c>
      <c r="M232" s="108" t="str">
        <f>IF(L232="-","-",'2- Manutenção'!$F234)</f>
        <v>-</v>
      </c>
      <c r="N232" s="119" t="str">
        <f>IF($C232=O$1,'2- Manutenção'!$D234,"-")</f>
        <v>-</v>
      </c>
      <c r="O232" s="108" t="str">
        <f>IF($C232=O$1,'2- Manutenção'!$E234,"-")</f>
        <v>-</v>
      </c>
      <c r="P232" s="108" t="str">
        <f>IF(O232="-","-",'2- Manutenção'!$F234)</f>
        <v>-</v>
      </c>
      <c r="Q232" s="119" t="str">
        <f>IF($C232=R$1,'2- Manutenção'!$D234,"-")</f>
        <v>-</v>
      </c>
      <c r="R232" s="108" t="str">
        <f>IF($C232=R$1,'2- Manutenção'!$E234,"-")</f>
        <v>-</v>
      </c>
      <c r="S232" s="108" t="str">
        <f>IF(R232="-","-",'2- Manutenção'!$F234)</f>
        <v>-</v>
      </c>
      <c r="T232" s="119" t="str">
        <f>IF($C232=U$1,'2- Manutenção'!$D234,"-")</f>
        <v>-</v>
      </c>
      <c r="U232" s="108" t="str">
        <f>IF($C232=U$1,'2- Manutenção'!$E234,"-")</f>
        <v>-</v>
      </c>
      <c r="V232" s="108" t="str">
        <f>IF(U232="-","-",'2- Manutenção'!$F234)</f>
        <v>-</v>
      </c>
      <c r="W232" s="119" t="str">
        <f>IF($C232=X$1,'2- Manutenção'!$D234,"-")</f>
        <v>-</v>
      </c>
      <c r="X232" s="108" t="str">
        <f>IF($C232=X$1,'2- Manutenção'!$E234,"-")</f>
        <v>-</v>
      </c>
      <c r="Y232" s="108" t="str">
        <f>IF(X232="-","-",'2- Manutenção'!$F234)</f>
        <v>-</v>
      </c>
      <c r="Z232" s="119" t="str">
        <f>IF($C232=AA$1,'2- Manutenção'!$D234,"-")</f>
        <v>-</v>
      </c>
      <c r="AA232" s="108" t="str">
        <f>IF($C232=AA$1,'2- Manutenção'!$E234,"-")</f>
        <v>-</v>
      </c>
      <c r="AB232" s="108" t="str">
        <f>IF(AA232="-","-",'2- Manutenção'!$F234)</f>
        <v>-</v>
      </c>
      <c r="AC232" s="119" t="str">
        <f>IF($C232=AD$1,'2- Manutenção'!$D234,"-")</f>
        <v>-</v>
      </c>
      <c r="AD232" s="108" t="str">
        <f>IF($C232=AD$1,'2- Manutenção'!$E234,"-")</f>
        <v>-</v>
      </c>
      <c r="AE232" s="108" t="str">
        <f>IF(AD232="-","-",'2- Manutenção'!$F234)</f>
        <v>-</v>
      </c>
      <c r="AF232" s="119" t="str">
        <f>IF($C232=AG$1,'2- Manutenção'!$D234,"-")</f>
        <v>-</v>
      </c>
      <c r="AG232" s="108" t="str">
        <f>IF($C232=AG$1,'2- Manutenção'!$E234,"-")</f>
        <v>-</v>
      </c>
      <c r="AH232" s="108" t="str">
        <f>IF(AG232="-","-",'2- Manutenção'!$F234)</f>
        <v>-</v>
      </c>
      <c r="AI232" s="119" t="str">
        <f>IF($C232=AJ$1,'2- Manutenção'!$D234,"-")</f>
        <v>-</v>
      </c>
      <c r="AJ232" s="108" t="str">
        <f>IF($C232=AJ$1,'2- Manutenção'!$E234,"-")</f>
        <v>-</v>
      </c>
      <c r="AK232" s="108" t="str">
        <f>IF(AJ232="-","-",'2- Manutenção'!$F234)</f>
        <v>-</v>
      </c>
      <c r="AL232" s="119" t="str">
        <f>IF($C232=AM$1,'2- Manutenção'!$D234,"-")</f>
        <v>-</v>
      </c>
      <c r="AM232" s="108" t="str">
        <f>IF($C232=AM$1,'2- Manutenção'!$E234,"-")</f>
        <v>-</v>
      </c>
      <c r="AN232" s="108" t="str">
        <f>IF(AM232="-","-",'2- Manutenção'!$F234)</f>
        <v>-</v>
      </c>
    </row>
    <row r="233" spans="1:40" x14ac:dyDescent="0.25">
      <c r="A233" s="119">
        <v>231</v>
      </c>
      <c r="B233" s="119" t="str">
        <f>IF(YEAR('2- Manutenção'!B235)=$B$1,$B$1,"-")</f>
        <v>-</v>
      </c>
      <c r="C233" s="119" t="str">
        <f>IF(B233="-","-",MONTH('2- Manutenção'!B235))</f>
        <v>-</v>
      </c>
      <c r="E233" s="119" t="str">
        <f>IF($C233=F$1,'2- Manutenção'!$D235,"-")</f>
        <v>-</v>
      </c>
      <c r="F233" s="108" t="str">
        <f>IF($C233=F$1,'2- Manutenção'!$E235,"-")</f>
        <v>-</v>
      </c>
      <c r="G233" s="108" t="str">
        <f>IF(F233="-","-",'2- Manutenção'!$F235)</f>
        <v>-</v>
      </c>
      <c r="H233" s="119" t="str">
        <f>IF($C233=I$1,'2- Manutenção'!$D235,"-")</f>
        <v>-</v>
      </c>
      <c r="I233" s="108" t="str">
        <f>IF($C233=I$1,'2- Manutenção'!$E235,"-")</f>
        <v>-</v>
      </c>
      <c r="J233" s="108" t="str">
        <f>IF(I233="-","-",'2- Manutenção'!$F235)</f>
        <v>-</v>
      </c>
      <c r="K233" s="119" t="str">
        <f>IF($C233=L$1,'2- Manutenção'!$D235,"-")</f>
        <v>-</v>
      </c>
      <c r="L233" s="108" t="str">
        <f>IF($C233=L$1,'2- Manutenção'!$E235,"-")</f>
        <v>-</v>
      </c>
      <c r="M233" s="108" t="str">
        <f>IF(L233="-","-",'2- Manutenção'!$F235)</f>
        <v>-</v>
      </c>
      <c r="N233" s="119" t="str">
        <f>IF($C233=O$1,'2- Manutenção'!$D235,"-")</f>
        <v>-</v>
      </c>
      <c r="O233" s="108" t="str">
        <f>IF($C233=O$1,'2- Manutenção'!$E235,"-")</f>
        <v>-</v>
      </c>
      <c r="P233" s="108" t="str">
        <f>IF(O233="-","-",'2- Manutenção'!$F235)</f>
        <v>-</v>
      </c>
      <c r="Q233" s="119" t="str">
        <f>IF($C233=R$1,'2- Manutenção'!$D235,"-")</f>
        <v>-</v>
      </c>
      <c r="R233" s="108" t="str">
        <f>IF($C233=R$1,'2- Manutenção'!$E235,"-")</f>
        <v>-</v>
      </c>
      <c r="S233" s="108" t="str">
        <f>IF(R233="-","-",'2- Manutenção'!$F235)</f>
        <v>-</v>
      </c>
      <c r="T233" s="119" t="str">
        <f>IF($C233=U$1,'2- Manutenção'!$D235,"-")</f>
        <v>-</v>
      </c>
      <c r="U233" s="108" t="str">
        <f>IF($C233=U$1,'2- Manutenção'!$E235,"-")</f>
        <v>-</v>
      </c>
      <c r="V233" s="108" t="str">
        <f>IF(U233="-","-",'2- Manutenção'!$F235)</f>
        <v>-</v>
      </c>
      <c r="W233" s="119" t="str">
        <f>IF($C233=X$1,'2- Manutenção'!$D235,"-")</f>
        <v>-</v>
      </c>
      <c r="X233" s="108" t="str">
        <f>IF($C233=X$1,'2- Manutenção'!$E235,"-")</f>
        <v>-</v>
      </c>
      <c r="Y233" s="108" t="str">
        <f>IF(X233="-","-",'2- Manutenção'!$F235)</f>
        <v>-</v>
      </c>
      <c r="Z233" s="119" t="str">
        <f>IF($C233=AA$1,'2- Manutenção'!$D235,"-")</f>
        <v>-</v>
      </c>
      <c r="AA233" s="108" t="str">
        <f>IF($C233=AA$1,'2- Manutenção'!$E235,"-")</f>
        <v>-</v>
      </c>
      <c r="AB233" s="108" t="str">
        <f>IF(AA233="-","-",'2- Manutenção'!$F235)</f>
        <v>-</v>
      </c>
      <c r="AC233" s="119" t="str">
        <f>IF($C233=AD$1,'2- Manutenção'!$D235,"-")</f>
        <v>-</v>
      </c>
      <c r="AD233" s="108" t="str">
        <f>IF($C233=AD$1,'2- Manutenção'!$E235,"-")</f>
        <v>-</v>
      </c>
      <c r="AE233" s="108" t="str">
        <f>IF(AD233="-","-",'2- Manutenção'!$F235)</f>
        <v>-</v>
      </c>
      <c r="AF233" s="119" t="str">
        <f>IF($C233=AG$1,'2- Manutenção'!$D235,"-")</f>
        <v>-</v>
      </c>
      <c r="AG233" s="108" t="str">
        <f>IF($C233=AG$1,'2- Manutenção'!$E235,"-")</f>
        <v>-</v>
      </c>
      <c r="AH233" s="108" t="str">
        <f>IF(AG233="-","-",'2- Manutenção'!$F235)</f>
        <v>-</v>
      </c>
      <c r="AI233" s="119" t="str">
        <f>IF($C233=AJ$1,'2- Manutenção'!$D235,"-")</f>
        <v>-</v>
      </c>
      <c r="AJ233" s="108" t="str">
        <f>IF($C233=AJ$1,'2- Manutenção'!$E235,"-")</f>
        <v>-</v>
      </c>
      <c r="AK233" s="108" t="str">
        <f>IF(AJ233="-","-",'2- Manutenção'!$F235)</f>
        <v>-</v>
      </c>
      <c r="AL233" s="119" t="str">
        <f>IF($C233=AM$1,'2- Manutenção'!$D235,"-")</f>
        <v>-</v>
      </c>
      <c r="AM233" s="108" t="str">
        <f>IF($C233=AM$1,'2- Manutenção'!$E235,"-")</f>
        <v>-</v>
      </c>
      <c r="AN233" s="108" t="str">
        <f>IF(AM233="-","-",'2- Manutenção'!$F235)</f>
        <v>-</v>
      </c>
    </row>
    <row r="234" spans="1:40" x14ac:dyDescent="0.25">
      <c r="A234" s="119">
        <v>232</v>
      </c>
      <c r="B234" s="119" t="str">
        <f>IF(YEAR('2- Manutenção'!B236)=$B$1,$B$1,"-")</f>
        <v>-</v>
      </c>
      <c r="C234" s="119" t="str">
        <f>IF(B234="-","-",MONTH('2- Manutenção'!B236))</f>
        <v>-</v>
      </c>
      <c r="E234" s="119" t="str">
        <f>IF($C234=F$1,'2- Manutenção'!$D236,"-")</f>
        <v>-</v>
      </c>
      <c r="F234" s="108" t="str">
        <f>IF($C234=F$1,'2- Manutenção'!$E236,"-")</f>
        <v>-</v>
      </c>
      <c r="G234" s="108" t="str">
        <f>IF(F234="-","-",'2- Manutenção'!$F236)</f>
        <v>-</v>
      </c>
      <c r="H234" s="119" t="str">
        <f>IF($C234=I$1,'2- Manutenção'!$D236,"-")</f>
        <v>-</v>
      </c>
      <c r="I234" s="108" t="str">
        <f>IF($C234=I$1,'2- Manutenção'!$E236,"-")</f>
        <v>-</v>
      </c>
      <c r="J234" s="108" t="str">
        <f>IF(I234="-","-",'2- Manutenção'!$F236)</f>
        <v>-</v>
      </c>
      <c r="K234" s="119" t="str">
        <f>IF($C234=L$1,'2- Manutenção'!$D236,"-")</f>
        <v>-</v>
      </c>
      <c r="L234" s="108" t="str">
        <f>IF($C234=L$1,'2- Manutenção'!$E236,"-")</f>
        <v>-</v>
      </c>
      <c r="M234" s="108" t="str">
        <f>IF(L234="-","-",'2- Manutenção'!$F236)</f>
        <v>-</v>
      </c>
      <c r="N234" s="119" t="str">
        <f>IF($C234=O$1,'2- Manutenção'!$D236,"-")</f>
        <v>-</v>
      </c>
      <c r="O234" s="108" t="str">
        <f>IF($C234=O$1,'2- Manutenção'!$E236,"-")</f>
        <v>-</v>
      </c>
      <c r="P234" s="108" t="str">
        <f>IF(O234="-","-",'2- Manutenção'!$F236)</f>
        <v>-</v>
      </c>
      <c r="Q234" s="119" t="str">
        <f>IF($C234=R$1,'2- Manutenção'!$D236,"-")</f>
        <v>-</v>
      </c>
      <c r="R234" s="108" t="str">
        <f>IF($C234=R$1,'2- Manutenção'!$E236,"-")</f>
        <v>-</v>
      </c>
      <c r="S234" s="108" t="str">
        <f>IF(R234="-","-",'2- Manutenção'!$F236)</f>
        <v>-</v>
      </c>
      <c r="T234" s="119" t="str">
        <f>IF($C234=U$1,'2- Manutenção'!$D236,"-")</f>
        <v>-</v>
      </c>
      <c r="U234" s="108" t="str">
        <f>IF($C234=U$1,'2- Manutenção'!$E236,"-")</f>
        <v>-</v>
      </c>
      <c r="V234" s="108" t="str">
        <f>IF(U234="-","-",'2- Manutenção'!$F236)</f>
        <v>-</v>
      </c>
      <c r="W234" s="119" t="str">
        <f>IF($C234=X$1,'2- Manutenção'!$D236,"-")</f>
        <v>-</v>
      </c>
      <c r="X234" s="108" t="str">
        <f>IF($C234=X$1,'2- Manutenção'!$E236,"-")</f>
        <v>-</v>
      </c>
      <c r="Y234" s="108" t="str">
        <f>IF(X234="-","-",'2- Manutenção'!$F236)</f>
        <v>-</v>
      </c>
      <c r="Z234" s="119" t="str">
        <f>IF($C234=AA$1,'2- Manutenção'!$D236,"-")</f>
        <v>-</v>
      </c>
      <c r="AA234" s="108" t="str">
        <f>IF($C234=AA$1,'2- Manutenção'!$E236,"-")</f>
        <v>-</v>
      </c>
      <c r="AB234" s="108" t="str">
        <f>IF(AA234="-","-",'2- Manutenção'!$F236)</f>
        <v>-</v>
      </c>
      <c r="AC234" s="119" t="str">
        <f>IF($C234=AD$1,'2- Manutenção'!$D236,"-")</f>
        <v>-</v>
      </c>
      <c r="AD234" s="108" t="str">
        <f>IF($C234=AD$1,'2- Manutenção'!$E236,"-")</f>
        <v>-</v>
      </c>
      <c r="AE234" s="108" t="str">
        <f>IF(AD234="-","-",'2- Manutenção'!$F236)</f>
        <v>-</v>
      </c>
      <c r="AF234" s="119" t="str">
        <f>IF($C234=AG$1,'2- Manutenção'!$D236,"-")</f>
        <v>-</v>
      </c>
      <c r="AG234" s="108" t="str">
        <f>IF($C234=AG$1,'2- Manutenção'!$E236,"-")</f>
        <v>-</v>
      </c>
      <c r="AH234" s="108" t="str">
        <f>IF(AG234="-","-",'2- Manutenção'!$F236)</f>
        <v>-</v>
      </c>
      <c r="AI234" s="119" t="str">
        <f>IF($C234=AJ$1,'2- Manutenção'!$D236,"-")</f>
        <v>-</v>
      </c>
      <c r="AJ234" s="108" t="str">
        <f>IF($C234=AJ$1,'2- Manutenção'!$E236,"-")</f>
        <v>-</v>
      </c>
      <c r="AK234" s="108" t="str">
        <f>IF(AJ234="-","-",'2- Manutenção'!$F236)</f>
        <v>-</v>
      </c>
      <c r="AL234" s="119" t="str">
        <f>IF($C234=AM$1,'2- Manutenção'!$D236,"-")</f>
        <v>-</v>
      </c>
      <c r="AM234" s="108" t="str">
        <f>IF($C234=AM$1,'2- Manutenção'!$E236,"-")</f>
        <v>-</v>
      </c>
      <c r="AN234" s="108" t="str">
        <f>IF(AM234="-","-",'2- Manutenção'!$F236)</f>
        <v>-</v>
      </c>
    </row>
    <row r="235" spans="1:40" x14ac:dyDescent="0.25">
      <c r="A235" s="119">
        <v>233</v>
      </c>
      <c r="B235" s="119" t="str">
        <f>IF(YEAR('2- Manutenção'!B237)=$B$1,$B$1,"-")</f>
        <v>-</v>
      </c>
      <c r="C235" s="119" t="str">
        <f>IF(B235="-","-",MONTH('2- Manutenção'!B237))</f>
        <v>-</v>
      </c>
      <c r="E235" s="119" t="str">
        <f>IF($C235=F$1,'2- Manutenção'!$D237,"-")</f>
        <v>-</v>
      </c>
      <c r="F235" s="108" t="str">
        <f>IF($C235=F$1,'2- Manutenção'!$E237,"-")</f>
        <v>-</v>
      </c>
      <c r="G235" s="108" t="str">
        <f>IF(F235="-","-",'2- Manutenção'!$F237)</f>
        <v>-</v>
      </c>
      <c r="H235" s="119" t="str">
        <f>IF($C235=I$1,'2- Manutenção'!$D237,"-")</f>
        <v>-</v>
      </c>
      <c r="I235" s="108" t="str">
        <f>IF($C235=I$1,'2- Manutenção'!$E237,"-")</f>
        <v>-</v>
      </c>
      <c r="J235" s="108" t="str">
        <f>IF(I235="-","-",'2- Manutenção'!$F237)</f>
        <v>-</v>
      </c>
      <c r="K235" s="119" t="str">
        <f>IF($C235=L$1,'2- Manutenção'!$D237,"-")</f>
        <v>-</v>
      </c>
      <c r="L235" s="108" t="str">
        <f>IF($C235=L$1,'2- Manutenção'!$E237,"-")</f>
        <v>-</v>
      </c>
      <c r="M235" s="108" t="str">
        <f>IF(L235="-","-",'2- Manutenção'!$F237)</f>
        <v>-</v>
      </c>
      <c r="N235" s="119" t="str">
        <f>IF($C235=O$1,'2- Manutenção'!$D237,"-")</f>
        <v>-</v>
      </c>
      <c r="O235" s="108" t="str">
        <f>IF($C235=O$1,'2- Manutenção'!$E237,"-")</f>
        <v>-</v>
      </c>
      <c r="P235" s="108" t="str">
        <f>IF(O235="-","-",'2- Manutenção'!$F237)</f>
        <v>-</v>
      </c>
      <c r="Q235" s="119" t="str">
        <f>IF($C235=R$1,'2- Manutenção'!$D237,"-")</f>
        <v>-</v>
      </c>
      <c r="R235" s="108" t="str">
        <f>IF($C235=R$1,'2- Manutenção'!$E237,"-")</f>
        <v>-</v>
      </c>
      <c r="S235" s="108" t="str">
        <f>IF(R235="-","-",'2- Manutenção'!$F237)</f>
        <v>-</v>
      </c>
      <c r="T235" s="119" t="str">
        <f>IF($C235=U$1,'2- Manutenção'!$D237,"-")</f>
        <v>-</v>
      </c>
      <c r="U235" s="108" t="str">
        <f>IF($C235=U$1,'2- Manutenção'!$E237,"-")</f>
        <v>-</v>
      </c>
      <c r="V235" s="108" t="str">
        <f>IF(U235="-","-",'2- Manutenção'!$F237)</f>
        <v>-</v>
      </c>
      <c r="W235" s="119" t="str">
        <f>IF($C235=X$1,'2- Manutenção'!$D237,"-")</f>
        <v>-</v>
      </c>
      <c r="X235" s="108" t="str">
        <f>IF($C235=X$1,'2- Manutenção'!$E237,"-")</f>
        <v>-</v>
      </c>
      <c r="Y235" s="108" t="str">
        <f>IF(X235="-","-",'2- Manutenção'!$F237)</f>
        <v>-</v>
      </c>
      <c r="Z235" s="119" t="str">
        <f>IF($C235=AA$1,'2- Manutenção'!$D237,"-")</f>
        <v>-</v>
      </c>
      <c r="AA235" s="108" t="str">
        <f>IF($C235=AA$1,'2- Manutenção'!$E237,"-")</f>
        <v>-</v>
      </c>
      <c r="AB235" s="108" t="str">
        <f>IF(AA235="-","-",'2- Manutenção'!$F237)</f>
        <v>-</v>
      </c>
      <c r="AC235" s="119" t="str">
        <f>IF($C235=AD$1,'2- Manutenção'!$D237,"-")</f>
        <v>-</v>
      </c>
      <c r="AD235" s="108" t="str">
        <f>IF($C235=AD$1,'2- Manutenção'!$E237,"-")</f>
        <v>-</v>
      </c>
      <c r="AE235" s="108" t="str">
        <f>IF(AD235="-","-",'2- Manutenção'!$F237)</f>
        <v>-</v>
      </c>
      <c r="AF235" s="119" t="str">
        <f>IF($C235=AG$1,'2- Manutenção'!$D237,"-")</f>
        <v>-</v>
      </c>
      <c r="AG235" s="108" t="str">
        <f>IF($C235=AG$1,'2- Manutenção'!$E237,"-")</f>
        <v>-</v>
      </c>
      <c r="AH235" s="108" t="str">
        <f>IF(AG235="-","-",'2- Manutenção'!$F237)</f>
        <v>-</v>
      </c>
      <c r="AI235" s="119" t="str">
        <f>IF($C235=AJ$1,'2- Manutenção'!$D237,"-")</f>
        <v>-</v>
      </c>
      <c r="AJ235" s="108" t="str">
        <f>IF($C235=AJ$1,'2- Manutenção'!$E237,"-")</f>
        <v>-</v>
      </c>
      <c r="AK235" s="108" t="str">
        <f>IF(AJ235="-","-",'2- Manutenção'!$F237)</f>
        <v>-</v>
      </c>
      <c r="AL235" s="119" t="str">
        <f>IF($C235=AM$1,'2- Manutenção'!$D237,"-")</f>
        <v>-</v>
      </c>
      <c r="AM235" s="108" t="str">
        <f>IF($C235=AM$1,'2- Manutenção'!$E237,"-")</f>
        <v>-</v>
      </c>
      <c r="AN235" s="108" t="str">
        <f>IF(AM235="-","-",'2- Manutenção'!$F237)</f>
        <v>-</v>
      </c>
    </row>
    <row r="236" spans="1:40" x14ac:dyDescent="0.25">
      <c r="A236" s="119">
        <v>234</v>
      </c>
      <c r="B236" s="119" t="str">
        <f>IF(YEAR('2- Manutenção'!B238)=$B$1,$B$1,"-")</f>
        <v>-</v>
      </c>
      <c r="C236" s="119" t="str">
        <f>IF(B236="-","-",MONTH('2- Manutenção'!B238))</f>
        <v>-</v>
      </c>
      <c r="E236" s="119" t="str">
        <f>IF($C236=F$1,'2- Manutenção'!$D238,"-")</f>
        <v>-</v>
      </c>
      <c r="F236" s="108" t="str">
        <f>IF($C236=F$1,'2- Manutenção'!$E238,"-")</f>
        <v>-</v>
      </c>
      <c r="G236" s="108" t="str">
        <f>IF(F236="-","-",'2- Manutenção'!$F238)</f>
        <v>-</v>
      </c>
      <c r="H236" s="119" t="str">
        <f>IF($C236=I$1,'2- Manutenção'!$D238,"-")</f>
        <v>-</v>
      </c>
      <c r="I236" s="108" t="str">
        <f>IF($C236=I$1,'2- Manutenção'!$E238,"-")</f>
        <v>-</v>
      </c>
      <c r="J236" s="108" t="str">
        <f>IF(I236="-","-",'2- Manutenção'!$F238)</f>
        <v>-</v>
      </c>
      <c r="K236" s="119" t="str">
        <f>IF($C236=L$1,'2- Manutenção'!$D238,"-")</f>
        <v>-</v>
      </c>
      <c r="L236" s="108" t="str">
        <f>IF($C236=L$1,'2- Manutenção'!$E238,"-")</f>
        <v>-</v>
      </c>
      <c r="M236" s="108" t="str">
        <f>IF(L236="-","-",'2- Manutenção'!$F238)</f>
        <v>-</v>
      </c>
      <c r="N236" s="119" t="str">
        <f>IF($C236=O$1,'2- Manutenção'!$D238,"-")</f>
        <v>-</v>
      </c>
      <c r="O236" s="108" t="str">
        <f>IF($C236=O$1,'2- Manutenção'!$E238,"-")</f>
        <v>-</v>
      </c>
      <c r="P236" s="108" t="str">
        <f>IF(O236="-","-",'2- Manutenção'!$F238)</f>
        <v>-</v>
      </c>
      <c r="Q236" s="119" t="str">
        <f>IF($C236=R$1,'2- Manutenção'!$D238,"-")</f>
        <v>-</v>
      </c>
      <c r="R236" s="108" t="str">
        <f>IF($C236=R$1,'2- Manutenção'!$E238,"-")</f>
        <v>-</v>
      </c>
      <c r="S236" s="108" t="str">
        <f>IF(R236="-","-",'2- Manutenção'!$F238)</f>
        <v>-</v>
      </c>
      <c r="T236" s="119" t="str">
        <f>IF($C236=U$1,'2- Manutenção'!$D238,"-")</f>
        <v>-</v>
      </c>
      <c r="U236" s="108" t="str">
        <f>IF($C236=U$1,'2- Manutenção'!$E238,"-")</f>
        <v>-</v>
      </c>
      <c r="V236" s="108" t="str">
        <f>IF(U236="-","-",'2- Manutenção'!$F238)</f>
        <v>-</v>
      </c>
      <c r="W236" s="119" t="str">
        <f>IF($C236=X$1,'2- Manutenção'!$D238,"-")</f>
        <v>-</v>
      </c>
      <c r="X236" s="108" t="str">
        <f>IF($C236=X$1,'2- Manutenção'!$E238,"-")</f>
        <v>-</v>
      </c>
      <c r="Y236" s="108" t="str">
        <f>IF(X236="-","-",'2- Manutenção'!$F238)</f>
        <v>-</v>
      </c>
      <c r="Z236" s="119" t="str">
        <f>IF($C236=AA$1,'2- Manutenção'!$D238,"-")</f>
        <v>-</v>
      </c>
      <c r="AA236" s="108" t="str">
        <f>IF($C236=AA$1,'2- Manutenção'!$E238,"-")</f>
        <v>-</v>
      </c>
      <c r="AB236" s="108" t="str">
        <f>IF(AA236="-","-",'2- Manutenção'!$F238)</f>
        <v>-</v>
      </c>
      <c r="AC236" s="119" t="str">
        <f>IF($C236=AD$1,'2- Manutenção'!$D238,"-")</f>
        <v>-</v>
      </c>
      <c r="AD236" s="108" t="str">
        <f>IF($C236=AD$1,'2- Manutenção'!$E238,"-")</f>
        <v>-</v>
      </c>
      <c r="AE236" s="108" t="str">
        <f>IF(AD236="-","-",'2- Manutenção'!$F238)</f>
        <v>-</v>
      </c>
      <c r="AF236" s="119" t="str">
        <f>IF($C236=AG$1,'2- Manutenção'!$D238,"-")</f>
        <v>-</v>
      </c>
      <c r="AG236" s="108" t="str">
        <f>IF($C236=AG$1,'2- Manutenção'!$E238,"-")</f>
        <v>-</v>
      </c>
      <c r="AH236" s="108" t="str">
        <f>IF(AG236="-","-",'2- Manutenção'!$F238)</f>
        <v>-</v>
      </c>
      <c r="AI236" s="119" t="str">
        <f>IF($C236=AJ$1,'2- Manutenção'!$D238,"-")</f>
        <v>-</v>
      </c>
      <c r="AJ236" s="108" t="str">
        <f>IF($C236=AJ$1,'2- Manutenção'!$E238,"-")</f>
        <v>-</v>
      </c>
      <c r="AK236" s="108" t="str">
        <f>IF(AJ236="-","-",'2- Manutenção'!$F238)</f>
        <v>-</v>
      </c>
      <c r="AL236" s="119" t="str">
        <f>IF($C236=AM$1,'2- Manutenção'!$D238,"-")</f>
        <v>-</v>
      </c>
      <c r="AM236" s="108" t="str">
        <f>IF($C236=AM$1,'2- Manutenção'!$E238,"-")</f>
        <v>-</v>
      </c>
      <c r="AN236" s="108" t="str">
        <f>IF(AM236="-","-",'2- Manutenção'!$F238)</f>
        <v>-</v>
      </c>
    </row>
    <row r="237" spans="1:40" x14ac:dyDescent="0.25">
      <c r="A237" s="119">
        <v>235</v>
      </c>
      <c r="B237" s="119" t="str">
        <f>IF(YEAR('2- Manutenção'!B239)=$B$1,$B$1,"-")</f>
        <v>-</v>
      </c>
      <c r="C237" s="119" t="str">
        <f>IF(B237="-","-",MONTH('2- Manutenção'!B239))</f>
        <v>-</v>
      </c>
      <c r="E237" s="119" t="str">
        <f>IF($C237=F$1,'2- Manutenção'!$D239,"-")</f>
        <v>-</v>
      </c>
      <c r="F237" s="108" t="str">
        <f>IF($C237=F$1,'2- Manutenção'!$E239,"-")</f>
        <v>-</v>
      </c>
      <c r="G237" s="108" t="str">
        <f>IF(F237="-","-",'2- Manutenção'!$F239)</f>
        <v>-</v>
      </c>
      <c r="H237" s="119" t="str">
        <f>IF($C237=I$1,'2- Manutenção'!$D239,"-")</f>
        <v>-</v>
      </c>
      <c r="I237" s="108" t="str">
        <f>IF($C237=I$1,'2- Manutenção'!$E239,"-")</f>
        <v>-</v>
      </c>
      <c r="J237" s="108" t="str">
        <f>IF(I237="-","-",'2- Manutenção'!$F239)</f>
        <v>-</v>
      </c>
      <c r="K237" s="119" t="str">
        <f>IF($C237=L$1,'2- Manutenção'!$D239,"-")</f>
        <v>-</v>
      </c>
      <c r="L237" s="108" t="str">
        <f>IF($C237=L$1,'2- Manutenção'!$E239,"-")</f>
        <v>-</v>
      </c>
      <c r="M237" s="108" t="str">
        <f>IF(L237="-","-",'2- Manutenção'!$F239)</f>
        <v>-</v>
      </c>
      <c r="N237" s="119" t="str">
        <f>IF($C237=O$1,'2- Manutenção'!$D239,"-")</f>
        <v>-</v>
      </c>
      <c r="O237" s="108" t="str">
        <f>IF($C237=O$1,'2- Manutenção'!$E239,"-")</f>
        <v>-</v>
      </c>
      <c r="P237" s="108" t="str">
        <f>IF(O237="-","-",'2- Manutenção'!$F239)</f>
        <v>-</v>
      </c>
      <c r="Q237" s="119" t="str">
        <f>IF($C237=R$1,'2- Manutenção'!$D239,"-")</f>
        <v>-</v>
      </c>
      <c r="R237" s="108" t="str">
        <f>IF($C237=R$1,'2- Manutenção'!$E239,"-")</f>
        <v>-</v>
      </c>
      <c r="S237" s="108" t="str">
        <f>IF(R237="-","-",'2- Manutenção'!$F239)</f>
        <v>-</v>
      </c>
      <c r="T237" s="119" t="str">
        <f>IF($C237=U$1,'2- Manutenção'!$D239,"-")</f>
        <v>-</v>
      </c>
      <c r="U237" s="108" t="str">
        <f>IF($C237=U$1,'2- Manutenção'!$E239,"-")</f>
        <v>-</v>
      </c>
      <c r="V237" s="108" t="str">
        <f>IF(U237="-","-",'2- Manutenção'!$F239)</f>
        <v>-</v>
      </c>
      <c r="W237" s="119" t="str">
        <f>IF($C237=X$1,'2- Manutenção'!$D239,"-")</f>
        <v>-</v>
      </c>
      <c r="X237" s="108" t="str">
        <f>IF($C237=X$1,'2- Manutenção'!$E239,"-")</f>
        <v>-</v>
      </c>
      <c r="Y237" s="108" t="str">
        <f>IF(X237="-","-",'2- Manutenção'!$F239)</f>
        <v>-</v>
      </c>
      <c r="Z237" s="119" t="str">
        <f>IF($C237=AA$1,'2- Manutenção'!$D239,"-")</f>
        <v>-</v>
      </c>
      <c r="AA237" s="108" t="str">
        <f>IF($C237=AA$1,'2- Manutenção'!$E239,"-")</f>
        <v>-</v>
      </c>
      <c r="AB237" s="108" t="str">
        <f>IF(AA237="-","-",'2- Manutenção'!$F239)</f>
        <v>-</v>
      </c>
      <c r="AC237" s="119" t="str">
        <f>IF($C237=AD$1,'2- Manutenção'!$D239,"-")</f>
        <v>-</v>
      </c>
      <c r="AD237" s="108" t="str">
        <f>IF($C237=AD$1,'2- Manutenção'!$E239,"-")</f>
        <v>-</v>
      </c>
      <c r="AE237" s="108" t="str">
        <f>IF(AD237="-","-",'2- Manutenção'!$F239)</f>
        <v>-</v>
      </c>
      <c r="AF237" s="119" t="str">
        <f>IF($C237=AG$1,'2- Manutenção'!$D239,"-")</f>
        <v>-</v>
      </c>
      <c r="AG237" s="108" t="str">
        <f>IF($C237=AG$1,'2- Manutenção'!$E239,"-")</f>
        <v>-</v>
      </c>
      <c r="AH237" s="108" t="str">
        <f>IF(AG237="-","-",'2- Manutenção'!$F239)</f>
        <v>-</v>
      </c>
      <c r="AI237" s="119" t="str">
        <f>IF($C237=AJ$1,'2- Manutenção'!$D239,"-")</f>
        <v>-</v>
      </c>
      <c r="AJ237" s="108" t="str">
        <f>IF($C237=AJ$1,'2- Manutenção'!$E239,"-")</f>
        <v>-</v>
      </c>
      <c r="AK237" s="108" t="str">
        <f>IF(AJ237="-","-",'2- Manutenção'!$F239)</f>
        <v>-</v>
      </c>
      <c r="AL237" s="119" t="str">
        <f>IF($C237=AM$1,'2- Manutenção'!$D239,"-")</f>
        <v>-</v>
      </c>
      <c r="AM237" s="108" t="str">
        <f>IF($C237=AM$1,'2- Manutenção'!$E239,"-")</f>
        <v>-</v>
      </c>
      <c r="AN237" s="108" t="str">
        <f>IF(AM237="-","-",'2- Manutenção'!$F239)</f>
        <v>-</v>
      </c>
    </row>
    <row r="238" spans="1:40" x14ac:dyDescent="0.25">
      <c r="A238" s="119">
        <v>236</v>
      </c>
      <c r="B238" s="119" t="str">
        <f>IF(YEAR('2- Manutenção'!B240)=$B$1,$B$1,"-")</f>
        <v>-</v>
      </c>
      <c r="C238" s="119" t="str">
        <f>IF(B238="-","-",MONTH('2- Manutenção'!B240))</f>
        <v>-</v>
      </c>
      <c r="E238" s="119" t="str">
        <f>IF($C238=F$1,'2- Manutenção'!$D240,"-")</f>
        <v>-</v>
      </c>
      <c r="F238" s="108" t="str">
        <f>IF($C238=F$1,'2- Manutenção'!$E240,"-")</f>
        <v>-</v>
      </c>
      <c r="G238" s="108" t="str">
        <f>IF(F238="-","-",'2- Manutenção'!$F240)</f>
        <v>-</v>
      </c>
      <c r="H238" s="119" t="str">
        <f>IF($C238=I$1,'2- Manutenção'!$D240,"-")</f>
        <v>-</v>
      </c>
      <c r="I238" s="108" t="str">
        <f>IF($C238=I$1,'2- Manutenção'!$E240,"-")</f>
        <v>-</v>
      </c>
      <c r="J238" s="108" t="str">
        <f>IF(I238="-","-",'2- Manutenção'!$F240)</f>
        <v>-</v>
      </c>
      <c r="K238" s="119" t="str">
        <f>IF($C238=L$1,'2- Manutenção'!$D240,"-")</f>
        <v>-</v>
      </c>
      <c r="L238" s="108" t="str">
        <f>IF($C238=L$1,'2- Manutenção'!$E240,"-")</f>
        <v>-</v>
      </c>
      <c r="M238" s="108" t="str">
        <f>IF(L238="-","-",'2- Manutenção'!$F240)</f>
        <v>-</v>
      </c>
      <c r="N238" s="119" t="str">
        <f>IF($C238=O$1,'2- Manutenção'!$D240,"-")</f>
        <v>-</v>
      </c>
      <c r="O238" s="108" t="str">
        <f>IF($C238=O$1,'2- Manutenção'!$E240,"-")</f>
        <v>-</v>
      </c>
      <c r="P238" s="108" t="str">
        <f>IF(O238="-","-",'2- Manutenção'!$F240)</f>
        <v>-</v>
      </c>
      <c r="Q238" s="119" t="str">
        <f>IF($C238=R$1,'2- Manutenção'!$D240,"-")</f>
        <v>-</v>
      </c>
      <c r="R238" s="108" t="str">
        <f>IF($C238=R$1,'2- Manutenção'!$E240,"-")</f>
        <v>-</v>
      </c>
      <c r="S238" s="108" t="str">
        <f>IF(R238="-","-",'2- Manutenção'!$F240)</f>
        <v>-</v>
      </c>
      <c r="T238" s="119" t="str">
        <f>IF($C238=U$1,'2- Manutenção'!$D240,"-")</f>
        <v>-</v>
      </c>
      <c r="U238" s="108" t="str">
        <f>IF($C238=U$1,'2- Manutenção'!$E240,"-")</f>
        <v>-</v>
      </c>
      <c r="V238" s="108" t="str">
        <f>IF(U238="-","-",'2- Manutenção'!$F240)</f>
        <v>-</v>
      </c>
      <c r="W238" s="119" t="str">
        <f>IF($C238=X$1,'2- Manutenção'!$D240,"-")</f>
        <v>-</v>
      </c>
      <c r="X238" s="108" t="str">
        <f>IF($C238=X$1,'2- Manutenção'!$E240,"-")</f>
        <v>-</v>
      </c>
      <c r="Y238" s="108" t="str">
        <f>IF(X238="-","-",'2- Manutenção'!$F240)</f>
        <v>-</v>
      </c>
      <c r="Z238" s="119" t="str">
        <f>IF($C238=AA$1,'2- Manutenção'!$D240,"-")</f>
        <v>-</v>
      </c>
      <c r="AA238" s="108" t="str">
        <f>IF($C238=AA$1,'2- Manutenção'!$E240,"-")</f>
        <v>-</v>
      </c>
      <c r="AB238" s="108" t="str">
        <f>IF(AA238="-","-",'2- Manutenção'!$F240)</f>
        <v>-</v>
      </c>
      <c r="AC238" s="119" t="str">
        <f>IF($C238=AD$1,'2- Manutenção'!$D240,"-")</f>
        <v>-</v>
      </c>
      <c r="AD238" s="108" t="str">
        <f>IF($C238=AD$1,'2- Manutenção'!$E240,"-")</f>
        <v>-</v>
      </c>
      <c r="AE238" s="108" t="str">
        <f>IF(AD238="-","-",'2- Manutenção'!$F240)</f>
        <v>-</v>
      </c>
      <c r="AF238" s="119" t="str">
        <f>IF($C238=AG$1,'2- Manutenção'!$D240,"-")</f>
        <v>-</v>
      </c>
      <c r="AG238" s="108" t="str">
        <f>IF($C238=AG$1,'2- Manutenção'!$E240,"-")</f>
        <v>-</v>
      </c>
      <c r="AH238" s="108" t="str">
        <f>IF(AG238="-","-",'2- Manutenção'!$F240)</f>
        <v>-</v>
      </c>
      <c r="AI238" s="119" t="str">
        <f>IF($C238=AJ$1,'2- Manutenção'!$D240,"-")</f>
        <v>-</v>
      </c>
      <c r="AJ238" s="108" t="str">
        <f>IF($C238=AJ$1,'2- Manutenção'!$E240,"-")</f>
        <v>-</v>
      </c>
      <c r="AK238" s="108" t="str">
        <f>IF(AJ238="-","-",'2- Manutenção'!$F240)</f>
        <v>-</v>
      </c>
      <c r="AL238" s="119" t="str">
        <f>IF($C238=AM$1,'2- Manutenção'!$D240,"-")</f>
        <v>-</v>
      </c>
      <c r="AM238" s="108" t="str">
        <f>IF($C238=AM$1,'2- Manutenção'!$E240,"-")</f>
        <v>-</v>
      </c>
      <c r="AN238" s="108" t="str">
        <f>IF(AM238="-","-",'2- Manutenção'!$F240)</f>
        <v>-</v>
      </c>
    </row>
    <row r="239" spans="1:40" x14ac:dyDescent="0.25">
      <c r="A239" s="119">
        <v>237</v>
      </c>
      <c r="B239" s="119" t="str">
        <f>IF(YEAR('2- Manutenção'!B241)=$B$1,$B$1,"-")</f>
        <v>-</v>
      </c>
      <c r="C239" s="119" t="str">
        <f>IF(B239="-","-",MONTH('2- Manutenção'!B241))</f>
        <v>-</v>
      </c>
      <c r="E239" s="119" t="str">
        <f>IF($C239=F$1,'2- Manutenção'!$D241,"-")</f>
        <v>-</v>
      </c>
      <c r="F239" s="108" t="str">
        <f>IF($C239=F$1,'2- Manutenção'!$E241,"-")</f>
        <v>-</v>
      </c>
      <c r="G239" s="108" t="str">
        <f>IF(F239="-","-",'2- Manutenção'!$F241)</f>
        <v>-</v>
      </c>
      <c r="H239" s="119" t="str">
        <f>IF($C239=I$1,'2- Manutenção'!$D241,"-")</f>
        <v>-</v>
      </c>
      <c r="I239" s="108" t="str">
        <f>IF($C239=I$1,'2- Manutenção'!$E241,"-")</f>
        <v>-</v>
      </c>
      <c r="J239" s="108" t="str">
        <f>IF(I239="-","-",'2- Manutenção'!$F241)</f>
        <v>-</v>
      </c>
      <c r="K239" s="119" t="str">
        <f>IF($C239=L$1,'2- Manutenção'!$D241,"-")</f>
        <v>-</v>
      </c>
      <c r="L239" s="108" t="str">
        <f>IF($C239=L$1,'2- Manutenção'!$E241,"-")</f>
        <v>-</v>
      </c>
      <c r="M239" s="108" t="str">
        <f>IF(L239="-","-",'2- Manutenção'!$F241)</f>
        <v>-</v>
      </c>
      <c r="N239" s="119" t="str">
        <f>IF($C239=O$1,'2- Manutenção'!$D241,"-")</f>
        <v>-</v>
      </c>
      <c r="O239" s="108" t="str">
        <f>IF($C239=O$1,'2- Manutenção'!$E241,"-")</f>
        <v>-</v>
      </c>
      <c r="P239" s="108" t="str">
        <f>IF(O239="-","-",'2- Manutenção'!$F241)</f>
        <v>-</v>
      </c>
      <c r="Q239" s="119" t="str">
        <f>IF($C239=R$1,'2- Manutenção'!$D241,"-")</f>
        <v>-</v>
      </c>
      <c r="R239" s="108" t="str">
        <f>IF($C239=R$1,'2- Manutenção'!$E241,"-")</f>
        <v>-</v>
      </c>
      <c r="S239" s="108" t="str">
        <f>IF(R239="-","-",'2- Manutenção'!$F241)</f>
        <v>-</v>
      </c>
      <c r="T239" s="119" t="str">
        <f>IF($C239=U$1,'2- Manutenção'!$D241,"-")</f>
        <v>-</v>
      </c>
      <c r="U239" s="108" t="str">
        <f>IF($C239=U$1,'2- Manutenção'!$E241,"-")</f>
        <v>-</v>
      </c>
      <c r="V239" s="108" t="str">
        <f>IF(U239="-","-",'2- Manutenção'!$F241)</f>
        <v>-</v>
      </c>
      <c r="W239" s="119" t="str">
        <f>IF($C239=X$1,'2- Manutenção'!$D241,"-")</f>
        <v>-</v>
      </c>
      <c r="X239" s="108" t="str">
        <f>IF($C239=X$1,'2- Manutenção'!$E241,"-")</f>
        <v>-</v>
      </c>
      <c r="Y239" s="108" t="str">
        <f>IF(X239="-","-",'2- Manutenção'!$F241)</f>
        <v>-</v>
      </c>
      <c r="Z239" s="119" t="str">
        <f>IF($C239=AA$1,'2- Manutenção'!$D241,"-")</f>
        <v>-</v>
      </c>
      <c r="AA239" s="108" t="str">
        <f>IF($C239=AA$1,'2- Manutenção'!$E241,"-")</f>
        <v>-</v>
      </c>
      <c r="AB239" s="108" t="str">
        <f>IF(AA239="-","-",'2- Manutenção'!$F241)</f>
        <v>-</v>
      </c>
      <c r="AC239" s="119" t="str">
        <f>IF($C239=AD$1,'2- Manutenção'!$D241,"-")</f>
        <v>-</v>
      </c>
      <c r="AD239" s="108" t="str">
        <f>IF($C239=AD$1,'2- Manutenção'!$E241,"-")</f>
        <v>-</v>
      </c>
      <c r="AE239" s="108" t="str">
        <f>IF(AD239="-","-",'2- Manutenção'!$F241)</f>
        <v>-</v>
      </c>
      <c r="AF239" s="119" t="str">
        <f>IF($C239=AG$1,'2- Manutenção'!$D241,"-")</f>
        <v>-</v>
      </c>
      <c r="AG239" s="108" t="str">
        <f>IF($C239=AG$1,'2- Manutenção'!$E241,"-")</f>
        <v>-</v>
      </c>
      <c r="AH239" s="108" t="str">
        <f>IF(AG239="-","-",'2- Manutenção'!$F241)</f>
        <v>-</v>
      </c>
      <c r="AI239" s="119" t="str">
        <f>IF($C239=AJ$1,'2- Manutenção'!$D241,"-")</f>
        <v>-</v>
      </c>
      <c r="AJ239" s="108" t="str">
        <f>IF($C239=AJ$1,'2- Manutenção'!$E241,"-")</f>
        <v>-</v>
      </c>
      <c r="AK239" s="108" t="str">
        <f>IF(AJ239="-","-",'2- Manutenção'!$F241)</f>
        <v>-</v>
      </c>
      <c r="AL239" s="119" t="str">
        <f>IF($C239=AM$1,'2- Manutenção'!$D241,"-")</f>
        <v>-</v>
      </c>
      <c r="AM239" s="108" t="str">
        <f>IF($C239=AM$1,'2- Manutenção'!$E241,"-")</f>
        <v>-</v>
      </c>
      <c r="AN239" s="108" t="str">
        <f>IF(AM239="-","-",'2- Manutenção'!$F241)</f>
        <v>-</v>
      </c>
    </row>
    <row r="240" spans="1:40" x14ac:dyDescent="0.25">
      <c r="A240" s="119">
        <v>238</v>
      </c>
      <c r="B240" s="119" t="str">
        <f>IF(YEAR('2- Manutenção'!B242)=$B$1,$B$1,"-")</f>
        <v>-</v>
      </c>
      <c r="C240" s="119" t="str">
        <f>IF(B240="-","-",MONTH('2- Manutenção'!B242))</f>
        <v>-</v>
      </c>
      <c r="E240" s="119" t="str">
        <f>IF($C240=F$1,'2- Manutenção'!$D242,"-")</f>
        <v>-</v>
      </c>
      <c r="F240" s="108" t="str">
        <f>IF($C240=F$1,'2- Manutenção'!$E242,"-")</f>
        <v>-</v>
      </c>
      <c r="G240" s="108" t="str">
        <f>IF(F240="-","-",'2- Manutenção'!$F242)</f>
        <v>-</v>
      </c>
      <c r="H240" s="119" t="str">
        <f>IF($C240=I$1,'2- Manutenção'!$D242,"-")</f>
        <v>-</v>
      </c>
      <c r="I240" s="108" t="str">
        <f>IF($C240=I$1,'2- Manutenção'!$E242,"-")</f>
        <v>-</v>
      </c>
      <c r="J240" s="108" t="str">
        <f>IF(I240="-","-",'2- Manutenção'!$F242)</f>
        <v>-</v>
      </c>
      <c r="K240" s="119" t="str">
        <f>IF($C240=L$1,'2- Manutenção'!$D242,"-")</f>
        <v>-</v>
      </c>
      <c r="L240" s="108" t="str">
        <f>IF($C240=L$1,'2- Manutenção'!$E242,"-")</f>
        <v>-</v>
      </c>
      <c r="M240" s="108" t="str">
        <f>IF(L240="-","-",'2- Manutenção'!$F242)</f>
        <v>-</v>
      </c>
      <c r="N240" s="119" t="str">
        <f>IF($C240=O$1,'2- Manutenção'!$D242,"-")</f>
        <v>-</v>
      </c>
      <c r="O240" s="108" t="str">
        <f>IF($C240=O$1,'2- Manutenção'!$E242,"-")</f>
        <v>-</v>
      </c>
      <c r="P240" s="108" t="str">
        <f>IF(O240="-","-",'2- Manutenção'!$F242)</f>
        <v>-</v>
      </c>
      <c r="Q240" s="119" t="str">
        <f>IF($C240=R$1,'2- Manutenção'!$D242,"-")</f>
        <v>-</v>
      </c>
      <c r="R240" s="108" t="str">
        <f>IF($C240=R$1,'2- Manutenção'!$E242,"-")</f>
        <v>-</v>
      </c>
      <c r="S240" s="108" t="str">
        <f>IF(R240="-","-",'2- Manutenção'!$F242)</f>
        <v>-</v>
      </c>
      <c r="T240" s="119" t="str">
        <f>IF($C240=U$1,'2- Manutenção'!$D242,"-")</f>
        <v>-</v>
      </c>
      <c r="U240" s="108" t="str">
        <f>IF($C240=U$1,'2- Manutenção'!$E242,"-")</f>
        <v>-</v>
      </c>
      <c r="V240" s="108" t="str">
        <f>IF(U240="-","-",'2- Manutenção'!$F242)</f>
        <v>-</v>
      </c>
      <c r="W240" s="119" t="str">
        <f>IF($C240=X$1,'2- Manutenção'!$D242,"-")</f>
        <v>-</v>
      </c>
      <c r="X240" s="108" t="str">
        <f>IF($C240=X$1,'2- Manutenção'!$E242,"-")</f>
        <v>-</v>
      </c>
      <c r="Y240" s="108" t="str">
        <f>IF(X240="-","-",'2- Manutenção'!$F242)</f>
        <v>-</v>
      </c>
      <c r="Z240" s="119" t="str">
        <f>IF($C240=AA$1,'2- Manutenção'!$D242,"-")</f>
        <v>-</v>
      </c>
      <c r="AA240" s="108" t="str">
        <f>IF($C240=AA$1,'2- Manutenção'!$E242,"-")</f>
        <v>-</v>
      </c>
      <c r="AB240" s="108" t="str">
        <f>IF(AA240="-","-",'2- Manutenção'!$F242)</f>
        <v>-</v>
      </c>
      <c r="AC240" s="119" t="str">
        <f>IF($C240=AD$1,'2- Manutenção'!$D242,"-")</f>
        <v>-</v>
      </c>
      <c r="AD240" s="108" t="str">
        <f>IF($C240=AD$1,'2- Manutenção'!$E242,"-")</f>
        <v>-</v>
      </c>
      <c r="AE240" s="108" t="str">
        <f>IF(AD240="-","-",'2- Manutenção'!$F242)</f>
        <v>-</v>
      </c>
      <c r="AF240" s="119" t="str">
        <f>IF($C240=AG$1,'2- Manutenção'!$D242,"-")</f>
        <v>-</v>
      </c>
      <c r="AG240" s="108" t="str">
        <f>IF($C240=AG$1,'2- Manutenção'!$E242,"-")</f>
        <v>-</v>
      </c>
      <c r="AH240" s="108" t="str">
        <f>IF(AG240="-","-",'2- Manutenção'!$F242)</f>
        <v>-</v>
      </c>
      <c r="AI240" s="119" t="str">
        <f>IF($C240=AJ$1,'2- Manutenção'!$D242,"-")</f>
        <v>-</v>
      </c>
      <c r="AJ240" s="108" t="str">
        <f>IF($C240=AJ$1,'2- Manutenção'!$E242,"-")</f>
        <v>-</v>
      </c>
      <c r="AK240" s="108" t="str">
        <f>IF(AJ240="-","-",'2- Manutenção'!$F242)</f>
        <v>-</v>
      </c>
      <c r="AL240" s="119" t="str">
        <f>IF($C240=AM$1,'2- Manutenção'!$D242,"-")</f>
        <v>-</v>
      </c>
      <c r="AM240" s="108" t="str">
        <f>IF($C240=AM$1,'2- Manutenção'!$E242,"-")</f>
        <v>-</v>
      </c>
      <c r="AN240" s="108" t="str">
        <f>IF(AM240="-","-",'2- Manutenção'!$F242)</f>
        <v>-</v>
      </c>
    </row>
    <row r="241" spans="1:40" x14ac:dyDescent="0.25">
      <c r="A241" s="119">
        <v>239</v>
      </c>
      <c r="B241" s="119" t="str">
        <f>IF(YEAR('2- Manutenção'!B243)=$B$1,$B$1,"-")</f>
        <v>-</v>
      </c>
      <c r="C241" s="119" t="str">
        <f>IF(B241="-","-",MONTH('2- Manutenção'!B243))</f>
        <v>-</v>
      </c>
      <c r="E241" s="119" t="str">
        <f>IF($C241=F$1,'2- Manutenção'!$D243,"-")</f>
        <v>-</v>
      </c>
      <c r="F241" s="108" t="str">
        <f>IF($C241=F$1,'2- Manutenção'!$E243,"-")</f>
        <v>-</v>
      </c>
      <c r="G241" s="108" t="str">
        <f>IF(F241="-","-",'2- Manutenção'!$F243)</f>
        <v>-</v>
      </c>
      <c r="H241" s="119" t="str">
        <f>IF($C241=I$1,'2- Manutenção'!$D243,"-")</f>
        <v>-</v>
      </c>
      <c r="I241" s="108" t="str">
        <f>IF($C241=I$1,'2- Manutenção'!$E243,"-")</f>
        <v>-</v>
      </c>
      <c r="J241" s="108" t="str">
        <f>IF(I241="-","-",'2- Manutenção'!$F243)</f>
        <v>-</v>
      </c>
      <c r="K241" s="119" t="str">
        <f>IF($C241=L$1,'2- Manutenção'!$D243,"-")</f>
        <v>-</v>
      </c>
      <c r="L241" s="108" t="str">
        <f>IF($C241=L$1,'2- Manutenção'!$E243,"-")</f>
        <v>-</v>
      </c>
      <c r="M241" s="108" t="str">
        <f>IF(L241="-","-",'2- Manutenção'!$F243)</f>
        <v>-</v>
      </c>
      <c r="N241" s="119" t="str">
        <f>IF($C241=O$1,'2- Manutenção'!$D243,"-")</f>
        <v>-</v>
      </c>
      <c r="O241" s="108" t="str">
        <f>IF($C241=O$1,'2- Manutenção'!$E243,"-")</f>
        <v>-</v>
      </c>
      <c r="P241" s="108" t="str">
        <f>IF(O241="-","-",'2- Manutenção'!$F243)</f>
        <v>-</v>
      </c>
      <c r="Q241" s="119" t="str">
        <f>IF($C241=R$1,'2- Manutenção'!$D243,"-")</f>
        <v>-</v>
      </c>
      <c r="R241" s="108" t="str">
        <f>IF($C241=R$1,'2- Manutenção'!$E243,"-")</f>
        <v>-</v>
      </c>
      <c r="S241" s="108" t="str">
        <f>IF(R241="-","-",'2- Manutenção'!$F243)</f>
        <v>-</v>
      </c>
      <c r="T241" s="119" t="str">
        <f>IF($C241=U$1,'2- Manutenção'!$D243,"-")</f>
        <v>-</v>
      </c>
      <c r="U241" s="108" t="str">
        <f>IF($C241=U$1,'2- Manutenção'!$E243,"-")</f>
        <v>-</v>
      </c>
      <c r="V241" s="108" t="str">
        <f>IF(U241="-","-",'2- Manutenção'!$F243)</f>
        <v>-</v>
      </c>
      <c r="W241" s="119" t="str">
        <f>IF($C241=X$1,'2- Manutenção'!$D243,"-")</f>
        <v>-</v>
      </c>
      <c r="X241" s="108" t="str">
        <f>IF($C241=X$1,'2- Manutenção'!$E243,"-")</f>
        <v>-</v>
      </c>
      <c r="Y241" s="108" t="str">
        <f>IF(X241="-","-",'2- Manutenção'!$F243)</f>
        <v>-</v>
      </c>
      <c r="Z241" s="119" t="str">
        <f>IF($C241=AA$1,'2- Manutenção'!$D243,"-")</f>
        <v>-</v>
      </c>
      <c r="AA241" s="108" t="str">
        <f>IF($C241=AA$1,'2- Manutenção'!$E243,"-")</f>
        <v>-</v>
      </c>
      <c r="AB241" s="108" t="str">
        <f>IF(AA241="-","-",'2- Manutenção'!$F243)</f>
        <v>-</v>
      </c>
      <c r="AC241" s="119" t="str">
        <f>IF($C241=AD$1,'2- Manutenção'!$D243,"-")</f>
        <v>-</v>
      </c>
      <c r="AD241" s="108" t="str">
        <f>IF($C241=AD$1,'2- Manutenção'!$E243,"-")</f>
        <v>-</v>
      </c>
      <c r="AE241" s="108" t="str">
        <f>IF(AD241="-","-",'2- Manutenção'!$F243)</f>
        <v>-</v>
      </c>
      <c r="AF241" s="119" t="str">
        <f>IF($C241=AG$1,'2- Manutenção'!$D243,"-")</f>
        <v>-</v>
      </c>
      <c r="AG241" s="108" t="str">
        <f>IF($C241=AG$1,'2- Manutenção'!$E243,"-")</f>
        <v>-</v>
      </c>
      <c r="AH241" s="108" t="str">
        <f>IF(AG241="-","-",'2- Manutenção'!$F243)</f>
        <v>-</v>
      </c>
      <c r="AI241" s="119" t="str">
        <f>IF($C241=AJ$1,'2- Manutenção'!$D243,"-")</f>
        <v>-</v>
      </c>
      <c r="AJ241" s="108" t="str">
        <f>IF($C241=AJ$1,'2- Manutenção'!$E243,"-")</f>
        <v>-</v>
      </c>
      <c r="AK241" s="108" t="str">
        <f>IF(AJ241="-","-",'2- Manutenção'!$F243)</f>
        <v>-</v>
      </c>
      <c r="AL241" s="119" t="str">
        <f>IF($C241=AM$1,'2- Manutenção'!$D243,"-")</f>
        <v>-</v>
      </c>
      <c r="AM241" s="108" t="str">
        <f>IF($C241=AM$1,'2- Manutenção'!$E243,"-")</f>
        <v>-</v>
      </c>
      <c r="AN241" s="108" t="str">
        <f>IF(AM241="-","-",'2- Manutenção'!$F243)</f>
        <v>-</v>
      </c>
    </row>
    <row r="242" spans="1:40" x14ac:dyDescent="0.25">
      <c r="A242" s="119">
        <v>240</v>
      </c>
      <c r="B242" s="119" t="str">
        <f>IF(YEAR('2- Manutenção'!B244)=$B$1,$B$1,"-")</f>
        <v>-</v>
      </c>
      <c r="C242" s="119" t="str">
        <f>IF(B242="-","-",MONTH('2- Manutenção'!B244))</f>
        <v>-</v>
      </c>
      <c r="E242" s="119" t="str">
        <f>IF($C242=F$1,'2- Manutenção'!$D244,"-")</f>
        <v>-</v>
      </c>
      <c r="F242" s="108" t="str">
        <f>IF($C242=F$1,'2- Manutenção'!$E244,"-")</f>
        <v>-</v>
      </c>
      <c r="G242" s="108" t="str">
        <f>IF(F242="-","-",'2- Manutenção'!$F244)</f>
        <v>-</v>
      </c>
      <c r="H242" s="119" t="str">
        <f>IF($C242=I$1,'2- Manutenção'!$D244,"-")</f>
        <v>-</v>
      </c>
      <c r="I242" s="108" t="str">
        <f>IF($C242=I$1,'2- Manutenção'!$E244,"-")</f>
        <v>-</v>
      </c>
      <c r="J242" s="108" t="str">
        <f>IF(I242="-","-",'2- Manutenção'!$F244)</f>
        <v>-</v>
      </c>
      <c r="K242" s="119" t="str">
        <f>IF($C242=L$1,'2- Manutenção'!$D244,"-")</f>
        <v>-</v>
      </c>
      <c r="L242" s="108" t="str">
        <f>IF($C242=L$1,'2- Manutenção'!$E244,"-")</f>
        <v>-</v>
      </c>
      <c r="M242" s="108" t="str">
        <f>IF(L242="-","-",'2- Manutenção'!$F244)</f>
        <v>-</v>
      </c>
      <c r="N242" s="119" t="str">
        <f>IF($C242=O$1,'2- Manutenção'!$D244,"-")</f>
        <v>-</v>
      </c>
      <c r="O242" s="108" t="str">
        <f>IF($C242=O$1,'2- Manutenção'!$E244,"-")</f>
        <v>-</v>
      </c>
      <c r="P242" s="108" t="str">
        <f>IF(O242="-","-",'2- Manutenção'!$F244)</f>
        <v>-</v>
      </c>
      <c r="Q242" s="119" t="str">
        <f>IF($C242=R$1,'2- Manutenção'!$D244,"-")</f>
        <v>-</v>
      </c>
      <c r="R242" s="108" t="str">
        <f>IF($C242=R$1,'2- Manutenção'!$E244,"-")</f>
        <v>-</v>
      </c>
      <c r="S242" s="108" t="str">
        <f>IF(R242="-","-",'2- Manutenção'!$F244)</f>
        <v>-</v>
      </c>
      <c r="T242" s="119" t="str">
        <f>IF($C242=U$1,'2- Manutenção'!$D244,"-")</f>
        <v>-</v>
      </c>
      <c r="U242" s="108" t="str">
        <f>IF($C242=U$1,'2- Manutenção'!$E244,"-")</f>
        <v>-</v>
      </c>
      <c r="V242" s="108" t="str">
        <f>IF(U242="-","-",'2- Manutenção'!$F244)</f>
        <v>-</v>
      </c>
      <c r="W242" s="119" t="str">
        <f>IF($C242=X$1,'2- Manutenção'!$D244,"-")</f>
        <v>-</v>
      </c>
      <c r="X242" s="108" t="str">
        <f>IF($C242=X$1,'2- Manutenção'!$E244,"-")</f>
        <v>-</v>
      </c>
      <c r="Y242" s="108" t="str">
        <f>IF(X242="-","-",'2- Manutenção'!$F244)</f>
        <v>-</v>
      </c>
      <c r="Z242" s="119" t="str">
        <f>IF($C242=AA$1,'2- Manutenção'!$D244,"-")</f>
        <v>-</v>
      </c>
      <c r="AA242" s="108" t="str">
        <f>IF($C242=AA$1,'2- Manutenção'!$E244,"-")</f>
        <v>-</v>
      </c>
      <c r="AB242" s="108" t="str">
        <f>IF(AA242="-","-",'2- Manutenção'!$F244)</f>
        <v>-</v>
      </c>
      <c r="AC242" s="119" t="str">
        <f>IF($C242=AD$1,'2- Manutenção'!$D244,"-")</f>
        <v>-</v>
      </c>
      <c r="AD242" s="108" t="str">
        <f>IF($C242=AD$1,'2- Manutenção'!$E244,"-")</f>
        <v>-</v>
      </c>
      <c r="AE242" s="108" t="str">
        <f>IF(AD242="-","-",'2- Manutenção'!$F244)</f>
        <v>-</v>
      </c>
      <c r="AF242" s="119" t="str">
        <f>IF($C242=AG$1,'2- Manutenção'!$D244,"-")</f>
        <v>-</v>
      </c>
      <c r="AG242" s="108" t="str">
        <f>IF($C242=AG$1,'2- Manutenção'!$E244,"-")</f>
        <v>-</v>
      </c>
      <c r="AH242" s="108" t="str">
        <f>IF(AG242="-","-",'2- Manutenção'!$F244)</f>
        <v>-</v>
      </c>
      <c r="AI242" s="119" t="str">
        <f>IF($C242=AJ$1,'2- Manutenção'!$D244,"-")</f>
        <v>-</v>
      </c>
      <c r="AJ242" s="108" t="str">
        <f>IF($C242=AJ$1,'2- Manutenção'!$E244,"-")</f>
        <v>-</v>
      </c>
      <c r="AK242" s="108" t="str">
        <f>IF(AJ242="-","-",'2- Manutenção'!$F244)</f>
        <v>-</v>
      </c>
      <c r="AL242" s="119" t="str">
        <f>IF($C242=AM$1,'2- Manutenção'!$D244,"-")</f>
        <v>-</v>
      </c>
      <c r="AM242" s="108" t="str">
        <f>IF($C242=AM$1,'2- Manutenção'!$E244,"-")</f>
        <v>-</v>
      </c>
      <c r="AN242" s="108" t="str">
        <f>IF(AM242="-","-",'2- Manutenção'!$F244)</f>
        <v>-</v>
      </c>
    </row>
    <row r="243" spans="1:40" x14ac:dyDescent="0.25">
      <c r="A243" s="119">
        <v>241</v>
      </c>
      <c r="B243" s="119" t="str">
        <f>IF(YEAR('2- Manutenção'!B245)=$B$1,$B$1,"-")</f>
        <v>-</v>
      </c>
      <c r="C243" s="119" t="str">
        <f>IF(B243="-","-",MONTH('2- Manutenção'!B245))</f>
        <v>-</v>
      </c>
      <c r="E243" s="119" t="str">
        <f>IF($C243=F$1,'2- Manutenção'!$D245,"-")</f>
        <v>-</v>
      </c>
      <c r="F243" s="108" t="str">
        <f>IF($C243=F$1,'2- Manutenção'!$E245,"-")</f>
        <v>-</v>
      </c>
      <c r="G243" s="108" t="str">
        <f>IF(F243="-","-",'2- Manutenção'!$F245)</f>
        <v>-</v>
      </c>
      <c r="H243" s="119" t="str">
        <f>IF($C243=I$1,'2- Manutenção'!$D245,"-")</f>
        <v>-</v>
      </c>
      <c r="I243" s="108" t="str">
        <f>IF($C243=I$1,'2- Manutenção'!$E245,"-")</f>
        <v>-</v>
      </c>
      <c r="J243" s="108" t="str">
        <f>IF(I243="-","-",'2- Manutenção'!$F245)</f>
        <v>-</v>
      </c>
      <c r="K243" s="119" t="str">
        <f>IF($C243=L$1,'2- Manutenção'!$D245,"-")</f>
        <v>-</v>
      </c>
      <c r="L243" s="108" t="str">
        <f>IF($C243=L$1,'2- Manutenção'!$E245,"-")</f>
        <v>-</v>
      </c>
      <c r="M243" s="108" t="str">
        <f>IF(L243="-","-",'2- Manutenção'!$F245)</f>
        <v>-</v>
      </c>
      <c r="N243" s="119" t="str">
        <f>IF($C243=O$1,'2- Manutenção'!$D245,"-")</f>
        <v>-</v>
      </c>
      <c r="O243" s="108" t="str">
        <f>IF($C243=O$1,'2- Manutenção'!$E245,"-")</f>
        <v>-</v>
      </c>
      <c r="P243" s="108" t="str">
        <f>IF(O243="-","-",'2- Manutenção'!$F245)</f>
        <v>-</v>
      </c>
      <c r="Q243" s="119" t="str">
        <f>IF($C243=R$1,'2- Manutenção'!$D245,"-")</f>
        <v>-</v>
      </c>
      <c r="R243" s="108" t="str">
        <f>IF($C243=R$1,'2- Manutenção'!$E245,"-")</f>
        <v>-</v>
      </c>
      <c r="S243" s="108" t="str">
        <f>IF(R243="-","-",'2- Manutenção'!$F245)</f>
        <v>-</v>
      </c>
      <c r="T243" s="119" t="str">
        <f>IF($C243=U$1,'2- Manutenção'!$D245,"-")</f>
        <v>-</v>
      </c>
      <c r="U243" s="108" t="str">
        <f>IF($C243=U$1,'2- Manutenção'!$E245,"-")</f>
        <v>-</v>
      </c>
      <c r="V243" s="108" t="str">
        <f>IF(U243="-","-",'2- Manutenção'!$F245)</f>
        <v>-</v>
      </c>
      <c r="W243" s="119" t="str">
        <f>IF($C243=X$1,'2- Manutenção'!$D245,"-")</f>
        <v>-</v>
      </c>
      <c r="X243" s="108" t="str">
        <f>IF($C243=X$1,'2- Manutenção'!$E245,"-")</f>
        <v>-</v>
      </c>
      <c r="Y243" s="108" t="str">
        <f>IF(X243="-","-",'2- Manutenção'!$F245)</f>
        <v>-</v>
      </c>
      <c r="Z243" s="119" t="str">
        <f>IF($C243=AA$1,'2- Manutenção'!$D245,"-")</f>
        <v>-</v>
      </c>
      <c r="AA243" s="108" t="str">
        <f>IF($C243=AA$1,'2- Manutenção'!$E245,"-")</f>
        <v>-</v>
      </c>
      <c r="AB243" s="108" t="str">
        <f>IF(AA243="-","-",'2- Manutenção'!$F245)</f>
        <v>-</v>
      </c>
      <c r="AC243" s="119" t="str">
        <f>IF($C243=AD$1,'2- Manutenção'!$D245,"-")</f>
        <v>-</v>
      </c>
      <c r="AD243" s="108" t="str">
        <f>IF($C243=AD$1,'2- Manutenção'!$E245,"-")</f>
        <v>-</v>
      </c>
      <c r="AE243" s="108" t="str">
        <f>IF(AD243="-","-",'2- Manutenção'!$F245)</f>
        <v>-</v>
      </c>
      <c r="AF243" s="119" t="str">
        <f>IF($C243=AG$1,'2- Manutenção'!$D245,"-")</f>
        <v>-</v>
      </c>
      <c r="AG243" s="108" t="str">
        <f>IF($C243=AG$1,'2- Manutenção'!$E245,"-")</f>
        <v>-</v>
      </c>
      <c r="AH243" s="108" t="str">
        <f>IF(AG243="-","-",'2- Manutenção'!$F245)</f>
        <v>-</v>
      </c>
      <c r="AI243" s="119" t="str">
        <f>IF($C243=AJ$1,'2- Manutenção'!$D245,"-")</f>
        <v>-</v>
      </c>
      <c r="AJ243" s="108" t="str">
        <f>IF($C243=AJ$1,'2- Manutenção'!$E245,"-")</f>
        <v>-</v>
      </c>
      <c r="AK243" s="108" t="str">
        <f>IF(AJ243="-","-",'2- Manutenção'!$F245)</f>
        <v>-</v>
      </c>
      <c r="AL243" s="119" t="str">
        <f>IF($C243=AM$1,'2- Manutenção'!$D245,"-")</f>
        <v>-</v>
      </c>
      <c r="AM243" s="108" t="str">
        <f>IF($C243=AM$1,'2- Manutenção'!$E245,"-")</f>
        <v>-</v>
      </c>
      <c r="AN243" s="108" t="str">
        <f>IF(AM243="-","-",'2- Manutenção'!$F245)</f>
        <v>-</v>
      </c>
    </row>
    <row r="244" spans="1:40" x14ac:dyDescent="0.25">
      <c r="A244" s="119">
        <v>242</v>
      </c>
      <c r="B244" s="119" t="str">
        <f>IF(YEAR('2- Manutenção'!B246)=$B$1,$B$1,"-")</f>
        <v>-</v>
      </c>
      <c r="C244" s="119" t="str">
        <f>IF(B244="-","-",MONTH('2- Manutenção'!B246))</f>
        <v>-</v>
      </c>
      <c r="E244" s="119" t="str">
        <f>IF($C244=F$1,'2- Manutenção'!$D246,"-")</f>
        <v>-</v>
      </c>
      <c r="F244" s="108" t="str">
        <f>IF($C244=F$1,'2- Manutenção'!$E246,"-")</f>
        <v>-</v>
      </c>
      <c r="G244" s="108" t="str">
        <f>IF(F244="-","-",'2- Manutenção'!$F246)</f>
        <v>-</v>
      </c>
      <c r="H244" s="119" t="str">
        <f>IF($C244=I$1,'2- Manutenção'!$D246,"-")</f>
        <v>-</v>
      </c>
      <c r="I244" s="108" t="str">
        <f>IF($C244=I$1,'2- Manutenção'!$E246,"-")</f>
        <v>-</v>
      </c>
      <c r="J244" s="108" t="str">
        <f>IF(I244="-","-",'2- Manutenção'!$F246)</f>
        <v>-</v>
      </c>
      <c r="K244" s="119" t="str">
        <f>IF($C244=L$1,'2- Manutenção'!$D246,"-")</f>
        <v>-</v>
      </c>
      <c r="L244" s="108" t="str">
        <f>IF($C244=L$1,'2- Manutenção'!$E246,"-")</f>
        <v>-</v>
      </c>
      <c r="M244" s="108" t="str">
        <f>IF(L244="-","-",'2- Manutenção'!$F246)</f>
        <v>-</v>
      </c>
      <c r="N244" s="119" t="str">
        <f>IF($C244=O$1,'2- Manutenção'!$D246,"-")</f>
        <v>-</v>
      </c>
      <c r="O244" s="108" t="str">
        <f>IF($C244=O$1,'2- Manutenção'!$E246,"-")</f>
        <v>-</v>
      </c>
      <c r="P244" s="108" t="str">
        <f>IF(O244="-","-",'2- Manutenção'!$F246)</f>
        <v>-</v>
      </c>
      <c r="Q244" s="119" t="str">
        <f>IF($C244=R$1,'2- Manutenção'!$D246,"-")</f>
        <v>-</v>
      </c>
      <c r="R244" s="108" t="str">
        <f>IF($C244=R$1,'2- Manutenção'!$E246,"-")</f>
        <v>-</v>
      </c>
      <c r="S244" s="108" t="str">
        <f>IF(R244="-","-",'2- Manutenção'!$F246)</f>
        <v>-</v>
      </c>
      <c r="T244" s="119" t="str">
        <f>IF($C244=U$1,'2- Manutenção'!$D246,"-")</f>
        <v>-</v>
      </c>
      <c r="U244" s="108" t="str">
        <f>IF($C244=U$1,'2- Manutenção'!$E246,"-")</f>
        <v>-</v>
      </c>
      <c r="V244" s="108" t="str">
        <f>IF(U244="-","-",'2- Manutenção'!$F246)</f>
        <v>-</v>
      </c>
      <c r="W244" s="119" t="str">
        <f>IF($C244=X$1,'2- Manutenção'!$D246,"-")</f>
        <v>-</v>
      </c>
      <c r="X244" s="108" t="str">
        <f>IF($C244=X$1,'2- Manutenção'!$E246,"-")</f>
        <v>-</v>
      </c>
      <c r="Y244" s="108" t="str">
        <f>IF(X244="-","-",'2- Manutenção'!$F246)</f>
        <v>-</v>
      </c>
      <c r="Z244" s="119" t="str">
        <f>IF($C244=AA$1,'2- Manutenção'!$D246,"-")</f>
        <v>-</v>
      </c>
      <c r="AA244" s="108" t="str">
        <f>IF($C244=AA$1,'2- Manutenção'!$E246,"-")</f>
        <v>-</v>
      </c>
      <c r="AB244" s="108" t="str">
        <f>IF(AA244="-","-",'2- Manutenção'!$F246)</f>
        <v>-</v>
      </c>
      <c r="AC244" s="119" t="str">
        <f>IF($C244=AD$1,'2- Manutenção'!$D246,"-")</f>
        <v>-</v>
      </c>
      <c r="AD244" s="108" t="str">
        <f>IF($C244=AD$1,'2- Manutenção'!$E246,"-")</f>
        <v>-</v>
      </c>
      <c r="AE244" s="108" t="str">
        <f>IF(AD244="-","-",'2- Manutenção'!$F246)</f>
        <v>-</v>
      </c>
      <c r="AF244" s="119" t="str">
        <f>IF($C244=AG$1,'2- Manutenção'!$D246,"-")</f>
        <v>-</v>
      </c>
      <c r="AG244" s="108" t="str">
        <f>IF($C244=AG$1,'2- Manutenção'!$E246,"-")</f>
        <v>-</v>
      </c>
      <c r="AH244" s="108" t="str">
        <f>IF(AG244="-","-",'2- Manutenção'!$F246)</f>
        <v>-</v>
      </c>
      <c r="AI244" s="119" t="str">
        <f>IF($C244=AJ$1,'2- Manutenção'!$D246,"-")</f>
        <v>-</v>
      </c>
      <c r="AJ244" s="108" t="str">
        <f>IF($C244=AJ$1,'2- Manutenção'!$E246,"-")</f>
        <v>-</v>
      </c>
      <c r="AK244" s="108" t="str">
        <f>IF(AJ244="-","-",'2- Manutenção'!$F246)</f>
        <v>-</v>
      </c>
      <c r="AL244" s="119" t="str">
        <f>IF($C244=AM$1,'2- Manutenção'!$D246,"-")</f>
        <v>-</v>
      </c>
      <c r="AM244" s="108" t="str">
        <f>IF($C244=AM$1,'2- Manutenção'!$E246,"-")</f>
        <v>-</v>
      </c>
      <c r="AN244" s="108" t="str">
        <f>IF(AM244="-","-",'2- Manutenção'!$F246)</f>
        <v>-</v>
      </c>
    </row>
    <row r="245" spans="1:40" x14ac:dyDescent="0.25">
      <c r="A245" s="119">
        <v>243</v>
      </c>
      <c r="B245" s="119" t="str">
        <f>IF(YEAR('2- Manutenção'!B247)=$B$1,$B$1,"-")</f>
        <v>-</v>
      </c>
      <c r="C245" s="119" t="str">
        <f>IF(B245="-","-",MONTH('2- Manutenção'!B247))</f>
        <v>-</v>
      </c>
      <c r="E245" s="119" t="str">
        <f>IF($C245=F$1,'2- Manutenção'!$D247,"-")</f>
        <v>-</v>
      </c>
      <c r="F245" s="108" t="str">
        <f>IF($C245=F$1,'2- Manutenção'!$E247,"-")</f>
        <v>-</v>
      </c>
      <c r="G245" s="108" t="str">
        <f>IF(F245="-","-",'2- Manutenção'!$F247)</f>
        <v>-</v>
      </c>
      <c r="H245" s="119" t="str">
        <f>IF($C245=I$1,'2- Manutenção'!$D247,"-")</f>
        <v>-</v>
      </c>
      <c r="I245" s="108" t="str">
        <f>IF($C245=I$1,'2- Manutenção'!$E247,"-")</f>
        <v>-</v>
      </c>
      <c r="J245" s="108" t="str">
        <f>IF(I245="-","-",'2- Manutenção'!$F247)</f>
        <v>-</v>
      </c>
      <c r="K245" s="119" t="str">
        <f>IF($C245=L$1,'2- Manutenção'!$D247,"-")</f>
        <v>-</v>
      </c>
      <c r="L245" s="108" t="str">
        <f>IF($C245=L$1,'2- Manutenção'!$E247,"-")</f>
        <v>-</v>
      </c>
      <c r="M245" s="108" t="str">
        <f>IF(L245="-","-",'2- Manutenção'!$F247)</f>
        <v>-</v>
      </c>
      <c r="N245" s="119" t="str">
        <f>IF($C245=O$1,'2- Manutenção'!$D247,"-")</f>
        <v>-</v>
      </c>
      <c r="O245" s="108" t="str">
        <f>IF($C245=O$1,'2- Manutenção'!$E247,"-")</f>
        <v>-</v>
      </c>
      <c r="P245" s="108" t="str">
        <f>IF(O245="-","-",'2- Manutenção'!$F247)</f>
        <v>-</v>
      </c>
      <c r="Q245" s="119" t="str">
        <f>IF($C245=R$1,'2- Manutenção'!$D247,"-")</f>
        <v>-</v>
      </c>
      <c r="R245" s="108" t="str">
        <f>IF($C245=R$1,'2- Manutenção'!$E247,"-")</f>
        <v>-</v>
      </c>
      <c r="S245" s="108" t="str">
        <f>IF(R245="-","-",'2- Manutenção'!$F247)</f>
        <v>-</v>
      </c>
      <c r="T245" s="119" t="str">
        <f>IF($C245=U$1,'2- Manutenção'!$D247,"-")</f>
        <v>-</v>
      </c>
      <c r="U245" s="108" t="str">
        <f>IF($C245=U$1,'2- Manutenção'!$E247,"-")</f>
        <v>-</v>
      </c>
      <c r="V245" s="108" t="str">
        <f>IF(U245="-","-",'2- Manutenção'!$F247)</f>
        <v>-</v>
      </c>
      <c r="W245" s="119" t="str">
        <f>IF($C245=X$1,'2- Manutenção'!$D247,"-")</f>
        <v>-</v>
      </c>
      <c r="X245" s="108" t="str">
        <f>IF($C245=X$1,'2- Manutenção'!$E247,"-")</f>
        <v>-</v>
      </c>
      <c r="Y245" s="108" t="str">
        <f>IF(X245="-","-",'2- Manutenção'!$F247)</f>
        <v>-</v>
      </c>
      <c r="Z245" s="119" t="str">
        <f>IF($C245=AA$1,'2- Manutenção'!$D247,"-")</f>
        <v>-</v>
      </c>
      <c r="AA245" s="108" t="str">
        <f>IF($C245=AA$1,'2- Manutenção'!$E247,"-")</f>
        <v>-</v>
      </c>
      <c r="AB245" s="108" t="str">
        <f>IF(AA245="-","-",'2- Manutenção'!$F247)</f>
        <v>-</v>
      </c>
      <c r="AC245" s="119" t="str">
        <f>IF($C245=AD$1,'2- Manutenção'!$D247,"-")</f>
        <v>-</v>
      </c>
      <c r="AD245" s="108" t="str">
        <f>IF($C245=AD$1,'2- Manutenção'!$E247,"-")</f>
        <v>-</v>
      </c>
      <c r="AE245" s="108" t="str">
        <f>IF(AD245="-","-",'2- Manutenção'!$F247)</f>
        <v>-</v>
      </c>
      <c r="AF245" s="119" t="str">
        <f>IF($C245=AG$1,'2- Manutenção'!$D247,"-")</f>
        <v>-</v>
      </c>
      <c r="AG245" s="108" t="str">
        <f>IF($C245=AG$1,'2- Manutenção'!$E247,"-")</f>
        <v>-</v>
      </c>
      <c r="AH245" s="108" t="str">
        <f>IF(AG245="-","-",'2- Manutenção'!$F247)</f>
        <v>-</v>
      </c>
      <c r="AI245" s="119" t="str">
        <f>IF($C245=AJ$1,'2- Manutenção'!$D247,"-")</f>
        <v>-</v>
      </c>
      <c r="AJ245" s="108" t="str">
        <f>IF($C245=AJ$1,'2- Manutenção'!$E247,"-")</f>
        <v>-</v>
      </c>
      <c r="AK245" s="108" t="str">
        <f>IF(AJ245="-","-",'2- Manutenção'!$F247)</f>
        <v>-</v>
      </c>
      <c r="AL245" s="119" t="str">
        <f>IF($C245=AM$1,'2- Manutenção'!$D247,"-")</f>
        <v>-</v>
      </c>
      <c r="AM245" s="108" t="str">
        <f>IF($C245=AM$1,'2- Manutenção'!$E247,"-")</f>
        <v>-</v>
      </c>
      <c r="AN245" s="108" t="str">
        <f>IF(AM245="-","-",'2- Manutenção'!$F247)</f>
        <v>-</v>
      </c>
    </row>
    <row r="246" spans="1:40" x14ac:dyDescent="0.25">
      <c r="A246" s="119">
        <v>244</v>
      </c>
      <c r="B246" s="119" t="str">
        <f>IF(YEAR('2- Manutenção'!B248)=$B$1,$B$1,"-")</f>
        <v>-</v>
      </c>
      <c r="C246" s="119" t="str">
        <f>IF(B246="-","-",MONTH('2- Manutenção'!B248))</f>
        <v>-</v>
      </c>
      <c r="E246" s="119" t="str">
        <f>IF($C246=F$1,'2- Manutenção'!$D248,"-")</f>
        <v>-</v>
      </c>
      <c r="F246" s="108" t="str">
        <f>IF($C246=F$1,'2- Manutenção'!$E248,"-")</f>
        <v>-</v>
      </c>
      <c r="G246" s="108" t="str">
        <f>IF(F246="-","-",'2- Manutenção'!$F248)</f>
        <v>-</v>
      </c>
      <c r="H246" s="119" t="str">
        <f>IF($C246=I$1,'2- Manutenção'!$D248,"-")</f>
        <v>-</v>
      </c>
      <c r="I246" s="108" t="str">
        <f>IF($C246=I$1,'2- Manutenção'!$E248,"-")</f>
        <v>-</v>
      </c>
      <c r="J246" s="108" t="str">
        <f>IF(I246="-","-",'2- Manutenção'!$F248)</f>
        <v>-</v>
      </c>
      <c r="K246" s="119" t="str">
        <f>IF($C246=L$1,'2- Manutenção'!$D248,"-")</f>
        <v>-</v>
      </c>
      <c r="L246" s="108" t="str">
        <f>IF($C246=L$1,'2- Manutenção'!$E248,"-")</f>
        <v>-</v>
      </c>
      <c r="M246" s="108" t="str">
        <f>IF(L246="-","-",'2- Manutenção'!$F248)</f>
        <v>-</v>
      </c>
      <c r="N246" s="119" t="str">
        <f>IF($C246=O$1,'2- Manutenção'!$D248,"-")</f>
        <v>-</v>
      </c>
      <c r="O246" s="108" t="str">
        <f>IF($C246=O$1,'2- Manutenção'!$E248,"-")</f>
        <v>-</v>
      </c>
      <c r="P246" s="108" t="str">
        <f>IF(O246="-","-",'2- Manutenção'!$F248)</f>
        <v>-</v>
      </c>
      <c r="Q246" s="119" t="str">
        <f>IF($C246=R$1,'2- Manutenção'!$D248,"-")</f>
        <v>-</v>
      </c>
      <c r="R246" s="108" t="str">
        <f>IF($C246=R$1,'2- Manutenção'!$E248,"-")</f>
        <v>-</v>
      </c>
      <c r="S246" s="108" t="str">
        <f>IF(R246="-","-",'2- Manutenção'!$F248)</f>
        <v>-</v>
      </c>
      <c r="T246" s="119" t="str">
        <f>IF($C246=U$1,'2- Manutenção'!$D248,"-")</f>
        <v>-</v>
      </c>
      <c r="U246" s="108" t="str">
        <f>IF($C246=U$1,'2- Manutenção'!$E248,"-")</f>
        <v>-</v>
      </c>
      <c r="V246" s="108" t="str">
        <f>IF(U246="-","-",'2- Manutenção'!$F248)</f>
        <v>-</v>
      </c>
      <c r="W246" s="119" t="str">
        <f>IF($C246=X$1,'2- Manutenção'!$D248,"-")</f>
        <v>-</v>
      </c>
      <c r="X246" s="108" t="str">
        <f>IF($C246=X$1,'2- Manutenção'!$E248,"-")</f>
        <v>-</v>
      </c>
      <c r="Y246" s="108" t="str">
        <f>IF(X246="-","-",'2- Manutenção'!$F248)</f>
        <v>-</v>
      </c>
      <c r="Z246" s="119" t="str">
        <f>IF($C246=AA$1,'2- Manutenção'!$D248,"-")</f>
        <v>-</v>
      </c>
      <c r="AA246" s="108" t="str">
        <f>IF($C246=AA$1,'2- Manutenção'!$E248,"-")</f>
        <v>-</v>
      </c>
      <c r="AB246" s="108" t="str">
        <f>IF(AA246="-","-",'2- Manutenção'!$F248)</f>
        <v>-</v>
      </c>
      <c r="AC246" s="119" t="str">
        <f>IF($C246=AD$1,'2- Manutenção'!$D248,"-")</f>
        <v>-</v>
      </c>
      <c r="AD246" s="108" t="str">
        <f>IF($C246=AD$1,'2- Manutenção'!$E248,"-")</f>
        <v>-</v>
      </c>
      <c r="AE246" s="108" t="str">
        <f>IF(AD246="-","-",'2- Manutenção'!$F248)</f>
        <v>-</v>
      </c>
      <c r="AF246" s="119" t="str">
        <f>IF($C246=AG$1,'2- Manutenção'!$D248,"-")</f>
        <v>-</v>
      </c>
      <c r="AG246" s="108" t="str">
        <f>IF($C246=AG$1,'2- Manutenção'!$E248,"-")</f>
        <v>-</v>
      </c>
      <c r="AH246" s="108" t="str">
        <f>IF(AG246="-","-",'2- Manutenção'!$F248)</f>
        <v>-</v>
      </c>
      <c r="AI246" s="119" t="str">
        <f>IF($C246=AJ$1,'2- Manutenção'!$D248,"-")</f>
        <v>-</v>
      </c>
      <c r="AJ246" s="108" t="str">
        <f>IF($C246=AJ$1,'2- Manutenção'!$E248,"-")</f>
        <v>-</v>
      </c>
      <c r="AK246" s="108" t="str">
        <f>IF(AJ246="-","-",'2- Manutenção'!$F248)</f>
        <v>-</v>
      </c>
      <c r="AL246" s="119" t="str">
        <f>IF($C246=AM$1,'2- Manutenção'!$D248,"-")</f>
        <v>-</v>
      </c>
      <c r="AM246" s="108" t="str">
        <f>IF($C246=AM$1,'2- Manutenção'!$E248,"-")</f>
        <v>-</v>
      </c>
      <c r="AN246" s="108" t="str">
        <f>IF(AM246="-","-",'2- Manutenção'!$F248)</f>
        <v>-</v>
      </c>
    </row>
    <row r="247" spans="1:40" x14ac:dyDescent="0.25">
      <c r="A247" s="119">
        <v>245</v>
      </c>
      <c r="B247" s="119" t="str">
        <f>IF(YEAR('2- Manutenção'!B249)=$B$1,$B$1,"-")</f>
        <v>-</v>
      </c>
      <c r="C247" s="119" t="str">
        <f>IF(B247="-","-",MONTH('2- Manutenção'!B249))</f>
        <v>-</v>
      </c>
      <c r="E247" s="119" t="str">
        <f>IF($C247=F$1,'2- Manutenção'!$D249,"-")</f>
        <v>-</v>
      </c>
      <c r="F247" s="108" t="str">
        <f>IF($C247=F$1,'2- Manutenção'!$E249,"-")</f>
        <v>-</v>
      </c>
      <c r="G247" s="108" t="str">
        <f>IF(F247="-","-",'2- Manutenção'!$F249)</f>
        <v>-</v>
      </c>
      <c r="H247" s="119" t="str">
        <f>IF($C247=I$1,'2- Manutenção'!$D249,"-")</f>
        <v>-</v>
      </c>
      <c r="I247" s="108" t="str">
        <f>IF($C247=I$1,'2- Manutenção'!$E249,"-")</f>
        <v>-</v>
      </c>
      <c r="J247" s="108" t="str">
        <f>IF(I247="-","-",'2- Manutenção'!$F249)</f>
        <v>-</v>
      </c>
      <c r="K247" s="119" t="str">
        <f>IF($C247=L$1,'2- Manutenção'!$D249,"-")</f>
        <v>-</v>
      </c>
      <c r="L247" s="108" t="str">
        <f>IF($C247=L$1,'2- Manutenção'!$E249,"-")</f>
        <v>-</v>
      </c>
      <c r="M247" s="108" t="str">
        <f>IF(L247="-","-",'2- Manutenção'!$F249)</f>
        <v>-</v>
      </c>
      <c r="N247" s="119" t="str">
        <f>IF($C247=O$1,'2- Manutenção'!$D249,"-")</f>
        <v>-</v>
      </c>
      <c r="O247" s="108" t="str">
        <f>IF($C247=O$1,'2- Manutenção'!$E249,"-")</f>
        <v>-</v>
      </c>
      <c r="P247" s="108" t="str">
        <f>IF(O247="-","-",'2- Manutenção'!$F249)</f>
        <v>-</v>
      </c>
      <c r="Q247" s="119" t="str">
        <f>IF($C247=R$1,'2- Manutenção'!$D249,"-")</f>
        <v>-</v>
      </c>
      <c r="R247" s="108" t="str">
        <f>IF($C247=R$1,'2- Manutenção'!$E249,"-")</f>
        <v>-</v>
      </c>
      <c r="S247" s="108" t="str">
        <f>IF(R247="-","-",'2- Manutenção'!$F249)</f>
        <v>-</v>
      </c>
      <c r="T247" s="119" t="str">
        <f>IF($C247=U$1,'2- Manutenção'!$D249,"-")</f>
        <v>-</v>
      </c>
      <c r="U247" s="108" t="str">
        <f>IF($C247=U$1,'2- Manutenção'!$E249,"-")</f>
        <v>-</v>
      </c>
      <c r="V247" s="108" t="str">
        <f>IF(U247="-","-",'2- Manutenção'!$F249)</f>
        <v>-</v>
      </c>
      <c r="W247" s="119" t="str">
        <f>IF($C247=X$1,'2- Manutenção'!$D249,"-")</f>
        <v>-</v>
      </c>
      <c r="X247" s="108" t="str">
        <f>IF($C247=X$1,'2- Manutenção'!$E249,"-")</f>
        <v>-</v>
      </c>
      <c r="Y247" s="108" t="str">
        <f>IF(X247="-","-",'2- Manutenção'!$F249)</f>
        <v>-</v>
      </c>
      <c r="Z247" s="119" t="str">
        <f>IF($C247=AA$1,'2- Manutenção'!$D249,"-")</f>
        <v>-</v>
      </c>
      <c r="AA247" s="108" t="str">
        <f>IF($C247=AA$1,'2- Manutenção'!$E249,"-")</f>
        <v>-</v>
      </c>
      <c r="AB247" s="108" t="str">
        <f>IF(AA247="-","-",'2- Manutenção'!$F249)</f>
        <v>-</v>
      </c>
      <c r="AC247" s="119" t="str">
        <f>IF($C247=AD$1,'2- Manutenção'!$D249,"-")</f>
        <v>-</v>
      </c>
      <c r="AD247" s="108" t="str">
        <f>IF($C247=AD$1,'2- Manutenção'!$E249,"-")</f>
        <v>-</v>
      </c>
      <c r="AE247" s="108" t="str">
        <f>IF(AD247="-","-",'2- Manutenção'!$F249)</f>
        <v>-</v>
      </c>
      <c r="AF247" s="119" t="str">
        <f>IF($C247=AG$1,'2- Manutenção'!$D249,"-")</f>
        <v>-</v>
      </c>
      <c r="AG247" s="108" t="str">
        <f>IF($C247=AG$1,'2- Manutenção'!$E249,"-")</f>
        <v>-</v>
      </c>
      <c r="AH247" s="108" t="str">
        <f>IF(AG247="-","-",'2- Manutenção'!$F249)</f>
        <v>-</v>
      </c>
      <c r="AI247" s="119" t="str">
        <f>IF($C247=AJ$1,'2- Manutenção'!$D249,"-")</f>
        <v>-</v>
      </c>
      <c r="AJ247" s="108" t="str">
        <f>IF($C247=AJ$1,'2- Manutenção'!$E249,"-")</f>
        <v>-</v>
      </c>
      <c r="AK247" s="108" t="str">
        <f>IF(AJ247="-","-",'2- Manutenção'!$F249)</f>
        <v>-</v>
      </c>
      <c r="AL247" s="119" t="str">
        <f>IF($C247=AM$1,'2- Manutenção'!$D249,"-")</f>
        <v>-</v>
      </c>
      <c r="AM247" s="108" t="str">
        <f>IF($C247=AM$1,'2- Manutenção'!$E249,"-")</f>
        <v>-</v>
      </c>
      <c r="AN247" s="108" t="str">
        <f>IF(AM247="-","-",'2- Manutenção'!$F249)</f>
        <v>-</v>
      </c>
    </row>
    <row r="248" spans="1:40" x14ac:dyDescent="0.25">
      <c r="A248" s="119">
        <v>246</v>
      </c>
      <c r="B248" s="119" t="str">
        <f>IF(YEAR('2- Manutenção'!B250)=$B$1,$B$1,"-")</f>
        <v>-</v>
      </c>
      <c r="C248" s="119" t="str">
        <f>IF(B248="-","-",MONTH('2- Manutenção'!B250))</f>
        <v>-</v>
      </c>
      <c r="E248" s="119" t="str">
        <f>IF($C248=F$1,'2- Manutenção'!$D250,"-")</f>
        <v>-</v>
      </c>
      <c r="F248" s="108" t="str">
        <f>IF($C248=F$1,'2- Manutenção'!$E250,"-")</f>
        <v>-</v>
      </c>
      <c r="G248" s="108" t="str">
        <f>IF(F248="-","-",'2- Manutenção'!$F250)</f>
        <v>-</v>
      </c>
      <c r="H248" s="119" t="str">
        <f>IF($C248=I$1,'2- Manutenção'!$D250,"-")</f>
        <v>-</v>
      </c>
      <c r="I248" s="108" t="str">
        <f>IF($C248=I$1,'2- Manutenção'!$E250,"-")</f>
        <v>-</v>
      </c>
      <c r="J248" s="108" t="str">
        <f>IF(I248="-","-",'2- Manutenção'!$F250)</f>
        <v>-</v>
      </c>
      <c r="K248" s="119" t="str">
        <f>IF($C248=L$1,'2- Manutenção'!$D250,"-")</f>
        <v>-</v>
      </c>
      <c r="L248" s="108" t="str">
        <f>IF($C248=L$1,'2- Manutenção'!$E250,"-")</f>
        <v>-</v>
      </c>
      <c r="M248" s="108" t="str">
        <f>IF(L248="-","-",'2- Manutenção'!$F250)</f>
        <v>-</v>
      </c>
      <c r="N248" s="119" t="str">
        <f>IF($C248=O$1,'2- Manutenção'!$D250,"-")</f>
        <v>-</v>
      </c>
      <c r="O248" s="108" t="str">
        <f>IF($C248=O$1,'2- Manutenção'!$E250,"-")</f>
        <v>-</v>
      </c>
      <c r="P248" s="108" t="str">
        <f>IF(O248="-","-",'2- Manutenção'!$F250)</f>
        <v>-</v>
      </c>
      <c r="Q248" s="119" t="str">
        <f>IF($C248=R$1,'2- Manutenção'!$D250,"-")</f>
        <v>-</v>
      </c>
      <c r="R248" s="108" t="str">
        <f>IF($C248=R$1,'2- Manutenção'!$E250,"-")</f>
        <v>-</v>
      </c>
      <c r="S248" s="108" t="str">
        <f>IF(R248="-","-",'2- Manutenção'!$F250)</f>
        <v>-</v>
      </c>
      <c r="T248" s="119" t="str">
        <f>IF($C248=U$1,'2- Manutenção'!$D250,"-")</f>
        <v>-</v>
      </c>
      <c r="U248" s="108" t="str">
        <f>IF($C248=U$1,'2- Manutenção'!$E250,"-")</f>
        <v>-</v>
      </c>
      <c r="V248" s="108" t="str">
        <f>IF(U248="-","-",'2- Manutenção'!$F250)</f>
        <v>-</v>
      </c>
      <c r="W248" s="119" t="str">
        <f>IF($C248=X$1,'2- Manutenção'!$D250,"-")</f>
        <v>-</v>
      </c>
      <c r="X248" s="108" t="str">
        <f>IF($C248=X$1,'2- Manutenção'!$E250,"-")</f>
        <v>-</v>
      </c>
      <c r="Y248" s="108" t="str">
        <f>IF(X248="-","-",'2- Manutenção'!$F250)</f>
        <v>-</v>
      </c>
      <c r="Z248" s="119" t="str">
        <f>IF($C248=AA$1,'2- Manutenção'!$D250,"-")</f>
        <v>-</v>
      </c>
      <c r="AA248" s="108" t="str">
        <f>IF($C248=AA$1,'2- Manutenção'!$E250,"-")</f>
        <v>-</v>
      </c>
      <c r="AB248" s="108" t="str">
        <f>IF(AA248="-","-",'2- Manutenção'!$F250)</f>
        <v>-</v>
      </c>
      <c r="AC248" s="119" t="str">
        <f>IF($C248=AD$1,'2- Manutenção'!$D250,"-")</f>
        <v>-</v>
      </c>
      <c r="AD248" s="108" t="str">
        <f>IF($C248=AD$1,'2- Manutenção'!$E250,"-")</f>
        <v>-</v>
      </c>
      <c r="AE248" s="108" t="str">
        <f>IF(AD248="-","-",'2- Manutenção'!$F250)</f>
        <v>-</v>
      </c>
      <c r="AF248" s="119" t="str">
        <f>IF($C248=AG$1,'2- Manutenção'!$D250,"-")</f>
        <v>-</v>
      </c>
      <c r="AG248" s="108" t="str">
        <f>IF($C248=AG$1,'2- Manutenção'!$E250,"-")</f>
        <v>-</v>
      </c>
      <c r="AH248" s="108" t="str">
        <f>IF(AG248="-","-",'2- Manutenção'!$F250)</f>
        <v>-</v>
      </c>
      <c r="AI248" s="119" t="str">
        <f>IF($C248=AJ$1,'2- Manutenção'!$D250,"-")</f>
        <v>-</v>
      </c>
      <c r="AJ248" s="108" t="str">
        <f>IF($C248=AJ$1,'2- Manutenção'!$E250,"-")</f>
        <v>-</v>
      </c>
      <c r="AK248" s="108" t="str">
        <f>IF(AJ248="-","-",'2- Manutenção'!$F250)</f>
        <v>-</v>
      </c>
      <c r="AL248" s="119" t="str">
        <f>IF($C248=AM$1,'2- Manutenção'!$D250,"-")</f>
        <v>-</v>
      </c>
      <c r="AM248" s="108" t="str">
        <f>IF($C248=AM$1,'2- Manutenção'!$E250,"-")</f>
        <v>-</v>
      </c>
      <c r="AN248" s="108" t="str">
        <f>IF(AM248="-","-",'2- Manutenção'!$F250)</f>
        <v>-</v>
      </c>
    </row>
    <row r="249" spans="1:40" x14ac:dyDescent="0.25">
      <c r="A249" s="119">
        <v>247</v>
      </c>
      <c r="B249" s="119" t="str">
        <f>IF(YEAR('2- Manutenção'!B251)=$B$1,$B$1,"-")</f>
        <v>-</v>
      </c>
      <c r="C249" s="119" t="str">
        <f>IF(B249="-","-",MONTH('2- Manutenção'!B251))</f>
        <v>-</v>
      </c>
      <c r="E249" s="119" t="str">
        <f>IF($C249=F$1,'2- Manutenção'!$D251,"-")</f>
        <v>-</v>
      </c>
      <c r="F249" s="108" t="str">
        <f>IF($C249=F$1,'2- Manutenção'!$E251,"-")</f>
        <v>-</v>
      </c>
      <c r="G249" s="108" t="str">
        <f>IF(F249="-","-",'2- Manutenção'!$F251)</f>
        <v>-</v>
      </c>
      <c r="H249" s="119" t="str">
        <f>IF($C249=I$1,'2- Manutenção'!$D251,"-")</f>
        <v>-</v>
      </c>
      <c r="I249" s="108" t="str">
        <f>IF($C249=I$1,'2- Manutenção'!$E251,"-")</f>
        <v>-</v>
      </c>
      <c r="J249" s="108" t="str">
        <f>IF(I249="-","-",'2- Manutenção'!$F251)</f>
        <v>-</v>
      </c>
      <c r="K249" s="119" t="str">
        <f>IF($C249=L$1,'2- Manutenção'!$D251,"-")</f>
        <v>-</v>
      </c>
      <c r="L249" s="108" t="str">
        <f>IF($C249=L$1,'2- Manutenção'!$E251,"-")</f>
        <v>-</v>
      </c>
      <c r="M249" s="108" t="str">
        <f>IF(L249="-","-",'2- Manutenção'!$F251)</f>
        <v>-</v>
      </c>
      <c r="N249" s="119" t="str">
        <f>IF($C249=O$1,'2- Manutenção'!$D251,"-")</f>
        <v>-</v>
      </c>
      <c r="O249" s="108" t="str">
        <f>IF($C249=O$1,'2- Manutenção'!$E251,"-")</f>
        <v>-</v>
      </c>
      <c r="P249" s="108" t="str">
        <f>IF(O249="-","-",'2- Manutenção'!$F251)</f>
        <v>-</v>
      </c>
      <c r="Q249" s="119" t="str">
        <f>IF($C249=R$1,'2- Manutenção'!$D251,"-")</f>
        <v>-</v>
      </c>
      <c r="R249" s="108" t="str">
        <f>IF($C249=R$1,'2- Manutenção'!$E251,"-")</f>
        <v>-</v>
      </c>
      <c r="S249" s="108" t="str">
        <f>IF(R249="-","-",'2- Manutenção'!$F251)</f>
        <v>-</v>
      </c>
      <c r="T249" s="119" t="str">
        <f>IF($C249=U$1,'2- Manutenção'!$D251,"-")</f>
        <v>-</v>
      </c>
      <c r="U249" s="108" t="str">
        <f>IF($C249=U$1,'2- Manutenção'!$E251,"-")</f>
        <v>-</v>
      </c>
      <c r="V249" s="108" t="str">
        <f>IF(U249="-","-",'2- Manutenção'!$F251)</f>
        <v>-</v>
      </c>
      <c r="W249" s="119" t="str">
        <f>IF($C249=X$1,'2- Manutenção'!$D251,"-")</f>
        <v>-</v>
      </c>
      <c r="X249" s="108" t="str">
        <f>IF($C249=X$1,'2- Manutenção'!$E251,"-")</f>
        <v>-</v>
      </c>
      <c r="Y249" s="108" t="str">
        <f>IF(X249="-","-",'2- Manutenção'!$F251)</f>
        <v>-</v>
      </c>
      <c r="Z249" s="119" t="str">
        <f>IF($C249=AA$1,'2- Manutenção'!$D251,"-")</f>
        <v>-</v>
      </c>
      <c r="AA249" s="108" t="str">
        <f>IF($C249=AA$1,'2- Manutenção'!$E251,"-")</f>
        <v>-</v>
      </c>
      <c r="AB249" s="108" t="str">
        <f>IF(AA249="-","-",'2- Manutenção'!$F251)</f>
        <v>-</v>
      </c>
      <c r="AC249" s="119" t="str">
        <f>IF($C249=AD$1,'2- Manutenção'!$D251,"-")</f>
        <v>-</v>
      </c>
      <c r="AD249" s="108" t="str">
        <f>IF($C249=AD$1,'2- Manutenção'!$E251,"-")</f>
        <v>-</v>
      </c>
      <c r="AE249" s="108" t="str">
        <f>IF(AD249="-","-",'2- Manutenção'!$F251)</f>
        <v>-</v>
      </c>
      <c r="AF249" s="119" t="str">
        <f>IF($C249=AG$1,'2- Manutenção'!$D251,"-")</f>
        <v>-</v>
      </c>
      <c r="AG249" s="108" t="str">
        <f>IF($C249=AG$1,'2- Manutenção'!$E251,"-")</f>
        <v>-</v>
      </c>
      <c r="AH249" s="108" t="str">
        <f>IF(AG249="-","-",'2- Manutenção'!$F251)</f>
        <v>-</v>
      </c>
      <c r="AI249" s="119" t="str">
        <f>IF($C249=AJ$1,'2- Manutenção'!$D251,"-")</f>
        <v>-</v>
      </c>
      <c r="AJ249" s="108" t="str">
        <f>IF($C249=AJ$1,'2- Manutenção'!$E251,"-")</f>
        <v>-</v>
      </c>
      <c r="AK249" s="108" t="str">
        <f>IF(AJ249="-","-",'2- Manutenção'!$F251)</f>
        <v>-</v>
      </c>
      <c r="AL249" s="119" t="str">
        <f>IF($C249=AM$1,'2- Manutenção'!$D251,"-")</f>
        <v>-</v>
      </c>
      <c r="AM249" s="108" t="str">
        <f>IF($C249=AM$1,'2- Manutenção'!$E251,"-")</f>
        <v>-</v>
      </c>
      <c r="AN249" s="108" t="str">
        <f>IF(AM249="-","-",'2- Manutenção'!$F251)</f>
        <v>-</v>
      </c>
    </row>
    <row r="250" spans="1:40" x14ac:dyDescent="0.25">
      <c r="A250" s="119">
        <v>248</v>
      </c>
      <c r="B250" s="119" t="str">
        <f>IF(YEAR('2- Manutenção'!B252)=$B$1,$B$1,"-")</f>
        <v>-</v>
      </c>
      <c r="C250" s="119" t="str">
        <f>IF(B250="-","-",MONTH('2- Manutenção'!B252))</f>
        <v>-</v>
      </c>
      <c r="E250" s="119" t="str">
        <f>IF($C250=F$1,'2- Manutenção'!$D252,"-")</f>
        <v>-</v>
      </c>
      <c r="F250" s="108" t="str">
        <f>IF($C250=F$1,'2- Manutenção'!$E252,"-")</f>
        <v>-</v>
      </c>
      <c r="G250" s="108" t="str">
        <f>IF(F250="-","-",'2- Manutenção'!$F252)</f>
        <v>-</v>
      </c>
      <c r="H250" s="119" t="str">
        <f>IF($C250=I$1,'2- Manutenção'!$D252,"-")</f>
        <v>-</v>
      </c>
      <c r="I250" s="108" t="str">
        <f>IF($C250=I$1,'2- Manutenção'!$E252,"-")</f>
        <v>-</v>
      </c>
      <c r="J250" s="108" t="str">
        <f>IF(I250="-","-",'2- Manutenção'!$F252)</f>
        <v>-</v>
      </c>
      <c r="K250" s="119" t="str">
        <f>IF($C250=L$1,'2- Manutenção'!$D252,"-")</f>
        <v>-</v>
      </c>
      <c r="L250" s="108" t="str">
        <f>IF($C250=L$1,'2- Manutenção'!$E252,"-")</f>
        <v>-</v>
      </c>
      <c r="M250" s="108" t="str">
        <f>IF(L250="-","-",'2- Manutenção'!$F252)</f>
        <v>-</v>
      </c>
      <c r="N250" s="119" t="str">
        <f>IF($C250=O$1,'2- Manutenção'!$D252,"-")</f>
        <v>-</v>
      </c>
      <c r="O250" s="108" t="str">
        <f>IF($C250=O$1,'2- Manutenção'!$E252,"-")</f>
        <v>-</v>
      </c>
      <c r="P250" s="108" t="str">
        <f>IF(O250="-","-",'2- Manutenção'!$F252)</f>
        <v>-</v>
      </c>
      <c r="Q250" s="119" t="str">
        <f>IF($C250=R$1,'2- Manutenção'!$D252,"-")</f>
        <v>-</v>
      </c>
      <c r="R250" s="108" t="str">
        <f>IF($C250=R$1,'2- Manutenção'!$E252,"-")</f>
        <v>-</v>
      </c>
      <c r="S250" s="108" t="str">
        <f>IF(R250="-","-",'2- Manutenção'!$F252)</f>
        <v>-</v>
      </c>
      <c r="T250" s="119" t="str">
        <f>IF($C250=U$1,'2- Manutenção'!$D252,"-")</f>
        <v>-</v>
      </c>
      <c r="U250" s="108" t="str">
        <f>IF($C250=U$1,'2- Manutenção'!$E252,"-")</f>
        <v>-</v>
      </c>
      <c r="V250" s="108" t="str">
        <f>IF(U250="-","-",'2- Manutenção'!$F252)</f>
        <v>-</v>
      </c>
      <c r="W250" s="119" t="str">
        <f>IF($C250=X$1,'2- Manutenção'!$D252,"-")</f>
        <v>-</v>
      </c>
      <c r="X250" s="108" t="str">
        <f>IF($C250=X$1,'2- Manutenção'!$E252,"-")</f>
        <v>-</v>
      </c>
      <c r="Y250" s="108" t="str">
        <f>IF(X250="-","-",'2- Manutenção'!$F252)</f>
        <v>-</v>
      </c>
      <c r="Z250" s="119" t="str">
        <f>IF($C250=AA$1,'2- Manutenção'!$D252,"-")</f>
        <v>-</v>
      </c>
      <c r="AA250" s="108" t="str">
        <f>IF($C250=AA$1,'2- Manutenção'!$E252,"-")</f>
        <v>-</v>
      </c>
      <c r="AB250" s="108" t="str">
        <f>IF(AA250="-","-",'2- Manutenção'!$F252)</f>
        <v>-</v>
      </c>
      <c r="AC250" s="119" t="str">
        <f>IF($C250=AD$1,'2- Manutenção'!$D252,"-")</f>
        <v>-</v>
      </c>
      <c r="AD250" s="108" t="str">
        <f>IF($C250=AD$1,'2- Manutenção'!$E252,"-")</f>
        <v>-</v>
      </c>
      <c r="AE250" s="108" t="str">
        <f>IF(AD250="-","-",'2- Manutenção'!$F252)</f>
        <v>-</v>
      </c>
      <c r="AF250" s="119" t="str">
        <f>IF($C250=AG$1,'2- Manutenção'!$D252,"-")</f>
        <v>-</v>
      </c>
      <c r="AG250" s="108" t="str">
        <f>IF($C250=AG$1,'2- Manutenção'!$E252,"-")</f>
        <v>-</v>
      </c>
      <c r="AH250" s="108" t="str">
        <f>IF(AG250="-","-",'2- Manutenção'!$F252)</f>
        <v>-</v>
      </c>
      <c r="AI250" s="119" t="str">
        <f>IF($C250=AJ$1,'2- Manutenção'!$D252,"-")</f>
        <v>-</v>
      </c>
      <c r="AJ250" s="108" t="str">
        <f>IF($C250=AJ$1,'2- Manutenção'!$E252,"-")</f>
        <v>-</v>
      </c>
      <c r="AK250" s="108" t="str">
        <f>IF(AJ250="-","-",'2- Manutenção'!$F252)</f>
        <v>-</v>
      </c>
      <c r="AL250" s="119" t="str">
        <f>IF($C250=AM$1,'2- Manutenção'!$D252,"-")</f>
        <v>-</v>
      </c>
      <c r="AM250" s="108" t="str">
        <f>IF($C250=AM$1,'2- Manutenção'!$E252,"-")</f>
        <v>-</v>
      </c>
      <c r="AN250" s="108" t="str">
        <f>IF(AM250="-","-",'2- Manutenção'!$F252)</f>
        <v>-</v>
      </c>
    </row>
    <row r="251" spans="1:40" x14ac:dyDescent="0.25">
      <c r="A251" s="119">
        <v>249</v>
      </c>
      <c r="B251" s="119" t="str">
        <f>IF(YEAR('2- Manutenção'!B253)=$B$1,$B$1,"-")</f>
        <v>-</v>
      </c>
      <c r="C251" s="119" t="str">
        <f>IF(B251="-","-",MONTH('2- Manutenção'!B253))</f>
        <v>-</v>
      </c>
      <c r="E251" s="119" t="str">
        <f>IF($C251=F$1,'2- Manutenção'!$D253,"-")</f>
        <v>-</v>
      </c>
      <c r="F251" s="108" t="str">
        <f>IF($C251=F$1,'2- Manutenção'!$E253,"-")</f>
        <v>-</v>
      </c>
      <c r="G251" s="108" t="str">
        <f>IF(F251="-","-",'2- Manutenção'!$F253)</f>
        <v>-</v>
      </c>
      <c r="H251" s="119" t="str">
        <f>IF($C251=I$1,'2- Manutenção'!$D253,"-")</f>
        <v>-</v>
      </c>
      <c r="I251" s="108" t="str">
        <f>IF($C251=I$1,'2- Manutenção'!$E253,"-")</f>
        <v>-</v>
      </c>
      <c r="J251" s="108" t="str">
        <f>IF(I251="-","-",'2- Manutenção'!$F253)</f>
        <v>-</v>
      </c>
      <c r="K251" s="119" t="str">
        <f>IF($C251=L$1,'2- Manutenção'!$D253,"-")</f>
        <v>-</v>
      </c>
      <c r="L251" s="108" t="str">
        <f>IF($C251=L$1,'2- Manutenção'!$E253,"-")</f>
        <v>-</v>
      </c>
      <c r="M251" s="108" t="str">
        <f>IF(L251="-","-",'2- Manutenção'!$F253)</f>
        <v>-</v>
      </c>
      <c r="N251" s="119" t="str">
        <f>IF($C251=O$1,'2- Manutenção'!$D253,"-")</f>
        <v>-</v>
      </c>
      <c r="O251" s="108" t="str">
        <f>IF($C251=O$1,'2- Manutenção'!$E253,"-")</f>
        <v>-</v>
      </c>
      <c r="P251" s="108" t="str">
        <f>IF(O251="-","-",'2- Manutenção'!$F253)</f>
        <v>-</v>
      </c>
      <c r="Q251" s="119" t="str">
        <f>IF($C251=R$1,'2- Manutenção'!$D253,"-")</f>
        <v>-</v>
      </c>
      <c r="R251" s="108" t="str">
        <f>IF($C251=R$1,'2- Manutenção'!$E253,"-")</f>
        <v>-</v>
      </c>
      <c r="S251" s="108" t="str">
        <f>IF(R251="-","-",'2- Manutenção'!$F253)</f>
        <v>-</v>
      </c>
      <c r="T251" s="119" t="str">
        <f>IF($C251=U$1,'2- Manutenção'!$D253,"-")</f>
        <v>-</v>
      </c>
      <c r="U251" s="108" t="str">
        <f>IF($C251=U$1,'2- Manutenção'!$E253,"-")</f>
        <v>-</v>
      </c>
      <c r="V251" s="108" t="str">
        <f>IF(U251="-","-",'2- Manutenção'!$F253)</f>
        <v>-</v>
      </c>
      <c r="W251" s="119" t="str">
        <f>IF($C251=X$1,'2- Manutenção'!$D253,"-")</f>
        <v>-</v>
      </c>
      <c r="X251" s="108" t="str">
        <f>IF($C251=X$1,'2- Manutenção'!$E253,"-")</f>
        <v>-</v>
      </c>
      <c r="Y251" s="108" t="str">
        <f>IF(X251="-","-",'2- Manutenção'!$F253)</f>
        <v>-</v>
      </c>
      <c r="Z251" s="119" t="str">
        <f>IF($C251=AA$1,'2- Manutenção'!$D253,"-")</f>
        <v>-</v>
      </c>
      <c r="AA251" s="108" t="str">
        <f>IF($C251=AA$1,'2- Manutenção'!$E253,"-")</f>
        <v>-</v>
      </c>
      <c r="AB251" s="108" t="str">
        <f>IF(AA251="-","-",'2- Manutenção'!$F253)</f>
        <v>-</v>
      </c>
      <c r="AC251" s="119" t="str">
        <f>IF($C251=AD$1,'2- Manutenção'!$D253,"-")</f>
        <v>-</v>
      </c>
      <c r="AD251" s="108" t="str">
        <f>IF($C251=AD$1,'2- Manutenção'!$E253,"-")</f>
        <v>-</v>
      </c>
      <c r="AE251" s="108" t="str">
        <f>IF(AD251="-","-",'2- Manutenção'!$F253)</f>
        <v>-</v>
      </c>
      <c r="AF251" s="119" t="str">
        <f>IF($C251=AG$1,'2- Manutenção'!$D253,"-")</f>
        <v>-</v>
      </c>
      <c r="AG251" s="108" t="str">
        <f>IF($C251=AG$1,'2- Manutenção'!$E253,"-")</f>
        <v>-</v>
      </c>
      <c r="AH251" s="108" t="str">
        <f>IF(AG251="-","-",'2- Manutenção'!$F253)</f>
        <v>-</v>
      </c>
      <c r="AI251" s="119" t="str">
        <f>IF($C251=AJ$1,'2- Manutenção'!$D253,"-")</f>
        <v>-</v>
      </c>
      <c r="AJ251" s="108" t="str">
        <f>IF($C251=AJ$1,'2- Manutenção'!$E253,"-")</f>
        <v>-</v>
      </c>
      <c r="AK251" s="108" t="str">
        <f>IF(AJ251="-","-",'2- Manutenção'!$F253)</f>
        <v>-</v>
      </c>
      <c r="AL251" s="119" t="str">
        <f>IF($C251=AM$1,'2- Manutenção'!$D253,"-")</f>
        <v>-</v>
      </c>
      <c r="AM251" s="108" t="str">
        <f>IF($C251=AM$1,'2- Manutenção'!$E253,"-")</f>
        <v>-</v>
      </c>
      <c r="AN251" s="108" t="str">
        <f>IF(AM251="-","-",'2- Manutenção'!$F253)</f>
        <v>-</v>
      </c>
    </row>
    <row r="252" spans="1:40" x14ac:dyDescent="0.25">
      <c r="A252" s="119">
        <v>250</v>
      </c>
      <c r="B252" s="119" t="str">
        <f>IF(YEAR('2- Manutenção'!B254)=$B$1,$B$1,"-")</f>
        <v>-</v>
      </c>
      <c r="C252" s="119" t="str">
        <f>IF(B252="-","-",MONTH('2- Manutenção'!B254))</f>
        <v>-</v>
      </c>
      <c r="E252" s="119" t="str">
        <f>IF($C252=F$1,'2- Manutenção'!$D254,"-")</f>
        <v>-</v>
      </c>
      <c r="F252" s="108" t="str">
        <f>IF($C252=F$1,'2- Manutenção'!$E254,"-")</f>
        <v>-</v>
      </c>
      <c r="G252" s="108" t="str">
        <f>IF(F252="-","-",'2- Manutenção'!$F254)</f>
        <v>-</v>
      </c>
      <c r="H252" s="119" t="str">
        <f>IF($C252=I$1,'2- Manutenção'!$D254,"-")</f>
        <v>-</v>
      </c>
      <c r="I252" s="108" t="str">
        <f>IF($C252=I$1,'2- Manutenção'!$E254,"-")</f>
        <v>-</v>
      </c>
      <c r="J252" s="108" t="str">
        <f>IF(I252="-","-",'2- Manutenção'!$F254)</f>
        <v>-</v>
      </c>
      <c r="K252" s="119" t="str">
        <f>IF($C252=L$1,'2- Manutenção'!$D254,"-")</f>
        <v>-</v>
      </c>
      <c r="L252" s="108" t="str">
        <f>IF($C252=L$1,'2- Manutenção'!$E254,"-")</f>
        <v>-</v>
      </c>
      <c r="M252" s="108" t="str">
        <f>IF(L252="-","-",'2- Manutenção'!$F254)</f>
        <v>-</v>
      </c>
      <c r="N252" s="119" t="str">
        <f>IF($C252=O$1,'2- Manutenção'!$D254,"-")</f>
        <v>-</v>
      </c>
      <c r="O252" s="108" t="str">
        <f>IF($C252=O$1,'2- Manutenção'!$E254,"-")</f>
        <v>-</v>
      </c>
      <c r="P252" s="108" t="str">
        <f>IF(O252="-","-",'2- Manutenção'!$F254)</f>
        <v>-</v>
      </c>
      <c r="Q252" s="119" t="str">
        <f>IF($C252=R$1,'2- Manutenção'!$D254,"-")</f>
        <v>-</v>
      </c>
      <c r="R252" s="108" t="str">
        <f>IF($C252=R$1,'2- Manutenção'!$E254,"-")</f>
        <v>-</v>
      </c>
      <c r="S252" s="108" t="str">
        <f>IF(R252="-","-",'2- Manutenção'!$F254)</f>
        <v>-</v>
      </c>
      <c r="T252" s="119" t="str">
        <f>IF($C252=U$1,'2- Manutenção'!$D254,"-")</f>
        <v>-</v>
      </c>
      <c r="U252" s="108" t="str">
        <f>IF($C252=U$1,'2- Manutenção'!$E254,"-")</f>
        <v>-</v>
      </c>
      <c r="V252" s="108" t="str">
        <f>IF(U252="-","-",'2- Manutenção'!$F254)</f>
        <v>-</v>
      </c>
      <c r="W252" s="119" t="str">
        <f>IF($C252=X$1,'2- Manutenção'!$D254,"-")</f>
        <v>-</v>
      </c>
      <c r="X252" s="108" t="str">
        <f>IF($C252=X$1,'2- Manutenção'!$E254,"-")</f>
        <v>-</v>
      </c>
      <c r="Y252" s="108" t="str">
        <f>IF(X252="-","-",'2- Manutenção'!$F254)</f>
        <v>-</v>
      </c>
      <c r="Z252" s="119" t="str">
        <f>IF($C252=AA$1,'2- Manutenção'!$D254,"-")</f>
        <v>-</v>
      </c>
      <c r="AA252" s="108" t="str">
        <f>IF($C252=AA$1,'2- Manutenção'!$E254,"-")</f>
        <v>-</v>
      </c>
      <c r="AB252" s="108" t="str">
        <f>IF(AA252="-","-",'2- Manutenção'!$F254)</f>
        <v>-</v>
      </c>
      <c r="AC252" s="119" t="str">
        <f>IF($C252=AD$1,'2- Manutenção'!$D254,"-")</f>
        <v>-</v>
      </c>
      <c r="AD252" s="108" t="str">
        <f>IF($C252=AD$1,'2- Manutenção'!$E254,"-")</f>
        <v>-</v>
      </c>
      <c r="AE252" s="108" t="str">
        <f>IF(AD252="-","-",'2- Manutenção'!$F254)</f>
        <v>-</v>
      </c>
      <c r="AF252" s="119" t="str">
        <f>IF($C252=AG$1,'2- Manutenção'!$D254,"-")</f>
        <v>-</v>
      </c>
      <c r="AG252" s="108" t="str">
        <f>IF($C252=AG$1,'2- Manutenção'!$E254,"-")</f>
        <v>-</v>
      </c>
      <c r="AH252" s="108" t="str">
        <f>IF(AG252="-","-",'2- Manutenção'!$F254)</f>
        <v>-</v>
      </c>
      <c r="AI252" s="119" t="str">
        <f>IF($C252=AJ$1,'2- Manutenção'!$D254,"-")</f>
        <v>-</v>
      </c>
      <c r="AJ252" s="108" t="str">
        <f>IF($C252=AJ$1,'2- Manutenção'!$E254,"-")</f>
        <v>-</v>
      </c>
      <c r="AK252" s="108" t="str">
        <f>IF(AJ252="-","-",'2- Manutenção'!$F254)</f>
        <v>-</v>
      </c>
      <c r="AL252" s="119" t="str">
        <f>IF($C252=AM$1,'2- Manutenção'!$D254,"-")</f>
        <v>-</v>
      </c>
      <c r="AM252" s="108" t="str">
        <f>IF($C252=AM$1,'2- Manutenção'!$E254,"-")</f>
        <v>-</v>
      </c>
      <c r="AN252" s="108" t="str">
        <f>IF(AM252="-","-",'2- Manutenção'!$F254)</f>
        <v>-</v>
      </c>
    </row>
    <row r="253" spans="1:40" x14ac:dyDescent="0.25">
      <c r="A253" s="119">
        <v>251</v>
      </c>
      <c r="B253" s="119" t="str">
        <f>IF(YEAR('2- Manutenção'!B255)=$B$1,$B$1,"-")</f>
        <v>-</v>
      </c>
      <c r="C253" s="119" t="str">
        <f>IF(B253="-","-",MONTH('2- Manutenção'!B255))</f>
        <v>-</v>
      </c>
      <c r="E253" s="119" t="str">
        <f>IF($C253=F$1,'2- Manutenção'!$D255,"-")</f>
        <v>-</v>
      </c>
      <c r="F253" s="108" t="str">
        <f>IF($C253=F$1,'2- Manutenção'!$E255,"-")</f>
        <v>-</v>
      </c>
      <c r="G253" s="108" t="str">
        <f>IF(F253="-","-",'2- Manutenção'!$F255)</f>
        <v>-</v>
      </c>
      <c r="H253" s="119" t="str">
        <f>IF($C253=I$1,'2- Manutenção'!$D255,"-")</f>
        <v>-</v>
      </c>
      <c r="I253" s="108" t="str">
        <f>IF($C253=I$1,'2- Manutenção'!$E255,"-")</f>
        <v>-</v>
      </c>
      <c r="J253" s="108" t="str">
        <f>IF(I253="-","-",'2- Manutenção'!$F255)</f>
        <v>-</v>
      </c>
      <c r="K253" s="119" t="str">
        <f>IF($C253=L$1,'2- Manutenção'!$D255,"-")</f>
        <v>-</v>
      </c>
      <c r="L253" s="108" t="str">
        <f>IF($C253=L$1,'2- Manutenção'!$E255,"-")</f>
        <v>-</v>
      </c>
      <c r="M253" s="108" t="str">
        <f>IF(L253="-","-",'2- Manutenção'!$F255)</f>
        <v>-</v>
      </c>
      <c r="N253" s="119" t="str">
        <f>IF($C253=O$1,'2- Manutenção'!$D255,"-")</f>
        <v>-</v>
      </c>
      <c r="O253" s="108" t="str">
        <f>IF($C253=O$1,'2- Manutenção'!$E255,"-")</f>
        <v>-</v>
      </c>
      <c r="P253" s="108" t="str">
        <f>IF(O253="-","-",'2- Manutenção'!$F255)</f>
        <v>-</v>
      </c>
      <c r="Q253" s="119" t="str">
        <f>IF($C253=R$1,'2- Manutenção'!$D255,"-")</f>
        <v>-</v>
      </c>
      <c r="R253" s="108" t="str">
        <f>IF($C253=R$1,'2- Manutenção'!$E255,"-")</f>
        <v>-</v>
      </c>
      <c r="S253" s="108" t="str">
        <f>IF(R253="-","-",'2- Manutenção'!$F255)</f>
        <v>-</v>
      </c>
      <c r="T253" s="119" t="str">
        <f>IF($C253=U$1,'2- Manutenção'!$D255,"-")</f>
        <v>-</v>
      </c>
      <c r="U253" s="108" t="str">
        <f>IF($C253=U$1,'2- Manutenção'!$E255,"-")</f>
        <v>-</v>
      </c>
      <c r="V253" s="108" t="str">
        <f>IF(U253="-","-",'2- Manutenção'!$F255)</f>
        <v>-</v>
      </c>
      <c r="W253" s="119" t="str">
        <f>IF($C253=X$1,'2- Manutenção'!$D255,"-")</f>
        <v>-</v>
      </c>
      <c r="X253" s="108" t="str">
        <f>IF($C253=X$1,'2- Manutenção'!$E255,"-")</f>
        <v>-</v>
      </c>
      <c r="Y253" s="108" t="str">
        <f>IF(X253="-","-",'2- Manutenção'!$F255)</f>
        <v>-</v>
      </c>
      <c r="Z253" s="119" t="str">
        <f>IF($C253=AA$1,'2- Manutenção'!$D255,"-")</f>
        <v>-</v>
      </c>
      <c r="AA253" s="108" t="str">
        <f>IF($C253=AA$1,'2- Manutenção'!$E255,"-")</f>
        <v>-</v>
      </c>
      <c r="AB253" s="108" t="str">
        <f>IF(AA253="-","-",'2- Manutenção'!$F255)</f>
        <v>-</v>
      </c>
      <c r="AC253" s="119" t="str">
        <f>IF($C253=AD$1,'2- Manutenção'!$D255,"-")</f>
        <v>-</v>
      </c>
      <c r="AD253" s="108" t="str">
        <f>IF($C253=AD$1,'2- Manutenção'!$E255,"-")</f>
        <v>-</v>
      </c>
      <c r="AE253" s="108" t="str">
        <f>IF(AD253="-","-",'2- Manutenção'!$F255)</f>
        <v>-</v>
      </c>
      <c r="AF253" s="119" t="str">
        <f>IF($C253=AG$1,'2- Manutenção'!$D255,"-")</f>
        <v>-</v>
      </c>
      <c r="AG253" s="108" t="str">
        <f>IF($C253=AG$1,'2- Manutenção'!$E255,"-")</f>
        <v>-</v>
      </c>
      <c r="AH253" s="108" t="str">
        <f>IF(AG253="-","-",'2- Manutenção'!$F255)</f>
        <v>-</v>
      </c>
      <c r="AI253" s="119" t="str">
        <f>IF($C253=AJ$1,'2- Manutenção'!$D255,"-")</f>
        <v>-</v>
      </c>
      <c r="AJ253" s="108" t="str">
        <f>IF($C253=AJ$1,'2- Manutenção'!$E255,"-")</f>
        <v>-</v>
      </c>
      <c r="AK253" s="108" t="str">
        <f>IF(AJ253="-","-",'2- Manutenção'!$F255)</f>
        <v>-</v>
      </c>
      <c r="AL253" s="119" t="str">
        <f>IF($C253=AM$1,'2- Manutenção'!$D255,"-")</f>
        <v>-</v>
      </c>
      <c r="AM253" s="108" t="str">
        <f>IF($C253=AM$1,'2- Manutenção'!$E255,"-")</f>
        <v>-</v>
      </c>
      <c r="AN253" s="108" t="str">
        <f>IF(AM253="-","-",'2- Manutenção'!$F255)</f>
        <v>-</v>
      </c>
    </row>
    <row r="254" spans="1:40" x14ac:dyDescent="0.25">
      <c r="A254" s="119">
        <v>252</v>
      </c>
      <c r="B254" s="119" t="str">
        <f>IF(YEAR('2- Manutenção'!B256)=$B$1,$B$1,"-")</f>
        <v>-</v>
      </c>
      <c r="C254" s="119" t="str">
        <f>IF(B254="-","-",MONTH('2- Manutenção'!B256))</f>
        <v>-</v>
      </c>
      <c r="E254" s="119" t="str">
        <f>IF($C254=F$1,'2- Manutenção'!$D256,"-")</f>
        <v>-</v>
      </c>
      <c r="F254" s="108" t="str">
        <f>IF($C254=F$1,'2- Manutenção'!$E256,"-")</f>
        <v>-</v>
      </c>
      <c r="G254" s="108" t="str">
        <f>IF(F254="-","-",'2- Manutenção'!$F256)</f>
        <v>-</v>
      </c>
      <c r="H254" s="119" t="str">
        <f>IF($C254=I$1,'2- Manutenção'!$D256,"-")</f>
        <v>-</v>
      </c>
      <c r="I254" s="108" t="str">
        <f>IF($C254=I$1,'2- Manutenção'!$E256,"-")</f>
        <v>-</v>
      </c>
      <c r="J254" s="108" t="str">
        <f>IF(I254="-","-",'2- Manutenção'!$F256)</f>
        <v>-</v>
      </c>
      <c r="K254" s="119" t="str">
        <f>IF($C254=L$1,'2- Manutenção'!$D256,"-")</f>
        <v>-</v>
      </c>
      <c r="L254" s="108" t="str">
        <f>IF($C254=L$1,'2- Manutenção'!$E256,"-")</f>
        <v>-</v>
      </c>
      <c r="M254" s="108" t="str">
        <f>IF(L254="-","-",'2- Manutenção'!$F256)</f>
        <v>-</v>
      </c>
      <c r="N254" s="119" t="str">
        <f>IF($C254=O$1,'2- Manutenção'!$D256,"-")</f>
        <v>-</v>
      </c>
      <c r="O254" s="108" t="str">
        <f>IF($C254=O$1,'2- Manutenção'!$E256,"-")</f>
        <v>-</v>
      </c>
      <c r="P254" s="108" t="str">
        <f>IF(O254="-","-",'2- Manutenção'!$F256)</f>
        <v>-</v>
      </c>
      <c r="Q254" s="119" t="str">
        <f>IF($C254=R$1,'2- Manutenção'!$D256,"-")</f>
        <v>-</v>
      </c>
      <c r="R254" s="108" t="str">
        <f>IF($C254=R$1,'2- Manutenção'!$E256,"-")</f>
        <v>-</v>
      </c>
      <c r="S254" s="108" t="str">
        <f>IF(R254="-","-",'2- Manutenção'!$F256)</f>
        <v>-</v>
      </c>
      <c r="T254" s="119" t="str">
        <f>IF($C254=U$1,'2- Manutenção'!$D256,"-")</f>
        <v>-</v>
      </c>
      <c r="U254" s="108" t="str">
        <f>IF($C254=U$1,'2- Manutenção'!$E256,"-")</f>
        <v>-</v>
      </c>
      <c r="V254" s="108" t="str">
        <f>IF(U254="-","-",'2- Manutenção'!$F256)</f>
        <v>-</v>
      </c>
      <c r="W254" s="119" t="str">
        <f>IF($C254=X$1,'2- Manutenção'!$D256,"-")</f>
        <v>-</v>
      </c>
      <c r="X254" s="108" t="str">
        <f>IF($C254=X$1,'2- Manutenção'!$E256,"-")</f>
        <v>-</v>
      </c>
      <c r="Y254" s="108" t="str">
        <f>IF(X254="-","-",'2- Manutenção'!$F256)</f>
        <v>-</v>
      </c>
      <c r="Z254" s="119" t="str">
        <f>IF($C254=AA$1,'2- Manutenção'!$D256,"-")</f>
        <v>-</v>
      </c>
      <c r="AA254" s="108" t="str">
        <f>IF($C254=AA$1,'2- Manutenção'!$E256,"-")</f>
        <v>-</v>
      </c>
      <c r="AB254" s="108" t="str">
        <f>IF(AA254="-","-",'2- Manutenção'!$F256)</f>
        <v>-</v>
      </c>
      <c r="AC254" s="119" t="str">
        <f>IF($C254=AD$1,'2- Manutenção'!$D256,"-")</f>
        <v>-</v>
      </c>
      <c r="AD254" s="108" t="str">
        <f>IF($C254=AD$1,'2- Manutenção'!$E256,"-")</f>
        <v>-</v>
      </c>
      <c r="AE254" s="108" t="str">
        <f>IF(AD254="-","-",'2- Manutenção'!$F256)</f>
        <v>-</v>
      </c>
      <c r="AF254" s="119" t="str">
        <f>IF($C254=AG$1,'2- Manutenção'!$D256,"-")</f>
        <v>-</v>
      </c>
      <c r="AG254" s="108" t="str">
        <f>IF($C254=AG$1,'2- Manutenção'!$E256,"-")</f>
        <v>-</v>
      </c>
      <c r="AH254" s="108" t="str">
        <f>IF(AG254="-","-",'2- Manutenção'!$F256)</f>
        <v>-</v>
      </c>
      <c r="AI254" s="119" t="str">
        <f>IF($C254=AJ$1,'2- Manutenção'!$D256,"-")</f>
        <v>-</v>
      </c>
      <c r="AJ254" s="108" t="str">
        <f>IF($C254=AJ$1,'2- Manutenção'!$E256,"-")</f>
        <v>-</v>
      </c>
      <c r="AK254" s="108" t="str">
        <f>IF(AJ254="-","-",'2- Manutenção'!$F256)</f>
        <v>-</v>
      </c>
      <c r="AL254" s="119" t="str">
        <f>IF($C254=AM$1,'2- Manutenção'!$D256,"-")</f>
        <v>-</v>
      </c>
      <c r="AM254" s="108" t="str">
        <f>IF($C254=AM$1,'2- Manutenção'!$E256,"-")</f>
        <v>-</v>
      </c>
      <c r="AN254" s="108" t="str">
        <f>IF(AM254="-","-",'2- Manutenção'!$F256)</f>
        <v>-</v>
      </c>
    </row>
    <row r="255" spans="1:40" x14ac:dyDescent="0.25">
      <c r="A255" s="119">
        <v>253</v>
      </c>
      <c r="B255" s="119" t="str">
        <f>IF(YEAR('2- Manutenção'!B257)=$B$1,$B$1,"-")</f>
        <v>-</v>
      </c>
      <c r="C255" s="119" t="str">
        <f>IF(B255="-","-",MONTH('2- Manutenção'!B257))</f>
        <v>-</v>
      </c>
      <c r="E255" s="119" t="str">
        <f>IF($C255=F$1,'2- Manutenção'!$D257,"-")</f>
        <v>-</v>
      </c>
      <c r="F255" s="108" t="str">
        <f>IF($C255=F$1,'2- Manutenção'!$E257,"-")</f>
        <v>-</v>
      </c>
      <c r="G255" s="108" t="str">
        <f>IF(F255="-","-",'2- Manutenção'!$F257)</f>
        <v>-</v>
      </c>
      <c r="H255" s="119" t="str">
        <f>IF($C255=I$1,'2- Manutenção'!$D257,"-")</f>
        <v>-</v>
      </c>
      <c r="I255" s="108" t="str">
        <f>IF($C255=I$1,'2- Manutenção'!$E257,"-")</f>
        <v>-</v>
      </c>
      <c r="J255" s="108" t="str">
        <f>IF(I255="-","-",'2- Manutenção'!$F257)</f>
        <v>-</v>
      </c>
      <c r="K255" s="119" t="str">
        <f>IF($C255=L$1,'2- Manutenção'!$D257,"-")</f>
        <v>-</v>
      </c>
      <c r="L255" s="108" t="str">
        <f>IF($C255=L$1,'2- Manutenção'!$E257,"-")</f>
        <v>-</v>
      </c>
      <c r="M255" s="108" t="str">
        <f>IF(L255="-","-",'2- Manutenção'!$F257)</f>
        <v>-</v>
      </c>
      <c r="N255" s="119" t="str">
        <f>IF($C255=O$1,'2- Manutenção'!$D257,"-")</f>
        <v>-</v>
      </c>
      <c r="O255" s="108" t="str">
        <f>IF($C255=O$1,'2- Manutenção'!$E257,"-")</f>
        <v>-</v>
      </c>
      <c r="P255" s="108" t="str">
        <f>IF(O255="-","-",'2- Manutenção'!$F257)</f>
        <v>-</v>
      </c>
      <c r="Q255" s="119" t="str">
        <f>IF($C255=R$1,'2- Manutenção'!$D257,"-")</f>
        <v>-</v>
      </c>
      <c r="R255" s="108" t="str">
        <f>IF($C255=R$1,'2- Manutenção'!$E257,"-")</f>
        <v>-</v>
      </c>
      <c r="S255" s="108" t="str">
        <f>IF(R255="-","-",'2- Manutenção'!$F257)</f>
        <v>-</v>
      </c>
      <c r="T255" s="119" t="str">
        <f>IF($C255=U$1,'2- Manutenção'!$D257,"-")</f>
        <v>-</v>
      </c>
      <c r="U255" s="108" t="str">
        <f>IF($C255=U$1,'2- Manutenção'!$E257,"-")</f>
        <v>-</v>
      </c>
      <c r="V255" s="108" t="str">
        <f>IF(U255="-","-",'2- Manutenção'!$F257)</f>
        <v>-</v>
      </c>
      <c r="W255" s="119" t="str">
        <f>IF($C255=X$1,'2- Manutenção'!$D257,"-")</f>
        <v>-</v>
      </c>
      <c r="X255" s="108" t="str">
        <f>IF($C255=X$1,'2- Manutenção'!$E257,"-")</f>
        <v>-</v>
      </c>
      <c r="Y255" s="108" t="str">
        <f>IF(X255="-","-",'2- Manutenção'!$F257)</f>
        <v>-</v>
      </c>
      <c r="Z255" s="119" t="str">
        <f>IF($C255=AA$1,'2- Manutenção'!$D257,"-")</f>
        <v>-</v>
      </c>
      <c r="AA255" s="108" t="str">
        <f>IF($C255=AA$1,'2- Manutenção'!$E257,"-")</f>
        <v>-</v>
      </c>
      <c r="AB255" s="108" t="str">
        <f>IF(AA255="-","-",'2- Manutenção'!$F257)</f>
        <v>-</v>
      </c>
      <c r="AC255" s="119" t="str">
        <f>IF($C255=AD$1,'2- Manutenção'!$D257,"-")</f>
        <v>-</v>
      </c>
      <c r="AD255" s="108" t="str">
        <f>IF($C255=AD$1,'2- Manutenção'!$E257,"-")</f>
        <v>-</v>
      </c>
      <c r="AE255" s="108" t="str">
        <f>IF(AD255="-","-",'2- Manutenção'!$F257)</f>
        <v>-</v>
      </c>
      <c r="AF255" s="119" t="str">
        <f>IF($C255=AG$1,'2- Manutenção'!$D257,"-")</f>
        <v>-</v>
      </c>
      <c r="AG255" s="108" t="str">
        <f>IF($C255=AG$1,'2- Manutenção'!$E257,"-")</f>
        <v>-</v>
      </c>
      <c r="AH255" s="108" t="str">
        <f>IF(AG255="-","-",'2- Manutenção'!$F257)</f>
        <v>-</v>
      </c>
      <c r="AI255" s="119" t="str">
        <f>IF($C255=AJ$1,'2- Manutenção'!$D257,"-")</f>
        <v>-</v>
      </c>
      <c r="AJ255" s="108" t="str">
        <f>IF($C255=AJ$1,'2- Manutenção'!$E257,"-")</f>
        <v>-</v>
      </c>
      <c r="AK255" s="108" t="str">
        <f>IF(AJ255="-","-",'2- Manutenção'!$F257)</f>
        <v>-</v>
      </c>
      <c r="AL255" s="119" t="str">
        <f>IF($C255=AM$1,'2- Manutenção'!$D257,"-")</f>
        <v>-</v>
      </c>
      <c r="AM255" s="108" t="str">
        <f>IF($C255=AM$1,'2- Manutenção'!$E257,"-")</f>
        <v>-</v>
      </c>
      <c r="AN255" s="108" t="str">
        <f>IF(AM255="-","-",'2- Manutenção'!$F257)</f>
        <v>-</v>
      </c>
    </row>
    <row r="256" spans="1:40" x14ac:dyDescent="0.25">
      <c r="A256" s="119">
        <v>254</v>
      </c>
      <c r="B256" s="119" t="str">
        <f>IF(YEAR('2- Manutenção'!B258)=$B$1,$B$1,"-")</f>
        <v>-</v>
      </c>
      <c r="C256" s="119" t="str">
        <f>IF(B256="-","-",MONTH('2- Manutenção'!B258))</f>
        <v>-</v>
      </c>
      <c r="E256" s="119" t="str">
        <f>IF($C256=F$1,'2- Manutenção'!$D258,"-")</f>
        <v>-</v>
      </c>
      <c r="F256" s="108" t="str">
        <f>IF($C256=F$1,'2- Manutenção'!$E258,"-")</f>
        <v>-</v>
      </c>
      <c r="G256" s="108" t="str">
        <f>IF(F256="-","-",'2- Manutenção'!$F258)</f>
        <v>-</v>
      </c>
      <c r="H256" s="119" t="str">
        <f>IF($C256=I$1,'2- Manutenção'!$D258,"-")</f>
        <v>-</v>
      </c>
      <c r="I256" s="108" t="str">
        <f>IF($C256=I$1,'2- Manutenção'!$E258,"-")</f>
        <v>-</v>
      </c>
      <c r="J256" s="108" t="str">
        <f>IF(I256="-","-",'2- Manutenção'!$F258)</f>
        <v>-</v>
      </c>
      <c r="K256" s="119" t="str">
        <f>IF($C256=L$1,'2- Manutenção'!$D258,"-")</f>
        <v>-</v>
      </c>
      <c r="L256" s="108" t="str">
        <f>IF($C256=L$1,'2- Manutenção'!$E258,"-")</f>
        <v>-</v>
      </c>
      <c r="M256" s="108" t="str">
        <f>IF(L256="-","-",'2- Manutenção'!$F258)</f>
        <v>-</v>
      </c>
      <c r="N256" s="119" t="str">
        <f>IF($C256=O$1,'2- Manutenção'!$D258,"-")</f>
        <v>-</v>
      </c>
      <c r="O256" s="108" t="str">
        <f>IF($C256=O$1,'2- Manutenção'!$E258,"-")</f>
        <v>-</v>
      </c>
      <c r="P256" s="108" t="str">
        <f>IF(O256="-","-",'2- Manutenção'!$F258)</f>
        <v>-</v>
      </c>
      <c r="Q256" s="119" t="str">
        <f>IF($C256=R$1,'2- Manutenção'!$D258,"-")</f>
        <v>-</v>
      </c>
      <c r="R256" s="108" t="str">
        <f>IF($C256=R$1,'2- Manutenção'!$E258,"-")</f>
        <v>-</v>
      </c>
      <c r="S256" s="108" t="str">
        <f>IF(R256="-","-",'2- Manutenção'!$F258)</f>
        <v>-</v>
      </c>
      <c r="T256" s="119" t="str">
        <f>IF($C256=U$1,'2- Manutenção'!$D258,"-")</f>
        <v>-</v>
      </c>
      <c r="U256" s="108" t="str">
        <f>IF($C256=U$1,'2- Manutenção'!$E258,"-")</f>
        <v>-</v>
      </c>
      <c r="V256" s="108" t="str">
        <f>IF(U256="-","-",'2- Manutenção'!$F258)</f>
        <v>-</v>
      </c>
      <c r="W256" s="119" t="str">
        <f>IF($C256=X$1,'2- Manutenção'!$D258,"-")</f>
        <v>-</v>
      </c>
      <c r="X256" s="108" t="str">
        <f>IF($C256=X$1,'2- Manutenção'!$E258,"-")</f>
        <v>-</v>
      </c>
      <c r="Y256" s="108" t="str">
        <f>IF(X256="-","-",'2- Manutenção'!$F258)</f>
        <v>-</v>
      </c>
      <c r="Z256" s="119" t="str">
        <f>IF($C256=AA$1,'2- Manutenção'!$D258,"-")</f>
        <v>-</v>
      </c>
      <c r="AA256" s="108" t="str">
        <f>IF($C256=AA$1,'2- Manutenção'!$E258,"-")</f>
        <v>-</v>
      </c>
      <c r="AB256" s="108" t="str">
        <f>IF(AA256="-","-",'2- Manutenção'!$F258)</f>
        <v>-</v>
      </c>
      <c r="AC256" s="119" t="str">
        <f>IF($C256=AD$1,'2- Manutenção'!$D258,"-")</f>
        <v>-</v>
      </c>
      <c r="AD256" s="108" t="str">
        <f>IF($C256=AD$1,'2- Manutenção'!$E258,"-")</f>
        <v>-</v>
      </c>
      <c r="AE256" s="108" t="str">
        <f>IF(AD256="-","-",'2- Manutenção'!$F258)</f>
        <v>-</v>
      </c>
      <c r="AF256" s="119" t="str">
        <f>IF($C256=AG$1,'2- Manutenção'!$D258,"-")</f>
        <v>-</v>
      </c>
      <c r="AG256" s="108" t="str">
        <f>IF($C256=AG$1,'2- Manutenção'!$E258,"-")</f>
        <v>-</v>
      </c>
      <c r="AH256" s="108" t="str">
        <f>IF(AG256="-","-",'2- Manutenção'!$F258)</f>
        <v>-</v>
      </c>
      <c r="AI256" s="119" t="str">
        <f>IF($C256=AJ$1,'2- Manutenção'!$D258,"-")</f>
        <v>-</v>
      </c>
      <c r="AJ256" s="108" t="str">
        <f>IF($C256=AJ$1,'2- Manutenção'!$E258,"-")</f>
        <v>-</v>
      </c>
      <c r="AK256" s="108" t="str">
        <f>IF(AJ256="-","-",'2- Manutenção'!$F258)</f>
        <v>-</v>
      </c>
      <c r="AL256" s="119" t="str">
        <f>IF($C256=AM$1,'2- Manutenção'!$D258,"-")</f>
        <v>-</v>
      </c>
      <c r="AM256" s="108" t="str">
        <f>IF($C256=AM$1,'2- Manutenção'!$E258,"-")</f>
        <v>-</v>
      </c>
      <c r="AN256" s="108" t="str">
        <f>IF(AM256="-","-",'2- Manutenção'!$F258)</f>
        <v>-</v>
      </c>
    </row>
    <row r="257" spans="1:40" x14ac:dyDescent="0.25">
      <c r="A257" s="119">
        <v>255</v>
      </c>
      <c r="B257" s="119" t="str">
        <f>IF(YEAR('2- Manutenção'!B259)=$B$1,$B$1,"-")</f>
        <v>-</v>
      </c>
      <c r="C257" s="119" t="str">
        <f>IF(B257="-","-",MONTH('2- Manutenção'!B259))</f>
        <v>-</v>
      </c>
      <c r="E257" s="119" t="str">
        <f>IF($C257=F$1,'2- Manutenção'!$D259,"-")</f>
        <v>-</v>
      </c>
      <c r="F257" s="108" t="str">
        <f>IF($C257=F$1,'2- Manutenção'!$E259,"-")</f>
        <v>-</v>
      </c>
      <c r="G257" s="108" t="str">
        <f>IF(F257="-","-",'2- Manutenção'!$F259)</f>
        <v>-</v>
      </c>
      <c r="H257" s="119" t="str">
        <f>IF($C257=I$1,'2- Manutenção'!$D259,"-")</f>
        <v>-</v>
      </c>
      <c r="I257" s="108" t="str">
        <f>IF($C257=I$1,'2- Manutenção'!$E259,"-")</f>
        <v>-</v>
      </c>
      <c r="J257" s="108" t="str">
        <f>IF(I257="-","-",'2- Manutenção'!$F259)</f>
        <v>-</v>
      </c>
      <c r="K257" s="119" t="str">
        <f>IF($C257=L$1,'2- Manutenção'!$D259,"-")</f>
        <v>-</v>
      </c>
      <c r="L257" s="108" t="str">
        <f>IF($C257=L$1,'2- Manutenção'!$E259,"-")</f>
        <v>-</v>
      </c>
      <c r="M257" s="108" t="str">
        <f>IF(L257="-","-",'2- Manutenção'!$F259)</f>
        <v>-</v>
      </c>
      <c r="N257" s="119" t="str">
        <f>IF($C257=O$1,'2- Manutenção'!$D259,"-")</f>
        <v>-</v>
      </c>
      <c r="O257" s="108" t="str">
        <f>IF($C257=O$1,'2- Manutenção'!$E259,"-")</f>
        <v>-</v>
      </c>
      <c r="P257" s="108" t="str">
        <f>IF(O257="-","-",'2- Manutenção'!$F259)</f>
        <v>-</v>
      </c>
      <c r="Q257" s="119" t="str">
        <f>IF($C257=R$1,'2- Manutenção'!$D259,"-")</f>
        <v>-</v>
      </c>
      <c r="R257" s="108" t="str">
        <f>IF($C257=R$1,'2- Manutenção'!$E259,"-")</f>
        <v>-</v>
      </c>
      <c r="S257" s="108" t="str">
        <f>IF(R257="-","-",'2- Manutenção'!$F259)</f>
        <v>-</v>
      </c>
      <c r="T257" s="119" t="str">
        <f>IF($C257=U$1,'2- Manutenção'!$D259,"-")</f>
        <v>-</v>
      </c>
      <c r="U257" s="108" t="str">
        <f>IF($C257=U$1,'2- Manutenção'!$E259,"-")</f>
        <v>-</v>
      </c>
      <c r="V257" s="108" t="str">
        <f>IF(U257="-","-",'2- Manutenção'!$F259)</f>
        <v>-</v>
      </c>
      <c r="W257" s="119" t="str">
        <f>IF($C257=X$1,'2- Manutenção'!$D259,"-")</f>
        <v>-</v>
      </c>
      <c r="X257" s="108" t="str">
        <f>IF($C257=X$1,'2- Manutenção'!$E259,"-")</f>
        <v>-</v>
      </c>
      <c r="Y257" s="108" t="str">
        <f>IF(X257="-","-",'2- Manutenção'!$F259)</f>
        <v>-</v>
      </c>
      <c r="Z257" s="119" t="str">
        <f>IF($C257=AA$1,'2- Manutenção'!$D259,"-")</f>
        <v>-</v>
      </c>
      <c r="AA257" s="108" t="str">
        <f>IF($C257=AA$1,'2- Manutenção'!$E259,"-")</f>
        <v>-</v>
      </c>
      <c r="AB257" s="108" t="str">
        <f>IF(AA257="-","-",'2- Manutenção'!$F259)</f>
        <v>-</v>
      </c>
      <c r="AC257" s="119" t="str">
        <f>IF($C257=AD$1,'2- Manutenção'!$D259,"-")</f>
        <v>-</v>
      </c>
      <c r="AD257" s="108" t="str">
        <f>IF($C257=AD$1,'2- Manutenção'!$E259,"-")</f>
        <v>-</v>
      </c>
      <c r="AE257" s="108" t="str">
        <f>IF(AD257="-","-",'2- Manutenção'!$F259)</f>
        <v>-</v>
      </c>
      <c r="AF257" s="119" t="str">
        <f>IF($C257=AG$1,'2- Manutenção'!$D259,"-")</f>
        <v>-</v>
      </c>
      <c r="AG257" s="108" t="str">
        <f>IF($C257=AG$1,'2- Manutenção'!$E259,"-")</f>
        <v>-</v>
      </c>
      <c r="AH257" s="108" t="str">
        <f>IF(AG257="-","-",'2- Manutenção'!$F259)</f>
        <v>-</v>
      </c>
      <c r="AI257" s="119" t="str">
        <f>IF($C257=AJ$1,'2- Manutenção'!$D259,"-")</f>
        <v>-</v>
      </c>
      <c r="AJ257" s="108" t="str">
        <f>IF($C257=AJ$1,'2- Manutenção'!$E259,"-")</f>
        <v>-</v>
      </c>
      <c r="AK257" s="108" t="str">
        <f>IF(AJ257="-","-",'2- Manutenção'!$F259)</f>
        <v>-</v>
      </c>
      <c r="AL257" s="119" t="str">
        <f>IF($C257=AM$1,'2- Manutenção'!$D259,"-")</f>
        <v>-</v>
      </c>
      <c r="AM257" s="108" t="str">
        <f>IF($C257=AM$1,'2- Manutenção'!$E259,"-")</f>
        <v>-</v>
      </c>
      <c r="AN257" s="108" t="str">
        <f>IF(AM257="-","-",'2- Manutenção'!$F259)</f>
        <v>-</v>
      </c>
    </row>
    <row r="258" spans="1:40" x14ac:dyDescent="0.25">
      <c r="A258" s="119">
        <v>256</v>
      </c>
      <c r="B258" s="119" t="str">
        <f>IF(YEAR('2- Manutenção'!B260)=$B$1,$B$1,"-")</f>
        <v>-</v>
      </c>
      <c r="C258" s="119" t="str">
        <f>IF(B258="-","-",MONTH('2- Manutenção'!B260))</f>
        <v>-</v>
      </c>
      <c r="E258" s="119" t="str">
        <f>IF($C258=F$1,'2- Manutenção'!$D260,"-")</f>
        <v>-</v>
      </c>
      <c r="F258" s="108" t="str">
        <f>IF($C258=F$1,'2- Manutenção'!$E260,"-")</f>
        <v>-</v>
      </c>
      <c r="G258" s="108" t="str">
        <f>IF(F258="-","-",'2- Manutenção'!$F260)</f>
        <v>-</v>
      </c>
      <c r="H258" s="119" t="str">
        <f>IF($C258=I$1,'2- Manutenção'!$D260,"-")</f>
        <v>-</v>
      </c>
      <c r="I258" s="108" t="str">
        <f>IF($C258=I$1,'2- Manutenção'!$E260,"-")</f>
        <v>-</v>
      </c>
      <c r="J258" s="108" t="str">
        <f>IF(I258="-","-",'2- Manutenção'!$F260)</f>
        <v>-</v>
      </c>
      <c r="K258" s="119" t="str">
        <f>IF($C258=L$1,'2- Manutenção'!$D260,"-")</f>
        <v>-</v>
      </c>
      <c r="L258" s="108" t="str">
        <f>IF($C258=L$1,'2- Manutenção'!$E260,"-")</f>
        <v>-</v>
      </c>
      <c r="M258" s="108" t="str">
        <f>IF(L258="-","-",'2- Manutenção'!$F260)</f>
        <v>-</v>
      </c>
      <c r="N258" s="119" t="str">
        <f>IF($C258=O$1,'2- Manutenção'!$D260,"-")</f>
        <v>-</v>
      </c>
      <c r="O258" s="108" t="str">
        <f>IF($C258=O$1,'2- Manutenção'!$E260,"-")</f>
        <v>-</v>
      </c>
      <c r="P258" s="108" t="str">
        <f>IF(O258="-","-",'2- Manutenção'!$F260)</f>
        <v>-</v>
      </c>
      <c r="Q258" s="119" t="str">
        <f>IF($C258=R$1,'2- Manutenção'!$D260,"-")</f>
        <v>-</v>
      </c>
      <c r="R258" s="108" t="str">
        <f>IF($C258=R$1,'2- Manutenção'!$E260,"-")</f>
        <v>-</v>
      </c>
      <c r="S258" s="108" t="str">
        <f>IF(R258="-","-",'2- Manutenção'!$F260)</f>
        <v>-</v>
      </c>
      <c r="T258" s="119" t="str">
        <f>IF($C258=U$1,'2- Manutenção'!$D260,"-")</f>
        <v>-</v>
      </c>
      <c r="U258" s="108" t="str">
        <f>IF($C258=U$1,'2- Manutenção'!$E260,"-")</f>
        <v>-</v>
      </c>
      <c r="V258" s="108" t="str">
        <f>IF(U258="-","-",'2- Manutenção'!$F260)</f>
        <v>-</v>
      </c>
      <c r="W258" s="119" t="str">
        <f>IF($C258=X$1,'2- Manutenção'!$D260,"-")</f>
        <v>-</v>
      </c>
      <c r="X258" s="108" t="str">
        <f>IF($C258=X$1,'2- Manutenção'!$E260,"-")</f>
        <v>-</v>
      </c>
      <c r="Y258" s="108" t="str">
        <f>IF(X258="-","-",'2- Manutenção'!$F260)</f>
        <v>-</v>
      </c>
      <c r="Z258" s="119" t="str">
        <f>IF($C258=AA$1,'2- Manutenção'!$D260,"-")</f>
        <v>-</v>
      </c>
      <c r="AA258" s="108" t="str">
        <f>IF($C258=AA$1,'2- Manutenção'!$E260,"-")</f>
        <v>-</v>
      </c>
      <c r="AB258" s="108" t="str">
        <f>IF(AA258="-","-",'2- Manutenção'!$F260)</f>
        <v>-</v>
      </c>
      <c r="AC258" s="119" t="str">
        <f>IF($C258=AD$1,'2- Manutenção'!$D260,"-")</f>
        <v>-</v>
      </c>
      <c r="AD258" s="108" t="str">
        <f>IF($C258=AD$1,'2- Manutenção'!$E260,"-")</f>
        <v>-</v>
      </c>
      <c r="AE258" s="108" t="str">
        <f>IF(AD258="-","-",'2- Manutenção'!$F260)</f>
        <v>-</v>
      </c>
      <c r="AF258" s="119" t="str">
        <f>IF($C258=AG$1,'2- Manutenção'!$D260,"-")</f>
        <v>-</v>
      </c>
      <c r="AG258" s="108" t="str">
        <f>IF($C258=AG$1,'2- Manutenção'!$E260,"-")</f>
        <v>-</v>
      </c>
      <c r="AH258" s="108" t="str">
        <f>IF(AG258="-","-",'2- Manutenção'!$F260)</f>
        <v>-</v>
      </c>
      <c r="AI258" s="119" t="str">
        <f>IF($C258=AJ$1,'2- Manutenção'!$D260,"-")</f>
        <v>-</v>
      </c>
      <c r="AJ258" s="108" t="str">
        <f>IF($C258=AJ$1,'2- Manutenção'!$E260,"-")</f>
        <v>-</v>
      </c>
      <c r="AK258" s="108" t="str">
        <f>IF(AJ258="-","-",'2- Manutenção'!$F260)</f>
        <v>-</v>
      </c>
      <c r="AL258" s="119" t="str">
        <f>IF($C258=AM$1,'2- Manutenção'!$D260,"-")</f>
        <v>-</v>
      </c>
      <c r="AM258" s="108" t="str">
        <f>IF($C258=AM$1,'2- Manutenção'!$E260,"-")</f>
        <v>-</v>
      </c>
      <c r="AN258" s="108" t="str">
        <f>IF(AM258="-","-",'2- Manutenção'!$F260)</f>
        <v>-</v>
      </c>
    </row>
    <row r="259" spans="1:40" x14ac:dyDescent="0.25">
      <c r="A259" s="119">
        <v>257</v>
      </c>
      <c r="B259" s="119" t="str">
        <f>IF(YEAR('2- Manutenção'!B261)=$B$1,$B$1,"-")</f>
        <v>-</v>
      </c>
      <c r="C259" s="119" t="str">
        <f>IF(B259="-","-",MONTH('2- Manutenção'!B261))</f>
        <v>-</v>
      </c>
      <c r="E259" s="119" t="str">
        <f>IF($C259=F$1,'2- Manutenção'!$D261,"-")</f>
        <v>-</v>
      </c>
      <c r="F259" s="108" t="str">
        <f>IF($C259=F$1,'2- Manutenção'!$E261,"-")</f>
        <v>-</v>
      </c>
      <c r="G259" s="108" t="str">
        <f>IF(F259="-","-",'2- Manutenção'!$F261)</f>
        <v>-</v>
      </c>
      <c r="H259" s="119" t="str">
        <f>IF($C259=I$1,'2- Manutenção'!$D261,"-")</f>
        <v>-</v>
      </c>
      <c r="I259" s="108" t="str">
        <f>IF($C259=I$1,'2- Manutenção'!$E261,"-")</f>
        <v>-</v>
      </c>
      <c r="J259" s="108" t="str">
        <f>IF(I259="-","-",'2- Manutenção'!$F261)</f>
        <v>-</v>
      </c>
      <c r="K259" s="119" t="str">
        <f>IF($C259=L$1,'2- Manutenção'!$D261,"-")</f>
        <v>-</v>
      </c>
      <c r="L259" s="108" t="str">
        <f>IF($C259=L$1,'2- Manutenção'!$E261,"-")</f>
        <v>-</v>
      </c>
      <c r="M259" s="108" t="str">
        <f>IF(L259="-","-",'2- Manutenção'!$F261)</f>
        <v>-</v>
      </c>
      <c r="N259" s="119" t="str">
        <f>IF($C259=O$1,'2- Manutenção'!$D261,"-")</f>
        <v>-</v>
      </c>
      <c r="O259" s="108" t="str">
        <f>IF($C259=O$1,'2- Manutenção'!$E261,"-")</f>
        <v>-</v>
      </c>
      <c r="P259" s="108" t="str">
        <f>IF(O259="-","-",'2- Manutenção'!$F261)</f>
        <v>-</v>
      </c>
      <c r="Q259" s="119" t="str">
        <f>IF($C259=R$1,'2- Manutenção'!$D261,"-")</f>
        <v>-</v>
      </c>
      <c r="R259" s="108" t="str">
        <f>IF($C259=R$1,'2- Manutenção'!$E261,"-")</f>
        <v>-</v>
      </c>
      <c r="S259" s="108" t="str">
        <f>IF(R259="-","-",'2- Manutenção'!$F261)</f>
        <v>-</v>
      </c>
      <c r="T259" s="119" t="str">
        <f>IF($C259=U$1,'2- Manutenção'!$D261,"-")</f>
        <v>-</v>
      </c>
      <c r="U259" s="108" t="str">
        <f>IF($C259=U$1,'2- Manutenção'!$E261,"-")</f>
        <v>-</v>
      </c>
      <c r="V259" s="108" t="str">
        <f>IF(U259="-","-",'2- Manutenção'!$F261)</f>
        <v>-</v>
      </c>
      <c r="W259" s="119" t="str">
        <f>IF($C259=X$1,'2- Manutenção'!$D261,"-")</f>
        <v>-</v>
      </c>
      <c r="X259" s="108" t="str">
        <f>IF($C259=X$1,'2- Manutenção'!$E261,"-")</f>
        <v>-</v>
      </c>
      <c r="Y259" s="108" t="str">
        <f>IF(X259="-","-",'2- Manutenção'!$F261)</f>
        <v>-</v>
      </c>
      <c r="Z259" s="119" t="str">
        <f>IF($C259=AA$1,'2- Manutenção'!$D261,"-")</f>
        <v>-</v>
      </c>
      <c r="AA259" s="108" t="str">
        <f>IF($C259=AA$1,'2- Manutenção'!$E261,"-")</f>
        <v>-</v>
      </c>
      <c r="AB259" s="108" t="str">
        <f>IF(AA259="-","-",'2- Manutenção'!$F261)</f>
        <v>-</v>
      </c>
      <c r="AC259" s="119" t="str">
        <f>IF($C259=AD$1,'2- Manutenção'!$D261,"-")</f>
        <v>-</v>
      </c>
      <c r="AD259" s="108" t="str">
        <f>IF($C259=AD$1,'2- Manutenção'!$E261,"-")</f>
        <v>-</v>
      </c>
      <c r="AE259" s="108" t="str">
        <f>IF(AD259="-","-",'2- Manutenção'!$F261)</f>
        <v>-</v>
      </c>
      <c r="AF259" s="119" t="str">
        <f>IF($C259=AG$1,'2- Manutenção'!$D261,"-")</f>
        <v>-</v>
      </c>
      <c r="AG259" s="108" t="str">
        <f>IF($C259=AG$1,'2- Manutenção'!$E261,"-")</f>
        <v>-</v>
      </c>
      <c r="AH259" s="108" t="str">
        <f>IF(AG259="-","-",'2- Manutenção'!$F261)</f>
        <v>-</v>
      </c>
      <c r="AI259" s="119" t="str">
        <f>IF($C259=AJ$1,'2- Manutenção'!$D261,"-")</f>
        <v>-</v>
      </c>
      <c r="AJ259" s="108" t="str">
        <f>IF($C259=AJ$1,'2- Manutenção'!$E261,"-")</f>
        <v>-</v>
      </c>
      <c r="AK259" s="108" t="str">
        <f>IF(AJ259="-","-",'2- Manutenção'!$F261)</f>
        <v>-</v>
      </c>
      <c r="AL259" s="119" t="str">
        <f>IF($C259=AM$1,'2- Manutenção'!$D261,"-")</f>
        <v>-</v>
      </c>
      <c r="AM259" s="108" t="str">
        <f>IF($C259=AM$1,'2- Manutenção'!$E261,"-")</f>
        <v>-</v>
      </c>
      <c r="AN259" s="108" t="str">
        <f>IF(AM259="-","-",'2- Manutenção'!$F261)</f>
        <v>-</v>
      </c>
    </row>
    <row r="260" spans="1:40" x14ac:dyDescent="0.25">
      <c r="A260" s="119">
        <v>258</v>
      </c>
      <c r="B260" s="119" t="str">
        <f>IF(YEAR('2- Manutenção'!B262)=$B$1,$B$1,"-")</f>
        <v>-</v>
      </c>
      <c r="C260" s="119" t="str">
        <f>IF(B260="-","-",MONTH('2- Manutenção'!B262))</f>
        <v>-</v>
      </c>
      <c r="E260" s="119" t="str">
        <f>IF($C260=F$1,'2- Manutenção'!$D262,"-")</f>
        <v>-</v>
      </c>
      <c r="F260" s="108" t="str">
        <f>IF($C260=F$1,'2- Manutenção'!$E262,"-")</f>
        <v>-</v>
      </c>
      <c r="G260" s="108" t="str">
        <f>IF(F260="-","-",'2- Manutenção'!$F262)</f>
        <v>-</v>
      </c>
      <c r="H260" s="119" t="str">
        <f>IF($C260=I$1,'2- Manutenção'!$D262,"-")</f>
        <v>-</v>
      </c>
      <c r="I260" s="108" t="str">
        <f>IF($C260=I$1,'2- Manutenção'!$E262,"-")</f>
        <v>-</v>
      </c>
      <c r="J260" s="108" t="str">
        <f>IF(I260="-","-",'2- Manutenção'!$F262)</f>
        <v>-</v>
      </c>
      <c r="K260" s="119" t="str">
        <f>IF($C260=L$1,'2- Manutenção'!$D262,"-")</f>
        <v>-</v>
      </c>
      <c r="L260" s="108" t="str">
        <f>IF($C260=L$1,'2- Manutenção'!$E262,"-")</f>
        <v>-</v>
      </c>
      <c r="M260" s="108" t="str">
        <f>IF(L260="-","-",'2- Manutenção'!$F262)</f>
        <v>-</v>
      </c>
      <c r="N260" s="119" t="str">
        <f>IF($C260=O$1,'2- Manutenção'!$D262,"-")</f>
        <v>-</v>
      </c>
      <c r="O260" s="108" t="str">
        <f>IF($C260=O$1,'2- Manutenção'!$E262,"-")</f>
        <v>-</v>
      </c>
      <c r="P260" s="108" t="str">
        <f>IF(O260="-","-",'2- Manutenção'!$F262)</f>
        <v>-</v>
      </c>
      <c r="Q260" s="119" t="str">
        <f>IF($C260=R$1,'2- Manutenção'!$D262,"-")</f>
        <v>-</v>
      </c>
      <c r="R260" s="108" t="str">
        <f>IF($C260=R$1,'2- Manutenção'!$E262,"-")</f>
        <v>-</v>
      </c>
      <c r="S260" s="108" t="str">
        <f>IF(R260="-","-",'2- Manutenção'!$F262)</f>
        <v>-</v>
      </c>
      <c r="T260" s="119" t="str">
        <f>IF($C260=U$1,'2- Manutenção'!$D262,"-")</f>
        <v>-</v>
      </c>
      <c r="U260" s="108" t="str">
        <f>IF($C260=U$1,'2- Manutenção'!$E262,"-")</f>
        <v>-</v>
      </c>
      <c r="V260" s="108" t="str">
        <f>IF(U260="-","-",'2- Manutenção'!$F262)</f>
        <v>-</v>
      </c>
      <c r="W260" s="119" t="str">
        <f>IF($C260=X$1,'2- Manutenção'!$D262,"-")</f>
        <v>-</v>
      </c>
      <c r="X260" s="108" t="str">
        <f>IF($C260=X$1,'2- Manutenção'!$E262,"-")</f>
        <v>-</v>
      </c>
      <c r="Y260" s="108" t="str">
        <f>IF(X260="-","-",'2- Manutenção'!$F262)</f>
        <v>-</v>
      </c>
      <c r="Z260" s="119" t="str">
        <f>IF($C260=AA$1,'2- Manutenção'!$D262,"-")</f>
        <v>-</v>
      </c>
      <c r="AA260" s="108" t="str">
        <f>IF($C260=AA$1,'2- Manutenção'!$E262,"-")</f>
        <v>-</v>
      </c>
      <c r="AB260" s="108" t="str">
        <f>IF(AA260="-","-",'2- Manutenção'!$F262)</f>
        <v>-</v>
      </c>
      <c r="AC260" s="119" t="str">
        <f>IF($C260=AD$1,'2- Manutenção'!$D262,"-")</f>
        <v>-</v>
      </c>
      <c r="AD260" s="108" t="str">
        <f>IF($C260=AD$1,'2- Manutenção'!$E262,"-")</f>
        <v>-</v>
      </c>
      <c r="AE260" s="108" t="str">
        <f>IF(AD260="-","-",'2- Manutenção'!$F262)</f>
        <v>-</v>
      </c>
      <c r="AF260" s="119" t="str">
        <f>IF($C260=AG$1,'2- Manutenção'!$D262,"-")</f>
        <v>-</v>
      </c>
      <c r="AG260" s="108" t="str">
        <f>IF($C260=AG$1,'2- Manutenção'!$E262,"-")</f>
        <v>-</v>
      </c>
      <c r="AH260" s="108" t="str">
        <f>IF(AG260="-","-",'2- Manutenção'!$F262)</f>
        <v>-</v>
      </c>
      <c r="AI260" s="119" t="str">
        <f>IF($C260=AJ$1,'2- Manutenção'!$D262,"-")</f>
        <v>-</v>
      </c>
      <c r="AJ260" s="108" t="str">
        <f>IF($C260=AJ$1,'2- Manutenção'!$E262,"-")</f>
        <v>-</v>
      </c>
      <c r="AK260" s="108" t="str">
        <f>IF(AJ260="-","-",'2- Manutenção'!$F262)</f>
        <v>-</v>
      </c>
      <c r="AL260" s="119" t="str">
        <f>IF($C260=AM$1,'2- Manutenção'!$D262,"-")</f>
        <v>-</v>
      </c>
      <c r="AM260" s="108" t="str">
        <f>IF($C260=AM$1,'2- Manutenção'!$E262,"-")</f>
        <v>-</v>
      </c>
      <c r="AN260" s="108" t="str">
        <f>IF(AM260="-","-",'2- Manutenção'!$F262)</f>
        <v>-</v>
      </c>
    </row>
    <row r="261" spans="1:40" x14ac:dyDescent="0.25">
      <c r="A261" s="119">
        <v>259</v>
      </c>
      <c r="B261" s="119" t="str">
        <f>IF(YEAR('2- Manutenção'!B263)=$B$1,$B$1,"-")</f>
        <v>-</v>
      </c>
      <c r="C261" s="119" t="str">
        <f>IF(B261="-","-",MONTH('2- Manutenção'!B263))</f>
        <v>-</v>
      </c>
      <c r="E261" s="119" t="str">
        <f>IF($C261=F$1,'2- Manutenção'!$D263,"-")</f>
        <v>-</v>
      </c>
      <c r="F261" s="108" t="str">
        <f>IF($C261=F$1,'2- Manutenção'!$E263,"-")</f>
        <v>-</v>
      </c>
      <c r="G261" s="108" t="str">
        <f>IF(F261="-","-",'2- Manutenção'!$F263)</f>
        <v>-</v>
      </c>
      <c r="H261" s="119" t="str">
        <f>IF($C261=I$1,'2- Manutenção'!$D263,"-")</f>
        <v>-</v>
      </c>
      <c r="I261" s="108" t="str">
        <f>IF($C261=I$1,'2- Manutenção'!$E263,"-")</f>
        <v>-</v>
      </c>
      <c r="J261" s="108" t="str">
        <f>IF(I261="-","-",'2- Manutenção'!$F263)</f>
        <v>-</v>
      </c>
      <c r="K261" s="119" t="str">
        <f>IF($C261=L$1,'2- Manutenção'!$D263,"-")</f>
        <v>-</v>
      </c>
      <c r="L261" s="108" t="str">
        <f>IF($C261=L$1,'2- Manutenção'!$E263,"-")</f>
        <v>-</v>
      </c>
      <c r="M261" s="108" t="str">
        <f>IF(L261="-","-",'2- Manutenção'!$F263)</f>
        <v>-</v>
      </c>
      <c r="N261" s="119" t="str">
        <f>IF($C261=O$1,'2- Manutenção'!$D263,"-")</f>
        <v>-</v>
      </c>
      <c r="O261" s="108" t="str">
        <f>IF($C261=O$1,'2- Manutenção'!$E263,"-")</f>
        <v>-</v>
      </c>
      <c r="P261" s="108" t="str">
        <f>IF(O261="-","-",'2- Manutenção'!$F263)</f>
        <v>-</v>
      </c>
      <c r="Q261" s="119" t="str">
        <f>IF($C261=R$1,'2- Manutenção'!$D263,"-")</f>
        <v>-</v>
      </c>
      <c r="R261" s="108" t="str">
        <f>IF($C261=R$1,'2- Manutenção'!$E263,"-")</f>
        <v>-</v>
      </c>
      <c r="S261" s="108" t="str">
        <f>IF(R261="-","-",'2- Manutenção'!$F263)</f>
        <v>-</v>
      </c>
      <c r="T261" s="119" t="str">
        <f>IF($C261=U$1,'2- Manutenção'!$D263,"-")</f>
        <v>-</v>
      </c>
      <c r="U261" s="108" t="str">
        <f>IF($C261=U$1,'2- Manutenção'!$E263,"-")</f>
        <v>-</v>
      </c>
      <c r="V261" s="108" t="str">
        <f>IF(U261="-","-",'2- Manutenção'!$F263)</f>
        <v>-</v>
      </c>
      <c r="W261" s="119" t="str">
        <f>IF($C261=X$1,'2- Manutenção'!$D263,"-")</f>
        <v>-</v>
      </c>
      <c r="X261" s="108" t="str">
        <f>IF($C261=X$1,'2- Manutenção'!$E263,"-")</f>
        <v>-</v>
      </c>
      <c r="Y261" s="108" t="str">
        <f>IF(X261="-","-",'2- Manutenção'!$F263)</f>
        <v>-</v>
      </c>
      <c r="Z261" s="119" t="str">
        <f>IF($C261=AA$1,'2- Manutenção'!$D263,"-")</f>
        <v>-</v>
      </c>
      <c r="AA261" s="108" t="str">
        <f>IF($C261=AA$1,'2- Manutenção'!$E263,"-")</f>
        <v>-</v>
      </c>
      <c r="AB261" s="108" t="str">
        <f>IF(AA261="-","-",'2- Manutenção'!$F263)</f>
        <v>-</v>
      </c>
      <c r="AC261" s="119" t="str">
        <f>IF($C261=AD$1,'2- Manutenção'!$D263,"-")</f>
        <v>-</v>
      </c>
      <c r="AD261" s="108" t="str">
        <f>IF($C261=AD$1,'2- Manutenção'!$E263,"-")</f>
        <v>-</v>
      </c>
      <c r="AE261" s="108" t="str">
        <f>IF(AD261="-","-",'2- Manutenção'!$F263)</f>
        <v>-</v>
      </c>
      <c r="AF261" s="119" t="str">
        <f>IF($C261=AG$1,'2- Manutenção'!$D263,"-")</f>
        <v>-</v>
      </c>
      <c r="AG261" s="108" t="str">
        <f>IF($C261=AG$1,'2- Manutenção'!$E263,"-")</f>
        <v>-</v>
      </c>
      <c r="AH261" s="108" t="str">
        <f>IF(AG261="-","-",'2- Manutenção'!$F263)</f>
        <v>-</v>
      </c>
      <c r="AI261" s="119" t="str">
        <f>IF($C261=AJ$1,'2- Manutenção'!$D263,"-")</f>
        <v>-</v>
      </c>
      <c r="AJ261" s="108" t="str">
        <f>IF($C261=AJ$1,'2- Manutenção'!$E263,"-")</f>
        <v>-</v>
      </c>
      <c r="AK261" s="108" t="str">
        <f>IF(AJ261="-","-",'2- Manutenção'!$F263)</f>
        <v>-</v>
      </c>
      <c r="AL261" s="119" t="str">
        <f>IF($C261=AM$1,'2- Manutenção'!$D263,"-")</f>
        <v>-</v>
      </c>
      <c r="AM261" s="108" t="str">
        <f>IF($C261=AM$1,'2- Manutenção'!$E263,"-")</f>
        <v>-</v>
      </c>
      <c r="AN261" s="108" t="str">
        <f>IF(AM261="-","-",'2- Manutenção'!$F263)</f>
        <v>-</v>
      </c>
    </row>
    <row r="262" spans="1:40" x14ac:dyDescent="0.25">
      <c r="A262" s="119">
        <v>260</v>
      </c>
      <c r="B262" s="119" t="str">
        <f>IF(YEAR('2- Manutenção'!B264)=$B$1,$B$1,"-")</f>
        <v>-</v>
      </c>
      <c r="C262" s="119" t="str">
        <f>IF(B262="-","-",MONTH('2- Manutenção'!B264))</f>
        <v>-</v>
      </c>
      <c r="E262" s="119" t="str">
        <f>IF($C262=F$1,'2- Manutenção'!$D264,"-")</f>
        <v>-</v>
      </c>
      <c r="F262" s="108" t="str">
        <f>IF($C262=F$1,'2- Manutenção'!$E264,"-")</f>
        <v>-</v>
      </c>
      <c r="G262" s="108" t="str">
        <f>IF(F262="-","-",'2- Manutenção'!$F264)</f>
        <v>-</v>
      </c>
      <c r="H262" s="119" t="str">
        <f>IF($C262=I$1,'2- Manutenção'!$D264,"-")</f>
        <v>-</v>
      </c>
      <c r="I262" s="108" t="str">
        <f>IF($C262=I$1,'2- Manutenção'!$E264,"-")</f>
        <v>-</v>
      </c>
      <c r="J262" s="108" t="str">
        <f>IF(I262="-","-",'2- Manutenção'!$F264)</f>
        <v>-</v>
      </c>
      <c r="K262" s="119" t="str">
        <f>IF($C262=L$1,'2- Manutenção'!$D264,"-")</f>
        <v>-</v>
      </c>
      <c r="L262" s="108" t="str">
        <f>IF($C262=L$1,'2- Manutenção'!$E264,"-")</f>
        <v>-</v>
      </c>
      <c r="M262" s="108" t="str">
        <f>IF(L262="-","-",'2- Manutenção'!$F264)</f>
        <v>-</v>
      </c>
      <c r="N262" s="119" t="str">
        <f>IF($C262=O$1,'2- Manutenção'!$D264,"-")</f>
        <v>-</v>
      </c>
      <c r="O262" s="108" t="str">
        <f>IF($C262=O$1,'2- Manutenção'!$E264,"-")</f>
        <v>-</v>
      </c>
      <c r="P262" s="108" t="str">
        <f>IF(O262="-","-",'2- Manutenção'!$F264)</f>
        <v>-</v>
      </c>
      <c r="Q262" s="119" t="str">
        <f>IF($C262=R$1,'2- Manutenção'!$D264,"-")</f>
        <v>-</v>
      </c>
      <c r="R262" s="108" t="str">
        <f>IF($C262=R$1,'2- Manutenção'!$E264,"-")</f>
        <v>-</v>
      </c>
      <c r="S262" s="108" t="str">
        <f>IF(R262="-","-",'2- Manutenção'!$F264)</f>
        <v>-</v>
      </c>
      <c r="T262" s="119" t="str">
        <f>IF($C262=U$1,'2- Manutenção'!$D264,"-")</f>
        <v>-</v>
      </c>
      <c r="U262" s="108" t="str">
        <f>IF($C262=U$1,'2- Manutenção'!$E264,"-")</f>
        <v>-</v>
      </c>
      <c r="V262" s="108" t="str">
        <f>IF(U262="-","-",'2- Manutenção'!$F264)</f>
        <v>-</v>
      </c>
      <c r="W262" s="119" t="str">
        <f>IF($C262=X$1,'2- Manutenção'!$D264,"-")</f>
        <v>-</v>
      </c>
      <c r="X262" s="108" t="str">
        <f>IF($C262=X$1,'2- Manutenção'!$E264,"-")</f>
        <v>-</v>
      </c>
      <c r="Y262" s="108" t="str">
        <f>IF(X262="-","-",'2- Manutenção'!$F264)</f>
        <v>-</v>
      </c>
      <c r="Z262" s="119" t="str">
        <f>IF($C262=AA$1,'2- Manutenção'!$D264,"-")</f>
        <v>-</v>
      </c>
      <c r="AA262" s="108" t="str">
        <f>IF($C262=AA$1,'2- Manutenção'!$E264,"-")</f>
        <v>-</v>
      </c>
      <c r="AB262" s="108" t="str">
        <f>IF(AA262="-","-",'2- Manutenção'!$F264)</f>
        <v>-</v>
      </c>
      <c r="AC262" s="119" t="str">
        <f>IF($C262=AD$1,'2- Manutenção'!$D264,"-")</f>
        <v>-</v>
      </c>
      <c r="AD262" s="108" t="str">
        <f>IF($C262=AD$1,'2- Manutenção'!$E264,"-")</f>
        <v>-</v>
      </c>
      <c r="AE262" s="108" t="str">
        <f>IF(AD262="-","-",'2- Manutenção'!$F264)</f>
        <v>-</v>
      </c>
      <c r="AF262" s="119" t="str">
        <f>IF($C262=AG$1,'2- Manutenção'!$D264,"-")</f>
        <v>-</v>
      </c>
      <c r="AG262" s="108" t="str">
        <f>IF($C262=AG$1,'2- Manutenção'!$E264,"-")</f>
        <v>-</v>
      </c>
      <c r="AH262" s="108" t="str">
        <f>IF(AG262="-","-",'2- Manutenção'!$F264)</f>
        <v>-</v>
      </c>
      <c r="AI262" s="119" t="str">
        <f>IF($C262=AJ$1,'2- Manutenção'!$D264,"-")</f>
        <v>-</v>
      </c>
      <c r="AJ262" s="108" t="str">
        <f>IF($C262=AJ$1,'2- Manutenção'!$E264,"-")</f>
        <v>-</v>
      </c>
      <c r="AK262" s="108" t="str">
        <f>IF(AJ262="-","-",'2- Manutenção'!$F264)</f>
        <v>-</v>
      </c>
      <c r="AL262" s="119" t="str">
        <f>IF($C262=AM$1,'2- Manutenção'!$D264,"-")</f>
        <v>-</v>
      </c>
      <c r="AM262" s="108" t="str">
        <f>IF($C262=AM$1,'2- Manutenção'!$E264,"-")</f>
        <v>-</v>
      </c>
      <c r="AN262" s="108" t="str">
        <f>IF(AM262="-","-",'2- Manutenção'!$F264)</f>
        <v>-</v>
      </c>
    </row>
    <row r="263" spans="1:40" x14ac:dyDescent="0.25">
      <c r="A263" s="119">
        <v>261</v>
      </c>
      <c r="B263" s="119" t="str">
        <f>IF(YEAR('2- Manutenção'!B265)=$B$1,$B$1,"-")</f>
        <v>-</v>
      </c>
      <c r="C263" s="119" t="str">
        <f>IF(B263="-","-",MONTH('2- Manutenção'!B265))</f>
        <v>-</v>
      </c>
      <c r="E263" s="119" t="str">
        <f>IF($C263=F$1,'2- Manutenção'!$D265,"-")</f>
        <v>-</v>
      </c>
      <c r="F263" s="108" t="str">
        <f>IF($C263=F$1,'2- Manutenção'!$E265,"-")</f>
        <v>-</v>
      </c>
      <c r="G263" s="108" t="str">
        <f>IF(F263="-","-",'2- Manutenção'!$F265)</f>
        <v>-</v>
      </c>
      <c r="H263" s="119" t="str">
        <f>IF($C263=I$1,'2- Manutenção'!$D265,"-")</f>
        <v>-</v>
      </c>
      <c r="I263" s="108" t="str">
        <f>IF($C263=I$1,'2- Manutenção'!$E265,"-")</f>
        <v>-</v>
      </c>
      <c r="J263" s="108" t="str">
        <f>IF(I263="-","-",'2- Manutenção'!$F265)</f>
        <v>-</v>
      </c>
      <c r="K263" s="119" t="str">
        <f>IF($C263=L$1,'2- Manutenção'!$D265,"-")</f>
        <v>-</v>
      </c>
      <c r="L263" s="108" t="str">
        <f>IF($C263=L$1,'2- Manutenção'!$E265,"-")</f>
        <v>-</v>
      </c>
      <c r="M263" s="108" t="str">
        <f>IF(L263="-","-",'2- Manutenção'!$F265)</f>
        <v>-</v>
      </c>
      <c r="N263" s="119" t="str">
        <f>IF($C263=O$1,'2- Manutenção'!$D265,"-")</f>
        <v>-</v>
      </c>
      <c r="O263" s="108" t="str">
        <f>IF($C263=O$1,'2- Manutenção'!$E265,"-")</f>
        <v>-</v>
      </c>
      <c r="P263" s="108" t="str">
        <f>IF(O263="-","-",'2- Manutenção'!$F265)</f>
        <v>-</v>
      </c>
      <c r="Q263" s="119" t="str">
        <f>IF($C263=R$1,'2- Manutenção'!$D265,"-")</f>
        <v>-</v>
      </c>
      <c r="R263" s="108" t="str">
        <f>IF($C263=R$1,'2- Manutenção'!$E265,"-")</f>
        <v>-</v>
      </c>
      <c r="S263" s="108" t="str">
        <f>IF(R263="-","-",'2- Manutenção'!$F265)</f>
        <v>-</v>
      </c>
      <c r="T263" s="119" t="str">
        <f>IF($C263=U$1,'2- Manutenção'!$D265,"-")</f>
        <v>-</v>
      </c>
      <c r="U263" s="108" t="str">
        <f>IF($C263=U$1,'2- Manutenção'!$E265,"-")</f>
        <v>-</v>
      </c>
      <c r="V263" s="108" t="str">
        <f>IF(U263="-","-",'2- Manutenção'!$F265)</f>
        <v>-</v>
      </c>
      <c r="W263" s="119" t="str">
        <f>IF($C263=X$1,'2- Manutenção'!$D265,"-")</f>
        <v>-</v>
      </c>
      <c r="X263" s="108" t="str">
        <f>IF($C263=X$1,'2- Manutenção'!$E265,"-")</f>
        <v>-</v>
      </c>
      <c r="Y263" s="108" t="str">
        <f>IF(X263="-","-",'2- Manutenção'!$F265)</f>
        <v>-</v>
      </c>
      <c r="Z263" s="119" t="str">
        <f>IF($C263=AA$1,'2- Manutenção'!$D265,"-")</f>
        <v>-</v>
      </c>
      <c r="AA263" s="108" t="str">
        <f>IF($C263=AA$1,'2- Manutenção'!$E265,"-")</f>
        <v>-</v>
      </c>
      <c r="AB263" s="108" t="str">
        <f>IF(AA263="-","-",'2- Manutenção'!$F265)</f>
        <v>-</v>
      </c>
      <c r="AC263" s="119" t="str">
        <f>IF($C263=AD$1,'2- Manutenção'!$D265,"-")</f>
        <v>-</v>
      </c>
      <c r="AD263" s="108" t="str">
        <f>IF($C263=AD$1,'2- Manutenção'!$E265,"-")</f>
        <v>-</v>
      </c>
      <c r="AE263" s="108" t="str">
        <f>IF(AD263="-","-",'2- Manutenção'!$F265)</f>
        <v>-</v>
      </c>
      <c r="AF263" s="119" t="str">
        <f>IF($C263=AG$1,'2- Manutenção'!$D265,"-")</f>
        <v>-</v>
      </c>
      <c r="AG263" s="108" t="str">
        <f>IF($C263=AG$1,'2- Manutenção'!$E265,"-")</f>
        <v>-</v>
      </c>
      <c r="AH263" s="108" t="str">
        <f>IF(AG263="-","-",'2- Manutenção'!$F265)</f>
        <v>-</v>
      </c>
      <c r="AI263" s="119" t="str">
        <f>IF($C263=AJ$1,'2- Manutenção'!$D265,"-")</f>
        <v>-</v>
      </c>
      <c r="AJ263" s="108" t="str">
        <f>IF($C263=AJ$1,'2- Manutenção'!$E265,"-")</f>
        <v>-</v>
      </c>
      <c r="AK263" s="108" t="str">
        <f>IF(AJ263="-","-",'2- Manutenção'!$F265)</f>
        <v>-</v>
      </c>
      <c r="AL263" s="119" t="str">
        <f>IF($C263=AM$1,'2- Manutenção'!$D265,"-")</f>
        <v>-</v>
      </c>
      <c r="AM263" s="108" t="str">
        <f>IF($C263=AM$1,'2- Manutenção'!$E265,"-")</f>
        <v>-</v>
      </c>
      <c r="AN263" s="108" t="str">
        <f>IF(AM263="-","-",'2- Manutenção'!$F265)</f>
        <v>-</v>
      </c>
    </row>
    <row r="264" spans="1:40" x14ac:dyDescent="0.25">
      <c r="A264" s="119">
        <v>262</v>
      </c>
      <c r="B264" s="119" t="str">
        <f>IF(YEAR('2- Manutenção'!B266)=$B$1,$B$1,"-")</f>
        <v>-</v>
      </c>
      <c r="C264" s="119" t="str">
        <f>IF(B264="-","-",MONTH('2- Manutenção'!B266))</f>
        <v>-</v>
      </c>
      <c r="E264" s="119" t="str">
        <f>IF($C264=F$1,'2- Manutenção'!$D266,"-")</f>
        <v>-</v>
      </c>
      <c r="F264" s="108" t="str">
        <f>IF($C264=F$1,'2- Manutenção'!$E266,"-")</f>
        <v>-</v>
      </c>
      <c r="G264" s="108" t="str">
        <f>IF(F264="-","-",'2- Manutenção'!$F266)</f>
        <v>-</v>
      </c>
      <c r="H264" s="119" t="str">
        <f>IF($C264=I$1,'2- Manutenção'!$D266,"-")</f>
        <v>-</v>
      </c>
      <c r="I264" s="108" t="str">
        <f>IF($C264=I$1,'2- Manutenção'!$E266,"-")</f>
        <v>-</v>
      </c>
      <c r="J264" s="108" t="str">
        <f>IF(I264="-","-",'2- Manutenção'!$F266)</f>
        <v>-</v>
      </c>
      <c r="K264" s="119" t="str">
        <f>IF($C264=L$1,'2- Manutenção'!$D266,"-")</f>
        <v>-</v>
      </c>
      <c r="L264" s="108" t="str">
        <f>IF($C264=L$1,'2- Manutenção'!$E266,"-")</f>
        <v>-</v>
      </c>
      <c r="M264" s="108" t="str">
        <f>IF(L264="-","-",'2- Manutenção'!$F266)</f>
        <v>-</v>
      </c>
      <c r="N264" s="119" t="str">
        <f>IF($C264=O$1,'2- Manutenção'!$D266,"-")</f>
        <v>-</v>
      </c>
      <c r="O264" s="108" t="str">
        <f>IF($C264=O$1,'2- Manutenção'!$E266,"-")</f>
        <v>-</v>
      </c>
      <c r="P264" s="108" t="str">
        <f>IF(O264="-","-",'2- Manutenção'!$F266)</f>
        <v>-</v>
      </c>
      <c r="Q264" s="119" t="str">
        <f>IF($C264=R$1,'2- Manutenção'!$D266,"-")</f>
        <v>-</v>
      </c>
      <c r="R264" s="108" t="str">
        <f>IF($C264=R$1,'2- Manutenção'!$E266,"-")</f>
        <v>-</v>
      </c>
      <c r="S264" s="108" t="str">
        <f>IF(R264="-","-",'2- Manutenção'!$F266)</f>
        <v>-</v>
      </c>
      <c r="T264" s="119" t="str">
        <f>IF($C264=U$1,'2- Manutenção'!$D266,"-")</f>
        <v>-</v>
      </c>
      <c r="U264" s="108" t="str">
        <f>IF($C264=U$1,'2- Manutenção'!$E266,"-")</f>
        <v>-</v>
      </c>
      <c r="V264" s="108" t="str">
        <f>IF(U264="-","-",'2- Manutenção'!$F266)</f>
        <v>-</v>
      </c>
      <c r="W264" s="119" t="str">
        <f>IF($C264=X$1,'2- Manutenção'!$D266,"-")</f>
        <v>-</v>
      </c>
      <c r="X264" s="108" t="str">
        <f>IF($C264=X$1,'2- Manutenção'!$E266,"-")</f>
        <v>-</v>
      </c>
      <c r="Y264" s="108" t="str">
        <f>IF(X264="-","-",'2- Manutenção'!$F266)</f>
        <v>-</v>
      </c>
      <c r="Z264" s="119" t="str">
        <f>IF($C264=AA$1,'2- Manutenção'!$D266,"-")</f>
        <v>-</v>
      </c>
      <c r="AA264" s="108" t="str">
        <f>IF($C264=AA$1,'2- Manutenção'!$E266,"-")</f>
        <v>-</v>
      </c>
      <c r="AB264" s="108" t="str">
        <f>IF(AA264="-","-",'2- Manutenção'!$F266)</f>
        <v>-</v>
      </c>
      <c r="AC264" s="119" t="str">
        <f>IF($C264=AD$1,'2- Manutenção'!$D266,"-")</f>
        <v>-</v>
      </c>
      <c r="AD264" s="108" t="str">
        <f>IF($C264=AD$1,'2- Manutenção'!$E266,"-")</f>
        <v>-</v>
      </c>
      <c r="AE264" s="108" t="str">
        <f>IF(AD264="-","-",'2- Manutenção'!$F266)</f>
        <v>-</v>
      </c>
      <c r="AF264" s="119" t="str">
        <f>IF($C264=AG$1,'2- Manutenção'!$D266,"-")</f>
        <v>-</v>
      </c>
      <c r="AG264" s="108" t="str">
        <f>IF($C264=AG$1,'2- Manutenção'!$E266,"-")</f>
        <v>-</v>
      </c>
      <c r="AH264" s="108" t="str">
        <f>IF(AG264="-","-",'2- Manutenção'!$F266)</f>
        <v>-</v>
      </c>
      <c r="AI264" s="119" t="str">
        <f>IF($C264=AJ$1,'2- Manutenção'!$D266,"-")</f>
        <v>-</v>
      </c>
      <c r="AJ264" s="108" t="str">
        <f>IF($C264=AJ$1,'2- Manutenção'!$E266,"-")</f>
        <v>-</v>
      </c>
      <c r="AK264" s="108" t="str">
        <f>IF(AJ264="-","-",'2- Manutenção'!$F266)</f>
        <v>-</v>
      </c>
      <c r="AL264" s="119" t="str">
        <f>IF($C264=AM$1,'2- Manutenção'!$D266,"-")</f>
        <v>-</v>
      </c>
      <c r="AM264" s="108" t="str">
        <f>IF($C264=AM$1,'2- Manutenção'!$E266,"-")</f>
        <v>-</v>
      </c>
      <c r="AN264" s="108" t="str">
        <f>IF(AM264="-","-",'2- Manutenção'!$F266)</f>
        <v>-</v>
      </c>
    </row>
    <row r="265" spans="1:40" x14ac:dyDescent="0.25">
      <c r="A265" s="119">
        <v>263</v>
      </c>
      <c r="B265" s="119" t="str">
        <f>IF(YEAR('2- Manutenção'!B267)=$B$1,$B$1,"-")</f>
        <v>-</v>
      </c>
      <c r="C265" s="119" t="str">
        <f>IF(B265="-","-",MONTH('2- Manutenção'!B267))</f>
        <v>-</v>
      </c>
      <c r="E265" s="119" t="str">
        <f>IF($C265=F$1,'2- Manutenção'!$D267,"-")</f>
        <v>-</v>
      </c>
      <c r="F265" s="108" t="str">
        <f>IF($C265=F$1,'2- Manutenção'!$E267,"-")</f>
        <v>-</v>
      </c>
      <c r="G265" s="108" t="str">
        <f>IF(F265="-","-",'2- Manutenção'!$F267)</f>
        <v>-</v>
      </c>
      <c r="H265" s="119" t="str">
        <f>IF($C265=I$1,'2- Manutenção'!$D267,"-")</f>
        <v>-</v>
      </c>
      <c r="I265" s="108" t="str">
        <f>IF($C265=I$1,'2- Manutenção'!$E267,"-")</f>
        <v>-</v>
      </c>
      <c r="J265" s="108" t="str">
        <f>IF(I265="-","-",'2- Manutenção'!$F267)</f>
        <v>-</v>
      </c>
      <c r="K265" s="119" t="str">
        <f>IF($C265=L$1,'2- Manutenção'!$D267,"-")</f>
        <v>-</v>
      </c>
      <c r="L265" s="108" t="str">
        <f>IF($C265=L$1,'2- Manutenção'!$E267,"-")</f>
        <v>-</v>
      </c>
      <c r="M265" s="108" t="str">
        <f>IF(L265="-","-",'2- Manutenção'!$F267)</f>
        <v>-</v>
      </c>
      <c r="N265" s="119" t="str">
        <f>IF($C265=O$1,'2- Manutenção'!$D267,"-")</f>
        <v>-</v>
      </c>
      <c r="O265" s="108" t="str">
        <f>IF($C265=O$1,'2- Manutenção'!$E267,"-")</f>
        <v>-</v>
      </c>
      <c r="P265" s="108" t="str">
        <f>IF(O265="-","-",'2- Manutenção'!$F267)</f>
        <v>-</v>
      </c>
      <c r="Q265" s="119" t="str">
        <f>IF($C265=R$1,'2- Manutenção'!$D267,"-")</f>
        <v>-</v>
      </c>
      <c r="R265" s="108" t="str">
        <f>IF($C265=R$1,'2- Manutenção'!$E267,"-")</f>
        <v>-</v>
      </c>
      <c r="S265" s="108" t="str">
        <f>IF(R265="-","-",'2- Manutenção'!$F267)</f>
        <v>-</v>
      </c>
      <c r="T265" s="119" t="str">
        <f>IF($C265=U$1,'2- Manutenção'!$D267,"-")</f>
        <v>-</v>
      </c>
      <c r="U265" s="108" t="str">
        <f>IF($C265=U$1,'2- Manutenção'!$E267,"-")</f>
        <v>-</v>
      </c>
      <c r="V265" s="108" t="str">
        <f>IF(U265="-","-",'2- Manutenção'!$F267)</f>
        <v>-</v>
      </c>
      <c r="W265" s="119" t="str">
        <f>IF($C265=X$1,'2- Manutenção'!$D267,"-")</f>
        <v>-</v>
      </c>
      <c r="X265" s="108" t="str">
        <f>IF($C265=X$1,'2- Manutenção'!$E267,"-")</f>
        <v>-</v>
      </c>
      <c r="Y265" s="108" t="str">
        <f>IF(X265="-","-",'2- Manutenção'!$F267)</f>
        <v>-</v>
      </c>
      <c r="Z265" s="119" t="str">
        <f>IF($C265=AA$1,'2- Manutenção'!$D267,"-")</f>
        <v>-</v>
      </c>
      <c r="AA265" s="108" t="str">
        <f>IF($C265=AA$1,'2- Manutenção'!$E267,"-")</f>
        <v>-</v>
      </c>
      <c r="AB265" s="108" t="str">
        <f>IF(AA265="-","-",'2- Manutenção'!$F267)</f>
        <v>-</v>
      </c>
      <c r="AC265" s="119" t="str">
        <f>IF($C265=AD$1,'2- Manutenção'!$D267,"-")</f>
        <v>-</v>
      </c>
      <c r="AD265" s="108" t="str">
        <f>IF($C265=AD$1,'2- Manutenção'!$E267,"-")</f>
        <v>-</v>
      </c>
      <c r="AE265" s="108" t="str">
        <f>IF(AD265="-","-",'2- Manutenção'!$F267)</f>
        <v>-</v>
      </c>
      <c r="AF265" s="119" t="str">
        <f>IF($C265=AG$1,'2- Manutenção'!$D267,"-")</f>
        <v>-</v>
      </c>
      <c r="AG265" s="108" t="str">
        <f>IF($C265=AG$1,'2- Manutenção'!$E267,"-")</f>
        <v>-</v>
      </c>
      <c r="AH265" s="108" t="str">
        <f>IF(AG265="-","-",'2- Manutenção'!$F267)</f>
        <v>-</v>
      </c>
      <c r="AI265" s="119" t="str">
        <f>IF($C265=AJ$1,'2- Manutenção'!$D267,"-")</f>
        <v>-</v>
      </c>
      <c r="AJ265" s="108" t="str">
        <f>IF($C265=AJ$1,'2- Manutenção'!$E267,"-")</f>
        <v>-</v>
      </c>
      <c r="AK265" s="108" t="str">
        <f>IF(AJ265="-","-",'2- Manutenção'!$F267)</f>
        <v>-</v>
      </c>
      <c r="AL265" s="119" t="str">
        <f>IF($C265=AM$1,'2- Manutenção'!$D267,"-")</f>
        <v>-</v>
      </c>
      <c r="AM265" s="108" t="str">
        <f>IF($C265=AM$1,'2- Manutenção'!$E267,"-")</f>
        <v>-</v>
      </c>
      <c r="AN265" s="108" t="str">
        <f>IF(AM265="-","-",'2- Manutenção'!$F267)</f>
        <v>-</v>
      </c>
    </row>
    <row r="266" spans="1:40" x14ac:dyDescent="0.25">
      <c r="A266" s="119">
        <v>264</v>
      </c>
      <c r="B266" s="119" t="str">
        <f>IF(YEAR('2- Manutenção'!B268)=$B$1,$B$1,"-")</f>
        <v>-</v>
      </c>
      <c r="C266" s="119" t="str">
        <f>IF(B266="-","-",MONTH('2- Manutenção'!B268))</f>
        <v>-</v>
      </c>
      <c r="E266" s="119" t="str">
        <f>IF($C266=F$1,'2- Manutenção'!$D268,"-")</f>
        <v>-</v>
      </c>
      <c r="F266" s="108" t="str">
        <f>IF($C266=F$1,'2- Manutenção'!$E268,"-")</f>
        <v>-</v>
      </c>
      <c r="G266" s="108" t="str">
        <f>IF(F266="-","-",'2- Manutenção'!$F268)</f>
        <v>-</v>
      </c>
      <c r="H266" s="119" t="str">
        <f>IF($C266=I$1,'2- Manutenção'!$D268,"-")</f>
        <v>-</v>
      </c>
      <c r="I266" s="108" t="str">
        <f>IF($C266=I$1,'2- Manutenção'!$E268,"-")</f>
        <v>-</v>
      </c>
      <c r="J266" s="108" t="str">
        <f>IF(I266="-","-",'2- Manutenção'!$F268)</f>
        <v>-</v>
      </c>
      <c r="K266" s="119" t="str">
        <f>IF($C266=L$1,'2- Manutenção'!$D268,"-")</f>
        <v>-</v>
      </c>
      <c r="L266" s="108" t="str">
        <f>IF($C266=L$1,'2- Manutenção'!$E268,"-")</f>
        <v>-</v>
      </c>
      <c r="M266" s="108" t="str">
        <f>IF(L266="-","-",'2- Manutenção'!$F268)</f>
        <v>-</v>
      </c>
      <c r="N266" s="119" t="str">
        <f>IF($C266=O$1,'2- Manutenção'!$D268,"-")</f>
        <v>-</v>
      </c>
      <c r="O266" s="108" t="str">
        <f>IF($C266=O$1,'2- Manutenção'!$E268,"-")</f>
        <v>-</v>
      </c>
      <c r="P266" s="108" t="str">
        <f>IF(O266="-","-",'2- Manutenção'!$F268)</f>
        <v>-</v>
      </c>
      <c r="Q266" s="119" t="str">
        <f>IF($C266=R$1,'2- Manutenção'!$D268,"-")</f>
        <v>-</v>
      </c>
      <c r="R266" s="108" t="str">
        <f>IF($C266=R$1,'2- Manutenção'!$E268,"-")</f>
        <v>-</v>
      </c>
      <c r="S266" s="108" t="str">
        <f>IF(R266="-","-",'2- Manutenção'!$F268)</f>
        <v>-</v>
      </c>
      <c r="T266" s="119" t="str">
        <f>IF($C266=U$1,'2- Manutenção'!$D268,"-")</f>
        <v>-</v>
      </c>
      <c r="U266" s="108" t="str">
        <f>IF($C266=U$1,'2- Manutenção'!$E268,"-")</f>
        <v>-</v>
      </c>
      <c r="V266" s="108" t="str">
        <f>IF(U266="-","-",'2- Manutenção'!$F268)</f>
        <v>-</v>
      </c>
      <c r="W266" s="119" t="str">
        <f>IF($C266=X$1,'2- Manutenção'!$D268,"-")</f>
        <v>-</v>
      </c>
      <c r="X266" s="108" t="str">
        <f>IF($C266=X$1,'2- Manutenção'!$E268,"-")</f>
        <v>-</v>
      </c>
      <c r="Y266" s="108" t="str">
        <f>IF(X266="-","-",'2- Manutenção'!$F268)</f>
        <v>-</v>
      </c>
      <c r="Z266" s="119" t="str">
        <f>IF($C266=AA$1,'2- Manutenção'!$D268,"-")</f>
        <v>-</v>
      </c>
      <c r="AA266" s="108" t="str">
        <f>IF($C266=AA$1,'2- Manutenção'!$E268,"-")</f>
        <v>-</v>
      </c>
      <c r="AB266" s="108" t="str">
        <f>IF(AA266="-","-",'2- Manutenção'!$F268)</f>
        <v>-</v>
      </c>
      <c r="AC266" s="119" t="str">
        <f>IF($C266=AD$1,'2- Manutenção'!$D268,"-")</f>
        <v>-</v>
      </c>
      <c r="AD266" s="108" t="str">
        <f>IF($C266=AD$1,'2- Manutenção'!$E268,"-")</f>
        <v>-</v>
      </c>
      <c r="AE266" s="108" t="str">
        <f>IF(AD266="-","-",'2- Manutenção'!$F268)</f>
        <v>-</v>
      </c>
      <c r="AF266" s="119" t="str">
        <f>IF($C266=AG$1,'2- Manutenção'!$D268,"-")</f>
        <v>-</v>
      </c>
      <c r="AG266" s="108" t="str">
        <f>IF($C266=AG$1,'2- Manutenção'!$E268,"-")</f>
        <v>-</v>
      </c>
      <c r="AH266" s="108" t="str">
        <f>IF(AG266="-","-",'2- Manutenção'!$F268)</f>
        <v>-</v>
      </c>
      <c r="AI266" s="119" t="str">
        <f>IF($C266=AJ$1,'2- Manutenção'!$D268,"-")</f>
        <v>-</v>
      </c>
      <c r="AJ266" s="108" t="str">
        <f>IF($C266=AJ$1,'2- Manutenção'!$E268,"-")</f>
        <v>-</v>
      </c>
      <c r="AK266" s="108" t="str">
        <f>IF(AJ266="-","-",'2- Manutenção'!$F268)</f>
        <v>-</v>
      </c>
      <c r="AL266" s="119" t="str">
        <f>IF($C266=AM$1,'2- Manutenção'!$D268,"-")</f>
        <v>-</v>
      </c>
      <c r="AM266" s="108" t="str">
        <f>IF($C266=AM$1,'2- Manutenção'!$E268,"-")</f>
        <v>-</v>
      </c>
      <c r="AN266" s="108" t="str">
        <f>IF(AM266="-","-",'2- Manutenção'!$F268)</f>
        <v>-</v>
      </c>
    </row>
    <row r="267" spans="1:40" x14ac:dyDescent="0.25">
      <c r="A267" s="119">
        <v>265</v>
      </c>
      <c r="B267" s="119" t="str">
        <f>IF(YEAR('2- Manutenção'!B269)=$B$1,$B$1,"-")</f>
        <v>-</v>
      </c>
      <c r="C267" s="119" t="str">
        <f>IF(B267="-","-",MONTH('2- Manutenção'!B269))</f>
        <v>-</v>
      </c>
      <c r="E267" s="119" t="str">
        <f>IF($C267=F$1,'2- Manutenção'!$D269,"-")</f>
        <v>-</v>
      </c>
      <c r="F267" s="108" t="str">
        <f>IF($C267=F$1,'2- Manutenção'!$E269,"-")</f>
        <v>-</v>
      </c>
      <c r="G267" s="108" t="str">
        <f>IF(F267="-","-",'2- Manutenção'!$F269)</f>
        <v>-</v>
      </c>
      <c r="H267" s="119" t="str">
        <f>IF($C267=I$1,'2- Manutenção'!$D269,"-")</f>
        <v>-</v>
      </c>
      <c r="I267" s="108" t="str">
        <f>IF($C267=I$1,'2- Manutenção'!$E269,"-")</f>
        <v>-</v>
      </c>
      <c r="J267" s="108" t="str">
        <f>IF(I267="-","-",'2- Manutenção'!$F269)</f>
        <v>-</v>
      </c>
      <c r="K267" s="119" t="str">
        <f>IF($C267=L$1,'2- Manutenção'!$D269,"-")</f>
        <v>-</v>
      </c>
      <c r="L267" s="108" t="str">
        <f>IF($C267=L$1,'2- Manutenção'!$E269,"-")</f>
        <v>-</v>
      </c>
      <c r="M267" s="108" t="str">
        <f>IF(L267="-","-",'2- Manutenção'!$F269)</f>
        <v>-</v>
      </c>
      <c r="N267" s="119" t="str">
        <f>IF($C267=O$1,'2- Manutenção'!$D269,"-")</f>
        <v>-</v>
      </c>
      <c r="O267" s="108" t="str">
        <f>IF($C267=O$1,'2- Manutenção'!$E269,"-")</f>
        <v>-</v>
      </c>
      <c r="P267" s="108" t="str">
        <f>IF(O267="-","-",'2- Manutenção'!$F269)</f>
        <v>-</v>
      </c>
      <c r="Q267" s="119" t="str">
        <f>IF($C267=R$1,'2- Manutenção'!$D269,"-")</f>
        <v>-</v>
      </c>
      <c r="R267" s="108" t="str">
        <f>IF($C267=R$1,'2- Manutenção'!$E269,"-")</f>
        <v>-</v>
      </c>
      <c r="S267" s="108" t="str">
        <f>IF(R267="-","-",'2- Manutenção'!$F269)</f>
        <v>-</v>
      </c>
      <c r="T267" s="119" t="str">
        <f>IF($C267=U$1,'2- Manutenção'!$D269,"-")</f>
        <v>-</v>
      </c>
      <c r="U267" s="108" t="str">
        <f>IF($C267=U$1,'2- Manutenção'!$E269,"-")</f>
        <v>-</v>
      </c>
      <c r="V267" s="108" t="str">
        <f>IF(U267="-","-",'2- Manutenção'!$F269)</f>
        <v>-</v>
      </c>
      <c r="W267" s="119" t="str">
        <f>IF($C267=X$1,'2- Manutenção'!$D269,"-")</f>
        <v>-</v>
      </c>
      <c r="X267" s="108" t="str">
        <f>IF($C267=X$1,'2- Manutenção'!$E269,"-")</f>
        <v>-</v>
      </c>
      <c r="Y267" s="108" t="str">
        <f>IF(X267="-","-",'2- Manutenção'!$F269)</f>
        <v>-</v>
      </c>
      <c r="Z267" s="119" t="str">
        <f>IF($C267=AA$1,'2- Manutenção'!$D269,"-")</f>
        <v>-</v>
      </c>
      <c r="AA267" s="108" t="str">
        <f>IF($C267=AA$1,'2- Manutenção'!$E269,"-")</f>
        <v>-</v>
      </c>
      <c r="AB267" s="108" t="str">
        <f>IF(AA267="-","-",'2- Manutenção'!$F269)</f>
        <v>-</v>
      </c>
      <c r="AC267" s="119" t="str">
        <f>IF($C267=AD$1,'2- Manutenção'!$D269,"-")</f>
        <v>-</v>
      </c>
      <c r="AD267" s="108" t="str">
        <f>IF($C267=AD$1,'2- Manutenção'!$E269,"-")</f>
        <v>-</v>
      </c>
      <c r="AE267" s="108" t="str">
        <f>IF(AD267="-","-",'2- Manutenção'!$F269)</f>
        <v>-</v>
      </c>
      <c r="AF267" s="119" t="str">
        <f>IF($C267=AG$1,'2- Manutenção'!$D269,"-")</f>
        <v>-</v>
      </c>
      <c r="AG267" s="108" t="str">
        <f>IF($C267=AG$1,'2- Manutenção'!$E269,"-")</f>
        <v>-</v>
      </c>
      <c r="AH267" s="108" t="str">
        <f>IF(AG267="-","-",'2- Manutenção'!$F269)</f>
        <v>-</v>
      </c>
      <c r="AI267" s="119" t="str">
        <f>IF($C267=AJ$1,'2- Manutenção'!$D269,"-")</f>
        <v>-</v>
      </c>
      <c r="AJ267" s="108" t="str">
        <f>IF($C267=AJ$1,'2- Manutenção'!$E269,"-")</f>
        <v>-</v>
      </c>
      <c r="AK267" s="108" t="str">
        <f>IF(AJ267="-","-",'2- Manutenção'!$F269)</f>
        <v>-</v>
      </c>
      <c r="AL267" s="119" t="str">
        <f>IF($C267=AM$1,'2- Manutenção'!$D269,"-")</f>
        <v>-</v>
      </c>
      <c r="AM267" s="108" t="str">
        <f>IF($C267=AM$1,'2- Manutenção'!$E269,"-")</f>
        <v>-</v>
      </c>
      <c r="AN267" s="108" t="str">
        <f>IF(AM267="-","-",'2- Manutenção'!$F269)</f>
        <v>-</v>
      </c>
    </row>
    <row r="268" spans="1:40" x14ac:dyDescent="0.25">
      <c r="A268" s="119">
        <v>266</v>
      </c>
      <c r="B268" s="119" t="str">
        <f>IF(YEAR('2- Manutenção'!B270)=$B$1,$B$1,"-")</f>
        <v>-</v>
      </c>
      <c r="C268" s="119" t="str">
        <f>IF(B268="-","-",MONTH('2- Manutenção'!B270))</f>
        <v>-</v>
      </c>
      <c r="E268" s="119" t="str">
        <f>IF($C268=F$1,'2- Manutenção'!$D270,"-")</f>
        <v>-</v>
      </c>
      <c r="F268" s="108" t="str">
        <f>IF($C268=F$1,'2- Manutenção'!$E270,"-")</f>
        <v>-</v>
      </c>
      <c r="G268" s="108" t="str">
        <f>IF(F268="-","-",'2- Manutenção'!$F270)</f>
        <v>-</v>
      </c>
      <c r="H268" s="119" t="str">
        <f>IF($C268=I$1,'2- Manutenção'!$D270,"-")</f>
        <v>-</v>
      </c>
      <c r="I268" s="108" t="str">
        <f>IF($C268=I$1,'2- Manutenção'!$E270,"-")</f>
        <v>-</v>
      </c>
      <c r="J268" s="108" t="str">
        <f>IF(I268="-","-",'2- Manutenção'!$F270)</f>
        <v>-</v>
      </c>
      <c r="K268" s="119" t="str">
        <f>IF($C268=L$1,'2- Manutenção'!$D270,"-")</f>
        <v>-</v>
      </c>
      <c r="L268" s="108" t="str">
        <f>IF($C268=L$1,'2- Manutenção'!$E270,"-")</f>
        <v>-</v>
      </c>
      <c r="M268" s="108" t="str">
        <f>IF(L268="-","-",'2- Manutenção'!$F270)</f>
        <v>-</v>
      </c>
      <c r="N268" s="119" t="str">
        <f>IF($C268=O$1,'2- Manutenção'!$D270,"-")</f>
        <v>-</v>
      </c>
      <c r="O268" s="108" t="str">
        <f>IF($C268=O$1,'2- Manutenção'!$E270,"-")</f>
        <v>-</v>
      </c>
      <c r="P268" s="108" t="str">
        <f>IF(O268="-","-",'2- Manutenção'!$F270)</f>
        <v>-</v>
      </c>
      <c r="Q268" s="119" t="str">
        <f>IF($C268=R$1,'2- Manutenção'!$D270,"-")</f>
        <v>-</v>
      </c>
      <c r="R268" s="108" t="str">
        <f>IF($C268=R$1,'2- Manutenção'!$E270,"-")</f>
        <v>-</v>
      </c>
      <c r="S268" s="108" t="str">
        <f>IF(R268="-","-",'2- Manutenção'!$F270)</f>
        <v>-</v>
      </c>
      <c r="T268" s="119" t="str">
        <f>IF($C268=U$1,'2- Manutenção'!$D270,"-")</f>
        <v>-</v>
      </c>
      <c r="U268" s="108" t="str">
        <f>IF($C268=U$1,'2- Manutenção'!$E270,"-")</f>
        <v>-</v>
      </c>
      <c r="V268" s="108" t="str">
        <f>IF(U268="-","-",'2- Manutenção'!$F270)</f>
        <v>-</v>
      </c>
      <c r="W268" s="119" t="str">
        <f>IF($C268=X$1,'2- Manutenção'!$D270,"-")</f>
        <v>-</v>
      </c>
      <c r="X268" s="108" t="str">
        <f>IF($C268=X$1,'2- Manutenção'!$E270,"-")</f>
        <v>-</v>
      </c>
      <c r="Y268" s="108" t="str">
        <f>IF(X268="-","-",'2- Manutenção'!$F270)</f>
        <v>-</v>
      </c>
      <c r="Z268" s="119" t="str">
        <f>IF($C268=AA$1,'2- Manutenção'!$D270,"-")</f>
        <v>-</v>
      </c>
      <c r="AA268" s="108" t="str">
        <f>IF($C268=AA$1,'2- Manutenção'!$E270,"-")</f>
        <v>-</v>
      </c>
      <c r="AB268" s="108" t="str">
        <f>IF(AA268="-","-",'2- Manutenção'!$F270)</f>
        <v>-</v>
      </c>
      <c r="AC268" s="119" t="str">
        <f>IF($C268=AD$1,'2- Manutenção'!$D270,"-")</f>
        <v>-</v>
      </c>
      <c r="AD268" s="108" t="str">
        <f>IF($C268=AD$1,'2- Manutenção'!$E270,"-")</f>
        <v>-</v>
      </c>
      <c r="AE268" s="108" t="str">
        <f>IF(AD268="-","-",'2- Manutenção'!$F270)</f>
        <v>-</v>
      </c>
      <c r="AF268" s="119" t="str">
        <f>IF($C268=AG$1,'2- Manutenção'!$D270,"-")</f>
        <v>-</v>
      </c>
      <c r="AG268" s="108" t="str">
        <f>IF($C268=AG$1,'2- Manutenção'!$E270,"-")</f>
        <v>-</v>
      </c>
      <c r="AH268" s="108" t="str">
        <f>IF(AG268="-","-",'2- Manutenção'!$F270)</f>
        <v>-</v>
      </c>
      <c r="AI268" s="119" t="str">
        <f>IF($C268=AJ$1,'2- Manutenção'!$D270,"-")</f>
        <v>-</v>
      </c>
      <c r="AJ268" s="108" t="str">
        <f>IF($C268=AJ$1,'2- Manutenção'!$E270,"-")</f>
        <v>-</v>
      </c>
      <c r="AK268" s="108" t="str">
        <f>IF(AJ268="-","-",'2- Manutenção'!$F270)</f>
        <v>-</v>
      </c>
      <c r="AL268" s="119" t="str">
        <f>IF($C268=AM$1,'2- Manutenção'!$D270,"-")</f>
        <v>-</v>
      </c>
      <c r="AM268" s="108" t="str">
        <f>IF($C268=AM$1,'2- Manutenção'!$E270,"-")</f>
        <v>-</v>
      </c>
      <c r="AN268" s="108" t="str">
        <f>IF(AM268="-","-",'2- Manutenção'!$F270)</f>
        <v>-</v>
      </c>
    </row>
    <row r="269" spans="1:40" x14ac:dyDescent="0.25">
      <c r="A269" s="119">
        <v>267</v>
      </c>
      <c r="B269" s="119" t="str">
        <f>IF(YEAR('2- Manutenção'!B271)=$B$1,$B$1,"-")</f>
        <v>-</v>
      </c>
      <c r="C269" s="119" t="str">
        <f>IF(B269="-","-",MONTH('2- Manutenção'!B271))</f>
        <v>-</v>
      </c>
      <c r="E269" s="119" t="str">
        <f>IF($C269=F$1,'2- Manutenção'!$D271,"-")</f>
        <v>-</v>
      </c>
      <c r="F269" s="108" t="str">
        <f>IF($C269=F$1,'2- Manutenção'!$E271,"-")</f>
        <v>-</v>
      </c>
      <c r="G269" s="108" t="str">
        <f>IF(F269="-","-",'2- Manutenção'!$F271)</f>
        <v>-</v>
      </c>
      <c r="H269" s="119" t="str">
        <f>IF($C269=I$1,'2- Manutenção'!$D271,"-")</f>
        <v>-</v>
      </c>
      <c r="I269" s="108" t="str">
        <f>IF($C269=I$1,'2- Manutenção'!$E271,"-")</f>
        <v>-</v>
      </c>
      <c r="J269" s="108" t="str">
        <f>IF(I269="-","-",'2- Manutenção'!$F271)</f>
        <v>-</v>
      </c>
      <c r="K269" s="119" t="str">
        <f>IF($C269=L$1,'2- Manutenção'!$D271,"-")</f>
        <v>-</v>
      </c>
      <c r="L269" s="108" t="str">
        <f>IF($C269=L$1,'2- Manutenção'!$E271,"-")</f>
        <v>-</v>
      </c>
      <c r="M269" s="108" t="str">
        <f>IF(L269="-","-",'2- Manutenção'!$F271)</f>
        <v>-</v>
      </c>
      <c r="N269" s="119" t="str">
        <f>IF($C269=O$1,'2- Manutenção'!$D271,"-")</f>
        <v>-</v>
      </c>
      <c r="O269" s="108" t="str">
        <f>IF($C269=O$1,'2- Manutenção'!$E271,"-")</f>
        <v>-</v>
      </c>
      <c r="P269" s="108" t="str">
        <f>IF(O269="-","-",'2- Manutenção'!$F271)</f>
        <v>-</v>
      </c>
      <c r="Q269" s="119" t="str">
        <f>IF($C269=R$1,'2- Manutenção'!$D271,"-")</f>
        <v>-</v>
      </c>
      <c r="R269" s="108" t="str">
        <f>IF($C269=R$1,'2- Manutenção'!$E271,"-")</f>
        <v>-</v>
      </c>
      <c r="S269" s="108" t="str">
        <f>IF(R269="-","-",'2- Manutenção'!$F271)</f>
        <v>-</v>
      </c>
      <c r="T269" s="119" t="str">
        <f>IF($C269=U$1,'2- Manutenção'!$D271,"-")</f>
        <v>-</v>
      </c>
      <c r="U269" s="108" t="str">
        <f>IF($C269=U$1,'2- Manutenção'!$E271,"-")</f>
        <v>-</v>
      </c>
      <c r="V269" s="108" t="str">
        <f>IF(U269="-","-",'2- Manutenção'!$F271)</f>
        <v>-</v>
      </c>
      <c r="W269" s="119" t="str">
        <f>IF($C269=X$1,'2- Manutenção'!$D271,"-")</f>
        <v>-</v>
      </c>
      <c r="X269" s="108" t="str">
        <f>IF($C269=X$1,'2- Manutenção'!$E271,"-")</f>
        <v>-</v>
      </c>
      <c r="Y269" s="108" t="str">
        <f>IF(X269="-","-",'2- Manutenção'!$F271)</f>
        <v>-</v>
      </c>
      <c r="Z269" s="119" t="str">
        <f>IF($C269=AA$1,'2- Manutenção'!$D271,"-")</f>
        <v>-</v>
      </c>
      <c r="AA269" s="108" t="str">
        <f>IF($C269=AA$1,'2- Manutenção'!$E271,"-")</f>
        <v>-</v>
      </c>
      <c r="AB269" s="108" t="str">
        <f>IF(AA269="-","-",'2- Manutenção'!$F271)</f>
        <v>-</v>
      </c>
      <c r="AC269" s="119" t="str">
        <f>IF($C269=AD$1,'2- Manutenção'!$D271,"-")</f>
        <v>-</v>
      </c>
      <c r="AD269" s="108" t="str">
        <f>IF($C269=AD$1,'2- Manutenção'!$E271,"-")</f>
        <v>-</v>
      </c>
      <c r="AE269" s="108" t="str">
        <f>IF(AD269="-","-",'2- Manutenção'!$F271)</f>
        <v>-</v>
      </c>
      <c r="AF269" s="119" t="str">
        <f>IF($C269=AG$1,'2- Manutenção'!$D271,"-")</f>
        <v>-</v>
      </c>
      <c r="AG269" s="108" t="str">
        <f>IF($C269=AG$1,'2- Manutenção'!$E271,"-")</f>
        <v>-</v>
      </c>
      <c r="AH269" s="108" t="str">
        <f>IF(AG269="-","-",'2- Manutenção'!$F271)</f>
        <v>-</v>
      </c>
      <c r="AI269" s="119" t="str">
        <f>IF($C269=AJ$1,'2- Manutenção'!$D271,"-")</f>
        <v>-</v>
      </c>
      <c r="AJ269" s="108" t="str">
        <f>IF($C269=AJ$1,'2- Manutenção'!$E271,"-")</f>
        <v>-</v>
      </c>
      <c r="AK269" s="108" t="str">
        <f>IF(AJ269="-","-",'2- Manutenção'!$F271)</f>
        <v>-</v>
      </c>
      <c r="AL269" s="119" t="str">
        <f>IF($C269=AM$1,'2- Manutenção'!$D271,"-")</f>
        <v>-</v>
      </c>
      <c r="AM269" s="108" t="str">
        <f>IF($C269=AM$1,'2- Manutenção'!$E271,"-")</f>
        <v>-</v>
      </c>
      <c r="AN269" s="108" t="str">
        <f>IF(AM269="-","-",'2- Manutenção'!$F271)</f>
        <v>-</v>
      </c>
    </row>
    <row r="270" spans="1:40" x14ac:dyDescent="0.25">
      <c r="A270" s="119">
        <v>268</v>
      </c>
      <c r="B270" s="119" t="str">
        <f>IF(YEAR('2- Manutenção'!B272)=$B$1,$B$1,"-")</f>
        <v>-</v>
      </c>
      <c r="C270" s="119" t="str">
        <f>IF(B270="-","-",MONTH('2- Manutenção'!B272))</f>
        <v>-</v>
      </c>
      <c r="E270" s="119" t="str">
        <f>IF($C270=F$1,'2- Manutenção'!$D272,"-")</f>
        <v>-</v>
      </c>
      <c r="F270" s="108" t="str">
        <f>IF($C270=F$1,'2- Manutenção'!$E272,"-")</f>
        <v>-</v>
      </c>
      <c r="G270" s="108" t="str">
        <f>IF(F270="-","-",'2- Manutenção'!$F272)</f>
        <v>-</v>
      </c>
      <c r="H270" s="119" t="str">
        <f>IF($C270=I$1,'2- Manutenção'!$D272,"-")</f>
        <v>-</v>
      </c>
      <c r="I270" s="108" t="str">
        <f>IF($C270=I$1,'2- Manutenção'!$E272,"-")</f>
        <v>-</v>
      </c>
      <c r="J270" s="108" t="str">
        <f>IF(I270="-","-",'2- Manutenção'!$F272)</f>
        <v>-</v>
      </c>
      <c r="K270" s="119" t="str">
        <f>IF($C270=L$1,'2- Manutenção'!$D272,"-")</f>
        <v>-</v>
      </c>
      <c r="L270" s="108" t="str">
        <f>IF($C270=L$1,'2- Manutenção'!$E272,"-")</f>
        <v>-</v>
      </c>
      <c r="M270" s="108" t="str">
        <f>IF(L270="-","-",'2- Manutenção'!$F272)</f>
        <v>-</v>
      </c>
      <c r="N270" s="119" t="str">
        <f>IF($C270=O$1,'2- Manutenção'!$D272,"-")</f>
        <v>-</v>
      </c>
      <c r="O270" s="108" t="str">
        <f>IF($C270=O$1,'2- Manutenção'!$E272,"-")</f>
        <v>-</v>
      </c>
      <c r="P270" s="108" t="str">
        <f>IF(O270="-","-",'2- Manutenção'!$F272)</f>
        <v>-</v>
      </c>
      <c r="Q270" s="119" t="str">
        <f>IF($C270=R$1,'2- Manutenção'!$D272,"-")</f>
        <v>-</v>
      </c>
      <c r="R270" s="108" t="str">
        <f>IF($C270=R$1,'2- Manutenção'!$E272,"-")</f>
        <v>-</v>
      </c>
      <c r="S270" s="108" t="str">
        <f>IF(R270="-","-",'2- Manutenção'!$F272)</f>
        <v>-</v>
      </c>
      <c r="T270" s="119" t="str">
        <f>IF($C270=U$1,'2- Manutenção'!$D272,"-")</f>
        <v>-</v>
      </c>
      <c r="U270" s="108" t="str">
        <f>IF($C270=U$1,'2- Manutenção'!$E272,"-")</f>
        <v>-</v>
      </c>
      <c r="V270" s="108" t="str">
        <f>IF(U270="-","-",'2- Manutenção'!$F272)</f>
        <v>-</v>
      </c>
      <c r="W270" s="119" t="str">
        <f>IF($C270=X$1,'2- Manutenção'!$D272,"-")</f>
        <v>-</v>
      </c>
      <c r="X270" s="108" t="str">
        <f>IF($C270=X$1,'2- Manutenção'!$E272,"-")</f>
        <v>-</v>
      </c>
      <c r="Y270" s="108" t="str">
        <f>IF(X270="-","-",'2- Manutenção'!$F272)</f>
        <v>-</v>
      </c>
      <c r="Z270" s="119" t="str">
        <f>IF($C270=AA$1,'2- Manutenção'!$D272,"-")</f>
        <v>-</v>
      </c>
      <c r="AA270" s="108" t="str">
        <f>IF($C270=AA$1,'2- Manutenção'!$E272,"-")</f>
        <v>-</v>
      </c>
      <c r="AB270" s="108" t="str">
        <f>IF(AA270="-","-",'2- Manutenção'!$F272)</f>
        <v>-</v>
      </c>
      <c r="AC270" s="119" t="str">
        <f>IF($C270=AD$1,'2- Manutenção'!$D272,"-")</f>
        <v>-</v>
      </c>
      <c r="AD270" s="108" t="str">
        <f>IF($C270=AD$1,'2- Manutenção'!$E272,"-")</f>
        <v>-</v>
      </c>
      <c r="AE270" s="108" t="str">
        <f>IF(AD270="-","-",'2- Manutenção'!$F272)</f>
        <v>-</v>
      </c>
      <c r="AF270" s="119" t="str">
        <f>IF($C270=AG$1,'2- Manutenção'!$D272,"-")</f>
        <v>-</v>
      </c>
      <c r="AG270" s="108" t="str">
        <f>IF($C270=AG$1,'2- Manutenção'!$E272,"-")</f>
        <v>-</v>
      </c>
      <c r="AH270" s="108" t="str">
        <f>IF(AG270="-","-",'2- Manutenção'!$F272)</f>
        <v>-</v>
      </c>
      <c r="AI270" s="119" t="str">
        <f>IF($C270=AJ$1,'2- Manutenção'!$D272,"-")</f>
        <v>-</v>
      </c>
      <c r="AJ270" s="108" t="str">
        <f>IF($C270=AJ$1,'2- Manutenção'!$E272,"-")</f>
        <v>-</v>
      </c>
      <c r="AK270" s="108" t="str">
        <f>IF(AJ270="-","-",'2- Manutenção'!$F272)</f>
        <v>-</v>
      </c>
      <c r="AL270" s="119" t="str">
        <f>IF($C270=AM$1,'2- Manutenção'!$D272,"-")</f>
        <v>-</v>
      </c>
      <c r="AM270" s="108" t="str">
        <f>IF($C270=AM$1,'2- Manutenção'!$E272,"-")</f>
        <v>-</v>
      </c>
      <c r="AN270" s="108" t="str">
        <f>IF(AM270="-","-",'2- Manutenção'!$F272)</f>
        <v>-</v>
      </c>
    </row>
    <row r="271" spans="1:40" x14ac:dyDescent="0.25">
      <c r="A271" s="119">
        <v>269</v>
      </c>
      <c r="B271" s="119" t="str">
        <f>IF(YEAR('2- Manutenção'!B273)=$B$1,$B$1,"-")</f>
        <v>-</v>
      </c>
      <c r="C271" s="119" t="str">
        <f>IF(B271="-","-",MONTH('2- Manutenção'!B273))</f>
        <v>-</v>
      </c>
      <c r="E271" s="119" t="str">
        <f>IF($C271=F$1,'2- Manutenção'!$D273,"-")</f>
        <v>-</v>
      </c>
      <c r="F271" s="108" t="str">
        <f>IF($C271=F$1,'2- Manutenção'!$E273,"-")</f>
        <v>-</v>
      </c>
      <c r="G271" s="108" t="str">
        <f>IF(F271="-","-",'2- Manutenção'!$F273)</f>
        <v>-</v>
      </c>
      <c r="H271" s="119" t="str">
        <f>IF($C271=I$1,'2- Manutenção'!$D273,"-")</f>
        <v>-</v>
      </c>
      <c r="I271" s="108" t="str">
        <f>IF($C271=I$1,'2- Manutenção'!$E273,"-")</f>
        <v>-</v>
      </c>
      <c r="J271" s="108" t="str">
        <f>IF(I271="-","-",'2- Manutenção'!$F273)</f>
        <v>-</v>
      </c>
      <c r="K271" s="119" t="str">
        <f>IF($C271=L$1,'2- Manutenção'!$D273,"-")</f>
        <v>-</v>
      </c>
      <c r="L271" s="108" t="str">
        <f>IF($C271=L$1,'2- Manutenção'!$E273,"-")</f>
        <v>-</v>
      </c>
      <c r="M271" s="108" t="str">
        <f>IF(L271="-","-",'2- Manutenção'!$F273)</f>
        <v>-</v>
      </c>
      <c r="N271" s="119" t="str">
        <f>IF($C271=O$1,'2- Manutenção'!$D273,"-")</f>
        <v>-</v>
      </c>
      <c r="O271" s="108" t="str">
        <f>IF($C271=O$1,'2- Manutenção'!$E273,"-")</f>
        <v>-</v>
      </c>
      <c r="P271" s="108" t="str">
        <f>IF(O271="-","-",'2- Manutenção'!$F273)</f>
        <v>-</v>
      </c>
      <c r="Q271" s="119" t="str">
        <f>IF($C271=R$1,'2- Manutenção'!$D273,"-")</f>
        <v>-</v>
      </c>
      <c r="R271" s="108" t="str">
        <f>IF($C271=R$1,'2- Manutenção'!$E273,"-")</f>
        <v>-</v>
      </c>
      <c r="S271" s="108" t="str">
        <f>IF(R271="-","-",'2- Manutenção'!$F273)</f>
        <v>-</v>
      </c>
      <c r="T271" s="119" t="str">
        <f>IF($C271=U$1,'2- Manutenção'!$D273,"-")</f>
        <v>-</v>
      </c>
      <c r="U271" s="108" t="str">
        <f>IF($C271=U$1,'2- Manutenção'!$E273,"-")</f>
        <v>-</v>
      </c>
      <c r="V271" s="108" t="str">
        <f>IF(U271="-","-",'2- Manutenção'!$F273)</f>
        <v>-</v>
      </c>
      <c r="W271" s="119" t="str">
        <f>IF($C271=X$1,'2- Manutenção'!$D273,"-")</f>
        <v>-</v>
      </c>
      <c r="X271" s="108" t="str">
        <f>IF($C271=X$1,'2- Manutenção'!$E273,"-")</f>
        <v>-</v>
      </c>
      <c r="Y271" s="108" t="str">
        <f>IF(X271="-","-",'2- Manutenção'!$F273)</f>
        <v>-</v>
      </c>
      <c r="Z271" s="119" t="str">
        <f>IF($C271=AA$1,'2- Manutenção'!$D273,"-")</f>
        <v>-</v>
      </c>
      <c r="AA271" s="108" t="str">
        <f>IF($C271=AA$1,'2- Manutenção'!$E273,"-")</f>
        <v>-</v>
      </c>
      <c r="AB271" s="108" t="str">
        <f>IF(AA271="-","-",'2- Manutenção'!$F273)</f>
        <v>-</v>
      </c>
      <c r="AC271" s="119" t="str">
        <f>IF($C271=AD$1,'2- Manutenção'!$D273,"-")</f>
        <v>-</v>
      </c>
      <c r="AD271" s="108" t="str">
        <f>IF($C271=AD$1,'2- Manutenção'!$E273,"-")</f>
        <v>-</v>
      </c>
      <c r="AE271" s="108" t="str">
        <f>IF(AD271="-","-",'2- Manutenção'!$F273)</f>
        <v>-</v>
      </c>
      <c r="AF271" s="119" t="str">
        <f>IF($C271=AG$1,'2- Manutenção'!$D273,"-")</f>
        <v>-</v>
      </c>
      <c r="AG271" s="108" t="str">
        <f>IF($C271=AG$1,'2- Manutenção'!$E273,"-")</f>
        <v>-</v>
      </c>
      <c r="AH271" s="108" t="str">
        <f>IF(AG271="-","-",'2- Manutenção'!$F273)</f>
        <v>-</v>
      </c>
      <c r="AI271" s="119" t="str">
        <f>IF($C271=AJ$1,'2- Manutenção'!$D273,"-")</f>
        <v>-</v>
      </c>
      <c r="AJ271" s="108" t="str">
        <f>IF($C271=AJ$1,'2- Manutenção'!$E273,"-")</f>
        <v>-</v>
      </c>
      <c r="AK271" s="108" t="str">
        <f>IF(AJ271="-","-",'2- Manutenção'!$F273)</f>
        <v>-</v>
      </c>
      <c r="AL271" s="119" t="str">
        <f>IF($C271=AM$1,'2- Manutenção'!$D273,"-")</f>
        <v>-</v>
      </c>
      <c r="AM271" s="108" t="str">
        <f>IF($C271=AM$1,'2- Manutenção'!$E273,"-")</f>
        <v>-</v>
      </c>
      <c r="AN271" s="108" t="str">
        <f>IF(AM271="-","-",'2- Manutenção'!$F273)</f>
        <v>-</v>
      </c>
    </row>
    <row r="272" spans="1:40" x14ac:dyDescent="0.25">
      <c r="A272" s="119">
        <v>270</v>
      </c>
      <c r="B272" s="119" t="str">
        <f>IF(YEAR('2- Manutenção'!B274)=$B$1,$B$1,"-")</f>
        <v>-</v>
      </c>
      <c r="C272" s="119" t="str">
        <f>IF(B272="-","-",MONTH('2- Manutenção'!B274))</f>
        <v>-</v>
      </c>
      <c r="E272" s="119" t="str">
        <f>IF($C272=F$1,'2- Manutenção'!$D274,"-")</f>
        <v>-</v>
      </c>
      <c r="F272" s="108" t="str">
        <f>IF($C272=F$1,'2- Manutenção'!$E274,"-")</f>
        <v>-</v>
      </c>
      <c r="G272" s="108" t="str">
        <f>IF(F272="-","-",'2- Manutenção'!$F274)</f>
        <v>-</v>
      </c>
      <c r="H272" s="119" t="str">
        <f>IF($C272=I$1,'2- Manutenção'!$D274,"-")</f>
        <v>-</v>
      </c>
      <c r="I272" s="108" t="str">
        <f>IF($C272=I$1,'2- Manutenção'!$E274,"-")</f>
        <v>-</v>
      </c>
      <c r="J272" s="108" t="str">
        <f>IF(I272="-","-",'2- Manutenção'!$F274)</f>
        <v>-</v>
      </c>
      <c r="K272" s="119" t="str">
        <f>IF($C272=L$1,'2- Manutenção'!$D274,"-")</f>
        <v>-</v>
      </c>
      <c r="L272" s="108" t="str">
        <f>IF($C272=L$1,'2- Manutenção'!$E274,"-")</f>
        <v>-</v>
      </c>
      <c r="M272" s="108" t="str">
        <f>IF(L272="-","-",'2- Manutenção'!$F274)</f>
        <v>-</v>
      </c>
      <c r="N272" s="119" t="str">
        <f>IF($C272=O$1,'2- Manutenção'!$D274,"-")</f>
        <v>-</v>
      </c>
      <c r="O272" s="108" t="str">
        <f>IF($C272=O$1,'2- Manutenção'!$E274,"-")</f>
        <v>-</v>
      </c>
      <c r="P272" s="108" t="str">
        <f>IF(O272="-","-",'2- Manutenção'!$F274)</f>
        <v>-</v>
      </c>
      <c r="Q272" s="119" t="str">
        <f>IF($C272=R$1,'2- Manutenção'!$D274,"-")</f>
        <v>-</v>
      </c>
      <c r="R272" s="108" t="str">
        <f>IF($C272=R$1,'2- Manutenção'!$E274,"-")</f>
        <v>-</v>
      </c>
      <c r="S272" s="108" t="str">
        <f>IF(R272="-","-",'2- Manutenção'!$F274)</f>
        <v>-</v>
      </c>
      <c r="T272" s="119" t="str">
        <f>IF($C272=U$1,'2- Manutenção'!$D274,"-")</f>
        <v>-</v>
      </c>
      <c r="U272" s="108" t="str">
        <f>IF($C272=U$1,'2- Manutenção'!$E274,"-")</f>
        <v>-</v>
      </c>
      <c r="V272" s="108" t="str">
        <f>IF(U272="-","-",'2- Manutenção'!$F274)</f>
        <v>-</v>
      </c>
      <c r="W272" s="119" t="str">
        <f>IF($C272=X$1,'2- Manutenção'!$D274,"-")</f>
        <v>-</v>
      </c>
      <c r="X272" s="108" t="str">
        <f>IF($C272=X$1,'2- Manutenção'!$E274,"-")</f>
        <v>-</v>
      </c>
      <c r="Y272" s="108" t="str">
        <f>IF(X272="-","-",'2- Manutenção'!$F274)</f>
        <v>-</v>
      </c>
      <c r="Z272" s="119" t="str">
        <f>IF($C272=AA$1,'2- Manutenção'!$D274,"-")</f>
        <v>-</v>
      </c>
      <c r="AA272" s="108" t="str">
        <f>IF($C272=AA$1,'2- Manutenção'!$E274,"-")</f>
        <v>-</v>
      </c>
      <c r="AB272" s="108" t="str">
        <f>IF(AA272="-","-",'2- Manutenção'!$F274)</f>
        <v>-</v>
      </c>
      <c r="AC272" s="119" t="str">
        <f>IF($C272=AD$1,'2- Manutenção'!$D274,"-")</f>
        <v>-</v>
      </c>
      <c r="AD272" s="108" t="str">
        <f>IF($C272=AD$1,'2- Manutenção'!$E274,"-")</f>
        <v>-</v>
      </c>
      <c r="AE272" s="108" t="str">
        <f>IF(AD272="-","-",'2- Manutenção'!$F274)</f>
        <v>-</v>
      </c>
      <c r="AF272" s="119" t="str">
        <f>IF($C272=AG$1,'2- Manutenção'!$D274,"-")</f>
        <v>-</v>
      </c>
      <c r="AG272" s="108" t="str">
        <f>IF($C272=AG$1,'2- Manutenção'!$E274,"-")</f>
        <v>-</v>
      </c>
      <c r="AH272" s="108" t="str">
        <f>IF(AG272="-","-",'2- Manutenção'!$F274)</f>
        <v>-</v>
      </c>
      <c r="AI272" s="119" t="str">
        <f>IF($C272=AJ$1,'2- Manutenção'!$D274,"-")</f>
        <v>-</v>
      </c>
      <c r="AJ272" s="108" t="str">
        <f>IF($C272=AJ$1,'2- Manutenção'!$E274,"-")</f>
        <v>-</v>
      </c>
      <c r="AK272" s="108" t="str">
        <f>IF(AJ272="-","-",'2- Manutenção'!$F274)</f>
        <v>-</v>
      </c>
      <c r="AL272" s="119" t="str">
        <f>IF($C272=AM$1,'2- Manutenção'!$D274,"-")</f>
        <v>-</v>
      </c>
      <c r="AM272" s="108" t="str">
        <f>IF($C272=AM$1,'2- Manutenção'!$E274,"-")</f>
        <v>-</v>
      </c>
      <c r="AN272" s="108" t="str">
        <f>IF(AM272="-","-",'2- Manutenção'!$F274)</f>
        <v>-</v>
      </c>
    </row>
    <row r="273" spans="1:40" x14ac:dyDescent="0.25">
      <c r="A273" s="119">
        <v>271</v>
      </c>
      <c r="B273" s="119" t="str">
        <f>IF(YEAR('2- Manutenção'!B275)=$B$1,$B$1,"-")</f>
        <v>-</v>
      </c>
      <c r="C273" s="119" t="str">
        <f>IF(B273="-","-",MONTH('2- Manutenção'!B275))</f>
        <v>-</v>
      </c>
      <c r="E273" s="119" t="str">
        <f>IF($C273=F$1,'2- Manutenção'!$D275,"-")</f>
        <v>-</v>
      </c>
      <c r="F273" s="108" t="str">
        <f>IF($C273=F$1,'2- Manutenção'!$E275,"-")</f>
        <v>-</v>
      </c>
      <c r="G273" s="108" t="str">
        <f>IF(F273="-","-",'2- Manutenção'!$F275)</f>
        <v>-</v>
      </c>
      <c r="H273" s="119" t="str">
        <f>IF($C273=I$1,'2- Manutenção'!$D275,"-")</f>
        <v>-</v>
      </c>
      <c r="I273" s="108" t="str">
        <f>IF($C273=I$1,'2- Manutenção'!$E275,"-")</f>
        <v>-</v>
      </c>
      <c r="J273" s="108" t="str">
        <f>IF(I273="-","-",'2- Manutenção'!$F275)</f>
        <v>-</v>
      </c>
      <c r="K273" s="119" t="str">
        <f>IF($C273=L$1,'2- Manutenção'!$D275,"-")</f>
        <v>-</v>
      </c>
      <c r="L273" s="108" t="str">
        <f>IF($C273=L$1,'2- Manutenção'!$E275,"-")</f>
        <v>-</v>
      </c>
      <c r="M273" s="108" t="str">
        <f>IF(L273="-","-",'2- Manutenção'!$F275)</f>
        <v>-</v>
      </c>
      <c r="N273" s="119" t="str">
        <f>IF($C273=O$1,'2- Manutenção'!$D275,"-")</f>
        <v>-</v>
      </c>
      <c r="O273" s="108" t="str">
        <f>IF($C273=O$1,'2- Manutenção'!$E275,"-")</f>
        <v>-</v>
      </c>
      <c r="P273" s="108" t="str">
        <f>IF(O273="-","-",'2- Manutenção'!$F275)</f>
        <v>-</v>
      </c>
      <c r="Q273" s="119" t="str">
        <f>IF($C273=R$1,'2- Manutenção'!$D275,"-")</f>
        <v>-</v>
      </c>
      <c r="R273" s="108" t="str">
        <f>IF($C273=R$1,'2- Manutenção'!$E275,"-")</f>
        <v>-</v>
      </c>
      <c r="S273" s="108" t="str">
        <f>IF(R273="-","-",'2- Manutenção'!$F275)</f>
        <v>-</v>
      </c>
      <c r="T273" s="119" t="str">
        <f>IF($C273=U$1,'2- Manutenção'!$D275,"-")</f>
        <v>-</v>
      </c>
      <c r="U273" s="108" t="str">
        <f>IF($C273=U$1,'2- Manutenção'!$E275,"-")</f>
        <v>-</v>
      </c>
      <c r="V273" s="108" t="str">
        <f>IF(U273="-","-",'2- Manutenção'!$F275)</f>
        <v>-</v>
      </c>
      <c r="W273" s="119" t="str">
        <f>IF($C273=X$1,'2- Manutenção'!$D275,"-")</f>
        <v>-</v>
      </c>
      <c r="X273" s="108" t="str">
        <f>IF($C273=X$1,'2- Manutenção'!$E275,"-")</f>
        <v>-</v>
      </c>
      <c r="Y273" s="108" t="str">
        <f>IF(X273="-","-",'2- Manutenção'!$F275)</f>
        <v>-</v>
      </c>
      <c r="Z273" s="119" t="str">
        <f>IF($C273=AA$1,'2- Manutenção'!$D275,"-")</f>
        <v>-</v>
      </c>
      <c r="AA273" s="108" t="str">
        <f>IF($C273=AA$1,'2- Manutenção'!$E275,"-")</f>
        <v>-</v>
      </c>
      <c r="AB273" s="108" t="str">
        <f>IF(AA273="-","-",'2- Manutenção'!$F275)</f>
        <v>-</v>
      </c>
      <c r="AC273" s="119" t="str">
        <f>IF($C273=AD$1,'2- Manutenção'!$D275,"-")</f>
        <v>-</v>
      </c>
      <c r="AD273" s="108" t="str">
        <f>IF($C273=AD$1,'2- Manutenção'!$E275,"-")</f>
        <v>-</v>
      </c>
      <c r="AE273" s="108" t="str">
        <f>IF(AD273="-","-",'2- Manutenção'!$F275)</f>
        <v>-</v>
      </c>
      <c r="AF273" s="119" t="str">
        <f>IF($C273=AG$1,'2- Manutenção'!$D275,"-")</f>
        <v>-</v>
      </c>
      <c r="AG273" s="108" t="str">
        <f>IF($C273=AG$1,'2- Manutenção'!$E275,"-")</f>
        <v>-</v>
      </c>
      <c r="AH273" s="108" t="str">
        <f>IF(AG273="-","-",'2- Manutenção'!$F275)</f>
        <v>-</v>
      </c>
      <c r="AI273" s="119" t="str">
        <f>IF($C273=AJ$1,'2- Manutenção'!$D275,"-")</f>
        <v>-</v>
      </c>
      <c r="AJ273" s="108" t="str">
        <f>IF($C273=AJ$1,'2- Manutenção'!$E275,"-")</f>
        <v>-</v>
      </c>
      <c r="AK273" s="108" t="str">
        <f>IF(AJ273="-","-",'2- Manutenção'!$F275)</f>
        <v>-</v>
      </c>
      <c r="AL273" s="119" t="str">
        <f>IF($C273=AM$1,'2- Manutenção'!$D275,"-")</f>
        <v>-</v>
      </c>
      <c r="AM273" s="108" t="str">
        <f>IF($C273=AM$1,'2- Manutenção'!$E275,"-")</f>
        <v>-</v>
      </c>
      <c r="AN273" s="108" t="str">
        <f>IF(AM273="-","-",'2- Manutenção'!$F275)</f>
        <v>-</v>
      </c>
    </row>
    <row r="274" spans="1:40" x14ac:dyDescent="0.25">
      <c r="A274" s="119">
        <v>272</v>
      </c>
      <c r="B274" s="119" t="str">
        <f>IF(YEAR('2- Manutenção'!B276)=$B$1,$B$1,"-")</f>
        <v>-</v>
      </c>
      <c r="C274" s="119" t="str">
        <f>IF(B274="-","-",MONTH('2- Manutenção'!B276))</f>
        <v>-</v>
      </c>
      <c r="E274" s="119" t="str">
        <f>IF($C274=F$1,'2- Manutenção'!$D276,"-")</f>
        <v>-</v>
      </c>
      <c r="F274" s="108" t="str">
        <f>IF($C274=F$1,'2- Manutenção'!$E276,"-")</f>
        <v>-</v>
      </c>
      <c r="G274" s="108" t="str">
        <f>IF(F274="-","-",'2- Manutenção'!$F276)</f>
        <v>-</v>
      </c>
      <c r="H274" s="119" t="str">
        <f>IF($C274=I$1,'2- Manutenção'!$D276,"-")</f>
        <v>-</v>
      </c>
      <c r="I274" s="108" t="str">
        <f>IF($C274=I$1,'2- Manutenção'!$E276,"-")</f>
        <v>-</v>
      </c>
      <c r="J274" s="108" t="str">
        <f>IF(I274="-","-",'2- Manutenção'!$F276)</f>
        <v>-</v>
      </c>
      <c r="K274" s="119" t="str">
        <f>IF($C274=L$1,'2- Manutenção'!$D276,"-")</f>
        <v>-</v>
      </c>
      <c r="L274" s="108" t="str">
        <f>IF($C274=L$1,'2- Manutenção'!$E276,"-")</f>
        <v>-</v>
      </c>
      <c r="M274" s="108" t="str">
        <f>IF(L274="-","-",'2- Manutenção'!$F276)</f>
        <v>-</v>
      </c>
      <c r="N274" s="119" t="str">
        <f>IF($C274=O$1,'2- Manutenção'!$D276,"-")</f>
        <v>-</v>
      </c>
      <c r="O274" s="108" t="str">
        <f>IF($C274=O$1,'2- Manutenção'!$E276,"-")</f>
        <v>-</v>
      </c>
      <c r="P274" s="108" t="str">
        <f>IF(O274="-","-",'2- Manutenção'!$F276)</f>
        <v>-</v>
      </c>
      <c r="Q274" s="119" t="str">
        <f>IF($C274=R$1,'2- Manutenção'!$D276,"-")</f>
        <v>-</v>
      </c>
      <c r="R274" s="108" t="str">
        <f>IF($C274=R$1,'2- Manutenção'!$E276,"-")</f>
        <v>-</v>
      </c>
      <c r="S274" s="108" t="str">
        <f>IF(R274="-","-",'2- Manutenção'!$F276)</f>
        <v>-</v>
      </c>
      <c r="T274" s="119" t="str">
        <f>IF($C274=U$1,'2- Manutenção'!$D276,"-")</f>
        <v>-</v>
      </c>
      <c r="U274" s="108" t="str">
        <f>IF($C274=U$1,'2- Manutenção'!$E276,"-")</f>
        <v>-</v>
      </c>
      <c r="V274" s="108" t="str">
        <f>IF(U274="-","-",'2- Manutenção'!$F276)</f>
        <v>-</v>
      </c>
      <c r="W274" s="119" t="str">
        <f>IF($C274=X$1,'2- Manutenção'!$D276,"-")</f>
        <v>-</v>
      </c>
      <c r="X274" s="108" t="str">
        <f>IF($C274=X$1,'2- Manutenção'!$E276,"-")</f>
        <v>-</v>
      </c>
      <c r="Y274" s="108" t="str">
        <f>IF(X274="-","-",'2- Manutenção'!$F276)</f>
        <v>-</v>
      </c>
      <c r="Z274" s="119" t="str">
        <f>IF($C274=AA$1,'2- Manutenção'!$D276,"-")</f>
        <v>-</v>
      </c>
      <c r="AA274" s="108" t="str">
        <f>IF($C274=AA$1,'2- Manutenção'!$E276,"-")</f>
        <v>-</v>
      </c>
      <c r="AB274" s="108" t="str">
        <f>IF(AA274="-","-",'2- Manutenção'!$F276)</f>
        <v>-</v>
      </c>
      <c r="AC274" s="119" t="str">
        <f>IF($C274=AD$1,'2- Manutenção'!$D276,"-")</f>
        <v>-</v>
      </c>
      <c r="AD274" s="108" t="str">
        <f>IF($C274=AD$1,'2- Manutenção'!$E276,"-")</f>
        <v>-</v>
      </c>
      <c r="AE274" s="108" t="str">
        <f>IF(AD274="-","-",'2- Manutenção'!$F276)</f>
        <v>-</v>
      </c>
      <c r="AF274" s="119" t="str">
        <f>IF($C274=AG$1,'2- Manutenção'!$D276,"-")</f>
        <v>-</v>
      </c>
      <c r="AG274" s="108" t="str">
        <f>IF($C274=AG$1,'2- Manutenção'!$E276,"-")</f>
        <v>-</v>
      </c>
      <c r="AH274" s="108" t="str">
        <f>IF(AG274="-","-",'2- Manutenção'!$F276)</f>
        <v>-</v>
      </c>
      <c r="AI274" s="119" t="str">
        <f>IF($C274=AJ$1,'2- Manutenção'!$D276,"-")</f>
        <v>-</v>
      </c>
      <c r="AJ274" s="108" t="str">
        <f>IF($C274=AJ$1,'2- Manutenção'!$E276,"-")</f>
        <v>-</v>
      </c>
      <c r="AK274" s="108" t="str">
        <f>IF(AJ274="-","-",'2- Manutenção'!$F276)</f>
        <v>-</v>
      </c>
      <c r="AL274" s="119" t="str">
        <f>IF($C274=AM$1,'2- Manutenção'!$D276,"-")</f>
        <v>-</v>
      </c>
      <c r="AM274" s="108" t="str">
        <f>IF($C274=AM$1,'2- Manutenção'!$E276,"-")</f>
        <v>-</v>
      </c>
      <c r="AN274" s="108" t="str">
        <f>IF(AM274="-","-",'2- Manutenção'!$F276)</f>
        <v>-</v>
      </c>
    </row>
    <row r="275" spans="1:40" x14ac:dyDescent="0.25">
      <c r="A275" s="119">
        <v>273</v>
      </c>
      <c r="B275" s="119" t="str">
        <f>IF(YEAR('2- Manutenção'!B277)=$B$1,$B$1,"-")</f>
        <v>-</v>
      </c>
      <c r="C275" s="119" t="str">
        <f>IF(B275="-","-",MONTH('2- Manutenção'!B277))</f>
        <v>-</v>
      </c>
      <c r="E275" s="119" t="str">
        <f>IF($C275=F$1,'2- Manutenção'!$D277,"-")</f>
        <v>-</v>
      </c>
      <c r="F275" s="108" t="str">
        <f>IF($C275=F$1,'2- Manutenção'!$E277,"-")</f>
        <v>-</v>
      </c>
      <c r="G275" s="108" t="str">
        <f>IF(F275="-","-",'2- Manutenção'!$F277)</f>
        <v>-</v>
      </c>
      <c r="H275" s="119" t="str">
        <f>IF($C275=I$1,'2- Manutenção'!$D277,"-")</f>
        <v>-</v>
      </c>
      <c r="I275" s="108" t="str">
        <f>IF($C275=I$1,'2- Manutenção'!$E277,"-")</f>
        <v>-</v>
      </c>
      <c r="J275" s="108" t="str">
        <f>IF(I275="-","-",'2- Manutenção'!$F277)</f>
        <v>-</v>
      </c>
      <c r="K275" s="119" t="str">
        <f>IF($C275=L$1,'2- Manutenção'!$D277,"-")</f>
        <v>-</v>
      </c>
      <c r="L275" s="108" t="str">
        <f>IF($C275=L$1,'2- Manutenção'!$E277,"-")</f>
        <v>-</v>
      </c>
      <c r="M275" s="108" t="str">
        <f>IF(L275="-","-",'2- Manutenção'!$F277)</f>
        <v>-</v>
      </c>
      <c r="N275" s="119" t="str">
        <f>IF($C275=O$1,'2- Manutenção'!$D277,"-")</f>
        <v>-</v>
      </c>
      <c r="O275" s="108" t="str">
        <f>IF($C275=O$1,'2- Manutenção'!$E277,"-")</f>
        <v>-</v>
      </c>
      <c r="P275" s="108" t="str">
        <f>IF(O275="-","-",'2- Manutenção'!$F277)</f>
        <v>-</v>
      </c>
      <c r="Q275" s="119" t="str">
        <f>IF($C275=R$1,'2- Manutenção'!$D277,"-")</f>
        <v>-</v>
      </c>
      <c r="R275" s="108" t="str">
        <f>IF($C275=R$1,'2- Manutenção'!$E277,"-")</f>
        <v>-</v>
      </c>
      <c r="S275" s="108" t="str">
        <f>IF(R275="-","-",'2- Manutenção'!$F277)</f>
        <v>-</v>
      </c>
      <c r="T275" s="119" t="str">
        <f>IF($C275=U$1,'2- Manutenção'!$D277,"-")</f>
        <v>-</v>
      </c>
      <c r="U275" s="108" t="str">
        <f>IF($C275=U$1,'2- Manutenção'!$E277,"-")</f>
        <v>-</v>
      </c>
      <c r="V275" s="108" t="str">
        <f>IF(U275="-","-",'2- Manutenção'!$F277)</f>
        <v>-</v>
      </c>
      <c r="W275" s="119" t="str">
        <f>IF($C275=X$1,'2- Manutenção'!$D277,"-")</f>
        <v>-</v>
      </c>
      <c r="X275" s="108" t="str">
        <f>IF($C275=X$1,'2- Manutenção'!$E277,"-")</f>
        <v>-</v>
      </c>
      <c r="Y275" s="108" t="str">
        <f>IF(X275="-","-",'2- Manutenção'!$F277)</f>
        <v>-</v>
      </c>
      <c r="Z275" s="119" t="str">
        <f>IF($C275=AA$1,'2- Manutenção'!$D277,"-")</f>
        <v>-</v>
      </c>
      <c r="AA275" s="108" t="str">
        <f>IF($C275=AA$1,'2- Manutenção'!$E277,"-")</f>
        <v>-</v>
      </c>
      <c r="AB275" s="108" t="str">
        <f>IF(AA275="-","-",'2- Manutenção'!$F277)</f>
        <v>-</v>
      </c>
      <c r="AC275" s="119" t="str">
        <f>IF($C275=AD$1,'2- Manutenção'!$D277,"-")</f>
        <v>-</v>
      </c>
      <c r="AD275" s="108" t="str">
        <f>IF($C275=AD$1,'2- Manutenção'!$E277,"-")</f>
        <v>-</v>
      </c>
      <c r="AE275" s="108" t="str">
        <f>IF(AD275="-","-",'2- Manutenção'!$F277)</f>
        <v>-</v>
      </c>
      <c r="AF275" s="119" t="str">
        <f>IF($C275=AG$1,'2- Manutenção'!$D277,"-")</f>
        <v>-</v>
      </c>
      <c r="AG275" s="108" t="str">
        <f>IF($C275=AG$1,'2- Manutenção'!$E277,"-")</f>
        <v>-</v>
      </c>
      <c r="AH275" s="108" t="str">
        <f>IF(AG275="-","-",'2- Manutenção'!$F277)</f>
        <v>-</v>
      </c>
      <c r="AI275" s="119" t="str">
        <f>IF($C275=AJ$1,'2- Manutenção'!$D277,"-")</f>
        <v>-</v>
      </c>
      <c r="AJ275" s="108" t="str">
        <f>IF($C275=AJ$1,'2- Manutenção'!$E277,"-")</f>
        <v>-</v>
      </c>
      <c r="AK275" s="108" t="str">
        <f>IF(AJ275="-","-",'2- Manutenção'!$F277)</f>
        <v>-</v>
      </c>
      <c r="AL275" s="119" t="str">
        <f>IF($C275=AM$1,'2- Manutenção'!$D277,"-")</f>
        <v>-</v>
      </c>
      <c r="AM275" s="108" t="str">
        <f>IF($C275=AM$1,'2- Manutenção'!$E277,"-")</f>
        <v>-</v>
      </c>
      <c r="AN275" s="108" t="str">
        <f>IF(AM275="-","-",'2- Manutenção'!$F277)</f>
        <v>-</v>
      </c>
    </row>
    <row r="276" spans="1:40" x14ac:dyDescent="0.25">
      <c r="A276" s="119">
        <v>274</v>
      </c>
      <c r="B276" s="119" t="str">
        <f>IF(YEAR('2- Manutenção'!B278)=$B$1,$B$1,"-")</f>
        <v>-</v>
      </c>
      <c r="C276" s="119" t="str">
        <f>IF(B276="-","-",MONTH('2- Manutenção'!B278))</f>
        <v>-</v>
      </c>
      <c r="E276" s="119" t="str">
        <f>IF($C276=F$1,'2- Manutenção'!$D278,"-")</f>
        <v>-</v>
      </c>
      <c r="F276" s="108" t="str">
        <f>IF($C276=F$1,'2- Manutenção'!$E278,"-")</f>
        <v>-</v>
      </c>
      <c r="G276" s="108" t="str">
        <f>IF(F276="-","-",'2- Manutenção'!$F278)</f>
        <v>-</v>
      </c>
      <c r="H276" s="119" t="str">
        <f>IF($C276=I$1,'2- Manutenção'!$D278,"-")</f>
        <v>-</v>
      </c>
      <c r="I276" s="108" t="str">
        <f>IF($C276=I$1,'2- Manutenção'!$E278,"-")</f>
        <v>-</v>
      </c>
      <c r="J276" s="108" t="str">
        <f>IF(I276="-","-",'2- Manutenção'!$F278)</f>
        <v>-</v>
      </c>
      <c r="K276" s="119" t="str">
        <f>IF($C276=L$1,'2- Manutenção'!$D278,"-")</f>
        <v>-</v>
      </c>
      <c r="L276" s="108" t="str">
        <f>IF($C276=L$1,'2- Manutenção'!$E278,"-")</f>
        <v>-</v>
      </c>
      <c r="M276" s="108" t="str">
        <f>IF(L276="-","-",'2- Manutenção'!$F278)</f>
        <v>-</v>
      </c>
      <c r="N276" s="119" t="str">
        <f>IF($C276=O$1,'2- Manutenção'!$D278,"-")</f>
        <v>-</v>
      </c>
      <c r="O276" s="108" t="str">
        <f>IF($C276=O$1,'2- Manutenção'!$E278,"-")</f>
        <v>-</v>
      </c>
      <c r="P276" s="108" t="str">
        <f>IF(O276="-","-",'2- Manutenção'!$F278)</f>
        <v>-</v>
      </c>
      <c r="Q276" s="119" t="str">
        <f>IF($C276=R$1,'2- Manutenção'!$D278,"-")</f>
        <v>-</v>
      </c>
      <c r="R276" s="108" t="str">
        <f>IF($C276=R$1,'2- Manutenção'!$E278,"-")</f>
        <v>-</v>
      </c>
      <c r="S276" s="108" t="str">
        <f>IF(R276="-","-",'2- Manutenção'!$F278)</f>
        <v>-</v>
      </c>
      <c r="T276" s="119" t="str">
        <f>IF($C276=U$1,'2- Manutenção'!$D278,"-")</f>
        <v>-</v>
      </c>
      <c r="U276" s="108" t="str">
        <f>IF($C276=U$1,'2- Manutenção'!$E278,"-")</f>
        <v>-</v>
      </c>
      <c r="V276" s="108" t="str">
        <f>IF(U276="-","-",'2- Manutenção'!$F278)</f>
        <v>-</v>
      </c>
      <c r="W276" s="119" t="str">
        <f>IF($C276=X$1,'2- Manutenção'!$D278,"-")</f>
        <v>-</v>
      </c>
      <c r="X276" s="108" t="str">
        <f>IF($C276=X$1,'2- Manutenção'!$E278,"-")</f>
        <v>-</v>
      </c>
      <c r="Y276" s="108" t="str">
        <f>IF(X276="-","-",'2- Manutenção'!$F278)</f>
        <v>-</v>
      </c>
      <c r="Z276" s="119" t="str">
        <f>IF($C276=AA$1,'2- Manutenção'!$D278,"-")</f>
        <v>-</v>
      </c>
      <c r="AA276" s="108" t="str">
        <f>IF($C276=AA$1,'2- Manutenção'!$E278,"-")</f>
        <v>-</v>
      </c>
      <c r="AB276" s="108" t="str">
        <f>IF(AA276="-","-",'2- Manutenção'!$F278)</f>
        <v>-</v>
      </c>
      <c r="AC276" s="119" t="str">
        <f>IF($C276=AD$1,'2- Manutenção'!$D278,"-")</f>
        <v>-</v>
      </c>
      <c r="AD276" s="108" t="str">
        <f>IF($C276=AD$1,'2- Manutenção'!$E278,"-")</f>
        <v>-</v>
      </c>
      <c r="AE276" s="108" t="str">
        <f>IF(AD276="-","-",'2- Manutenção'!$F278)</f>
        <v>-</v>
      </c>
      <c r="AF276" s="119" t="str">
        <f>IF($C276=AG$1,'2- Manutenção'!$D278,"-")</f>
        <v>-</v>
      </c>
      <c r="AG276" s="108" t="str">
        <f>IF($C276=AG$1,'2- Manutenção'!$E278,"-")</f>
        <v>-</v>
      </c>
      <c r="AH276" s="108" t="str">
        <f>IF(AG276="-","-",'2- Manutenção'!$F278)</f>
        <v>-</v>
      </c>
      <c r="AI276" s="119" t="str">
        <f>IF($C276=AJ$1,'2- Manutenção'!$D278,"-")</f>
        <v>-</v>
      </c>
      <c r="AJ276" s="108" t="str">
        <f>IF($C276=AJ$1,'2- Manutenção'!$E278,"-")</f>
        <v>-</v>
      </c>
      <c r="AK276" s="108" t="str">
        <f>IF(AJ276="-","-",'2- Manutenção'!$F278)</f>
        <v>-</v>
      </c>
      <c r="AL276" s="119" t="str">
        <f>IF($C276=AM$1,'2- Manutenção'!$D278,"-")</f>
        <v>-</v>
      </c>
      <c r="AM276" s="108" t="str">
        <f>IF($C276=AM$1,'2- Manutenção'!$E278,"-")</f>
        <v>-</v>
      </c>
      <c r="AN276" s="108" t="str">
        <f>IF(AM276="-","-",'2- Manutenção'!$F278)</f>
        <v>-</v>
      </c>
    </row>
    <row r="277" spans="1:40" x14ac:dyDescent="0.25">
      <c r="A277" s="119">
        <v>275</v>
      </c>
      <c r="B277" s="119" t="str">
        <f>IF(YEAR('2- Manutenção'!B279)=$B$1,$B$1,"-")</f>
        <v>-</v>
      </c>
      <c r="C277" s="119" t="str">
        <f>IF(B277="-","-",MONTH('2- Manutenção'!B279))</f>
        <v>-</v>
      </c>
      <c r="E277" s="119" t="str">
        <f>IF($C277=F$1,'2- Manutenção'!$D279,"-")</f>
        <v>-</v>
      </c>
      <c r="F277" s="108" t="str">
        <f>IF($C277=F$1,'2- Manutenção'!$E279,"-")</f>
        <v>-</v>
      </c>
      <c r="G277" s="108" t="str">
        <f>IF(F277="-","-",'2- Manutenção'!$F279)</f>
        <v>-</v>
      </c>
      <c r="H277" s="119" t="str">
        <f>IF($C277=I$1,'2- Manutenção'!$D279,"-")</f>
        <v>-</v>
      </c>
      <c r="I277" s="108" t="str">
        <f>IF($C277=I$1,'2- Manutenção'!$E279,"-")</f>
        <v>-</v>
      </c>
      <c r="J277" s="108" t="str">
        <f>IF(I277="-","-",'2- Manutenção'!$F279)</f>
        <v>-</v>
      </c>
      <c r="K277" s="119" t="str">
        <f>IF($C277=L$1,'2- Manutenção'!$D279,"-")</f>
        <v>-</v>
      </c>
      <c r="L277" s="108" t="str">
        <f>IF($C277=L$1,'2- Manutenção'!$E279,"-")</f>
        <v>-</v>
      </c>
      <c r="M277" s="108" t="str">
        <f>IF(L277="-","-",'2- Manutenção'!$F279)</f>
        <v>-</v>
      </c>
      <c r="N277" s="119" t="str">
        <f>IF($C277=O$1,'2- Manutenção'!$D279,"-")</f>
        <v>-</v>
      </c>
      <c r="O277" s="108" t="str">
        <f>IF($C277=O$1,'2- Manutenção'!$E279,"-")</f>
        <v>-</v>
      </c>
      <c r="P277" s="108" t="str">
        <f>IF(O277="-","-",'2- Manutenção'!$F279)</f>
        <v>-</v>
      </c>
      <c r="Q277" s="119" t="str">
        <f>IF($C277=R$1,'2- Manutenção'!$D279,"-")</f>
        <v>-</v>
      </c>
      <c r="R277" s="108" t="str">
        <f>IF($C277=R$1,'2- Manutenção'!$E279,"-")</f>
        <v>-</v>
      </c>
      <c r="S277" s="108" t="str">
        <f>IF(R277="-","-",'2- Manutenção'!$F279)</f>
        <v>-</v>
      </c>
      <c r="T277" s="119" t="str">
        <f>IF($C277=U$1,'2- Manutenção'!$D279,"-")</f>
        <v>-</v>
      </c>
      <c r="U277" s="108" t="str">
        <f>IF($C277=U$1,'2- Manutenção'!$E279,"-")</f>
        <v>-</v>
      </c>
      <c r="V277" s="108" t="str">
        <f>IF(U277="-","-",'2- Manutenção'!$F279)</f>
        <v>-</v>
      </c>
      <c r="W277" s="119" t="str">
        <f>IF($C277=X$1,'2- Manutenção'!$D279,"-")</f>
        <v>-</v>
      </c>
      <c r="X277" s="108" t="str">
        <f>IF($C277=X$1,'2- Manutenção'!$E279,"-")</f>
        <v>-</v>
      </c>
      <c r="Y277" s="108" t="str">
        <f>IF(X277="-","-",'2- Manutenção'!$F279)</f>
        <v>-</v>
      </c>
      <c r="Z277" s="119" t="str">
        <f>IF($C277=AA$1,'2- Manutenção'!$D279,"-")</f>
        <v>-</v>
      </c>
      <c r="AA277" s="108" t="str">
        <f>IF($C277=AA$1,'2- Manutenção'!$E279,"-")</f>
        <v>-</v>
      </c>
      <c r="AB277" s="108" t="str">
        <f>IF(AA277="-","-",'2- Manutenção'!$F279)</f>
        <v>-</v>
      </c>
      <c r="AC277" s="119" t="str">
        <f>IF($C277=AD$1,'2- Manutenção'!$D279,"-")</f>
        <v>-</v>
      </c>
      <c r="AD277" s="108" t="str">
        <f>IF($C277=AD$1,'2- Manutenção'!$E279,"-")</f>
        <v>-</v>
      </c>
      <c r="AE277" s="108" t="str">
        <f>IF(AD277="-","-",'2- Manutenção'!$F279)</f>
        <v>-</v>
      </c>
      <c r="AF277" s="119" t="str">
        <f>IF($C277=AG$1,'2- Manutenção'!$D279,"-")</f>
        <v>-</v>
      </c>
      <c r="AG277" s="108" t="str">
        <f>IF($C277=AG$1,'2- Manutenção'!$E279,"-")</f>
        <v>-</v>
      </c>
      <c r="AH277" s="108" t="str">
        <f>IF(AG277="-","-",'2- Manutenção'!$F279)</f>
        <v>-</v>
      </c>
      <c r="AI277" s="119" t="str">
        <f>IF($C277=AJ$1,'2- Manutenção'!$D279,"-")</f>
        <v>-</v>
      </c>
      <c r="AJ277" s="108" t="str">
        <f>IF($C277=AJ$1,'2- Manutenção'!$E279,"-")</f>
        <v>-</v>
      </c>
      <c r="AK277" s="108" t="str">
        <f>IF(AJ277="-","-",'2- Manutenção'!$F279)</f>
        <v>-</v>
      </c>
      <c r="AL277" s="119" t="str">
        <f>IF($C277=AM$1,'2- Manutenção'!$D279,"-")</f>
        <v>-</v>
      </c>
      <c r="AM277" s="108" t="str">
        <f>IF($C277=AM$1,'2- Manutenção'!$E279,"-")</f>
        <v>-</v>
      </c>
      <c r="AN277" s="108" t="str">
        <f>IF(AM277="-","-",'2- Manutenção'!$F279)</f>
        <v>-</v>
      </c>
    </row>
    <row r="278" spans="1:40" x14ac:dyDescent="0.25">
      <c r="A278" s="119">
        <v>276</v>
      </c>
      <c r="B278" s="119" t="str">
        <f>IF(YEAR('2- Manutenção'!B280)=$B$1,$B$1,"-")</f>
        <v>-</v>
      </c>
      <c r="C278" s="119" t="str">
        <f>IF(B278="-","-",MONTH('2- Manutenção'!B280))</f>
        <v>-</v>
      </c>
      <c r="E278" s="119" t="str">
        <f>IF($C278=F$1,'2- Manutenção'!$D280,"-")</f>
        <v>-</v>
      </c>
      <c r="F278" s="108" t="str">
        <f>IF($C278=F$1,'2- Manutenção'!$E280,"-")</f>
        <v>-</v>
      </c>
      <c r="G278" s="108" t="str">
        <f>IF(F278="-","-",'2- Manutenção'!$F280)</f>
        <v>-</v>
      </c>
      <c r="H278" s="119" t="str">
        <f>IF($C278=I$1,'2- Manutenção'!$D280,"-")</f>
        <v>-</v>
      </c>
      <c r="I278" s="108" t="str">
        <f>IF($C278=I$1,'2- Manutenção'!$E280,"-")</f>
        <v>-</v>
      </c>
      <c r="J278" s="108" t="str">
        <f>IF(I278="-","-",'2- Manutenção'!$F280)</f>
        <v>-</v>
      </c>
      <c r="K278" s="119" t="str">
        <f>IF($C278=L$1,'2- Manutenção'!$D280,"-")</f>
        <v>-</v>
      </c>
      <c r="L278" s="108" t="str">
        <f>IF($C278=L$1,'2- Manutenção'!$E280,"-")</f>
        <v>-</v>
      </c>
      <c r="M278" s="108" t="str">
        <f>IF(L278="-","-",'2- Manutenção'!$F280)</f>
        <v>-</v>
      </c>
      <c r="N278" s="119" t="str">
        <f>IF($C278=O$1,'2- Manutenção'!$D280,"-")</f>
        <v>-</v>
      </c>
      <c r="O278" s="108" t="str">
        <f>IF($C278=O$1,'2- Manutenção'!$E280,"-")</f>
        <v>-</v>
      </c>
      <c r="P278" s="108" t="str">
        <f>IF(O278="-","-",'2- Manutenção'!$F280)</f>
        <v>-</v>
      </c>
      <c r="Q278" s="119" t="str">
        <f>IF($C278=R$1,'2- Manutenção'!$D280,"-")</f>
        <v>-</v>
      </c>
      <c r="R278" s="108" t="str">
        <f>IF($C278=R$1,'2- Manutenção'!$E280,"-")</f>
        <v>-</v>
      </c>
      <c r="S278" s="108" t="str">
        <f>IF(R278="-","-",'2- Manutenção'!$F280)</f>
        <v>-</v>
      </c>
      <c r="T278" s="119" t="str">
        <f>IF($C278=U$1,'2- Manutenção'!$D280,"-")</f>
        <v>-</v>
      </c>
      <c r="U278" s="108" t="str">
        <f>IF($C278=U$1,'2- Manutenção'!$E280,"-")</f>
        <v>-</v>
      </c>
      <c r="V278" s="108" t="str">
        <f>IF(U278="-","-",'2- Manutenção'!$F280)</f>
        <v>-</v>
      </c>
      <c r="W278" s="119" t="str">
        <f>IF($C278=X$1,'2- Manutenção'!$D280,"-")</f>
        <v>-</v>
      </c>
      <c r="X278" s="108" t="str">
        <f>IF($C278=X$1,'2- Manutenção'!$E280,"-")</f>
        <v>-</v>
      </c>
      <c r="Y278" s="108" t="str">
        <f>IF(X278="-","-",'2- Manutenção'!$F280)</f>
        <v>-</v>
      </c>
      <c r="Z278" s="119" t="str">
        <f>IF($C278=AA$1,'2- Manutenção'!$D280,"-")</f>
        <v>-</v>
      </c>
      <c r="AA278" s="108" t="str">
        <f>IF($C278=AA$1,'2- Manutenção'!$E280,"-")</f>
        <v>-</v>
      </c>
      <c r="AB278" s="108" t="str">
        <f>IF(AA278="-","-",'2- Manutenção'!$F280)</f>
        <v>-</v>
      </c>
      <c r="AC278" s="119" t="str">
        <f>IF($C278=AD$1,'2- Manutenção'!$D280,"-")</f>
        <v>-</v>
      </c>
      <c r="AD278" s="108" t="str">
        <f>IF($C278=AD$1,'2- Manutenção'!$E280,"-")</f>
        <v>-</v>
      </c>
      <c r="AE278" s="108" t="str">
        <f>IF(AD278="-","-",'2- Manutenção'!$F280)</f>
        <v>-</v>
      </c>
      <c r="AF278" s="119" t="str">
        <f>IF($C278=AG$1,'2- Manutenção'!$D280,"-")</f>
        <v>-</v>
      </c>
      <c r="AG278" s="108" t="str">
        <f>IF($C278=AG$1,'2- Manutenção'!$E280,"-")</f>
        <v>-</v>
      </c>
      <c r="AH278" s="108" t="str">
        <f>IF(AG278="-","-",'2- Manutenção'!$F280)</f>
        <v>-</v>
      </c>
      <c r="AI278" s="119" t="str">
        <f>IF($C278=AJ$1,'2- Manutenção'!$D280,"-")</f>
        <v>-</v>
      </c>
      <c r="AJ278" s="108" t="str">
        <f>IF($C278=AJ$1,'2- Manutenção'!$E280,"-")</f>
        <v>-</v>
      </c>
      <c r="AK278" s="108" t="str">
        <f>IF(AJ278="-","-",'2- Manutenção'!$F280)</f>
        <v>-</v>
      </c>
      <c r="AL278" s="119" t="str">
        <f>IF($C278=AM$1,'2- Manutenção'!$D280,"-")</f>
        <v>-</v>
      </c>
      <c r="AM278" s="108" t="str">
        <f>IF($C278=AM$1,'2- Manutenção'!$E280,"-")</f>
        <v>-</v>
      </c>
      <c r="AN278" s="108" t="str">
        <f>IF(AM278="-","-",'2- Manutenção'!$F280)</f>
        <v>-</v>
      </c>
    </row>
    <row r="279" spans="1:40" x14ac:dyDescent="0.25">
      <c r="A279" s="119">
        <v>277</v>
      </c>
      <c r="B279" s="119" t="str">
        <f>IF(YEAR('2- Manutenção'!B281)=$B$1,$B$1,"-")</f>
        <v>-</v>
      </c>
      <c r="C279" s="119" t="str">
        <f>IF(B279="-","-",MONTH('2- Manutenção'!B281))</f>
        <v>-</v>
      </c>
      <c r="E279" s="119" t="str">
        <f>IF($C279=F$1,'2- Manutenção'!$D281,"-")</f>
        <v>-</v>
      </c>
      <c r="F279" s="108" t="str">
        <f>IF($C279=F$1,'2- Manutenção'!$E281,"-")</f>
        <v>-</v>
      </c>
      <c r="G279" s="108" t="str">
        <f>IF(F279="-","-",'2- Manutenção'!$F281)</f>
        <v>-</v>
      </c>
      <c r="H279" s="119" t="str">
        <f>IF($C279=I$1,'2- Manutenção'!$D281,"-")</f>
        <v>-</v>
      </c>
      <c r="I279" s="108" t="str">
        <f>IF($C279=I$1,'2- Manutenção'!$E281,"-")</f>
        <v>-</v>
      </c>
      <c r="J279" s="108" t="str">
        <f>IF(I279="-","-",'2- Manutenção'!$F281)</f>
        <v>-</v>
      </c>
      <c r="K279" s="119" t="str">
        <f>IF($C279=L$1,'2- Manutenção'!$D281,"-")</f>
        <v>-</v>
      </c>
      <c r="L279" s="108" t="str">
        <f>IF($C279=L$1,'2- Manutenção'!$E281,"-")</f>
        <v>-</v>
      </c>
      <c r="M279" s="108" t="str">
        <f>IF(L279="-","-",'2- Manutenção'!$F281)</f>
        <v>-</v>
      </c>
      <c r="N279" s="119" t="str">
        <f>IF($C279=O$1,'2- Manutenção'!$D281,"-")</f>
        <v>-</v>
      </c>
      <c r="O279" s="108" t="str">
        <f>IF($C279=O$1,'2- Manutenção'!$E281,"-")</f>
        <v>-</v>
      </c>
      <c r="P279" s="108" t="str">
        <f>IF(O279="-","-",'2- Manutenção'!$F281)</f>
        <v>-</v>
      </c>
      <c r="Q279" s="119" t="str">
        <f>IF($C279=R$1,'2- Manutenção'!$D281,"-")</f>
        <v>-</v>
      </c>
      <c r="R279" s="108" t="str">
        <f>IF($C279=R$1,'2- Manutenção'!$E281,"-")</f>
        <v>-</v>
      </c>
      <c r="S279" s="108" t="str">
        <f>IF(R279="-","-",'2- Manutenção'!$F281)</f>
        <v>-</v>
      </c>
      <c r="T279" s="119" t="str">
        <f>IF($C279=U$1,'2- Manutenção'!$D281,"-")</f>
        <v>-</v>
      </c>
      <c r="U279" s="108" t="str">
        <f>IF($C279=U$1,'2- Manutenção'!$E281,"-")</f>
        <v>-</v>
      </c>
      <c r="V279" s="108" t="str">
        <f>IF(U279="-","-",'2- Manutenção'!$F281)</f>
        <v>-</v>
      </c>
      <c r="W279" s="119" t="str">
        <f>IF($C279=X$1,'2- Manutenção'!$D281,"-")</f>
        <v>-</v>
      </c>
      <c r="X279" s="108" t="str">
        <f>IF($C279=X$1,'2- Manutenção'!$E281,"-")</f>
        <v>-</v>
      </c>
      <c r="Y279" s="108" t="str">
        <f>IF(X279="-","-",'2- Manutenção'!$F281)</f>
        <v>-</v>
      </c>
      <c r="Z279" s="119" t="str">
        <f>IF($C279=AA$1,'2- Manutenção'!$D281,"-")</f>
        <v>-</v>
      </c>
      <c r="AA279" s="108" t="str">
        <f>IF($C279=AA$1,'2- Manutenção'!$E281,"-")</f>
        <v>-</v>
      </c>
      <c r="AB279" s="108" t="str">
        <f>IF(AA279="-","-",'2- Manutenção'!$F281)</f>
        <v>-</v>
      </c>
      <c r="AC279" s="119" t="str">
        <f>IF($C279=AD$1,'2- Manutenção'!$D281,"-")</f>
        <v>-</v>
      </c>
      <c r="AD279" s="108" t="str">
        <f>IF($C279=AD$1,'2- Manutenção'!$E281,"-")</f>
        <v>-</v>
      </c>
      <c r="AE279" s="108" t="str">
        <f>IF(AD279="-","-",'2- Manutenção'!$F281)</f>
        <v>-</v>
      </c>
      <c r="AF279" s="119" t="str">
        <f>IF($C279=AG$1,'2- Manutenção'!$D281,"-")</f>
        <v>-</v>
      </c>
      <c r="AG279" s="108" t="str">
        <f>IF($C279=AG$1,'2- Manutenção'!$E281,"-")</f>
        <v>-</v>
      </c>
      <c r="AH279" s="108" t="str">
        <f>IF(AG279="-","-",'2- Manutenção'!$F281)</f>
        <v>-</v>
      </c>
      <c r="AI279" s="119" t="str">
        <f>IF($C279=AJ$1,'2- Manutenção'!$D281,"-")</f>
        <v>-</v>
      </c>
      <c r="AJ279" s="108" t="str">
        <f>IF($C279=AJ$1,'2- Manutenção'!$E281,"-")</f>
        <v>-</v>
      </c>
      <c r="AK279" s="108" t="str">
        <f>IF(AJ279="-","-",'2- Manutenção'!$F281)</f>
        <v>-</v>
      </c>
      <c r="AL279" s="119" t="str">
        <f>IF($C279=AM$1,'2- Manutenção'!$D281,"-")</f>
        <v>-</v>
      </c>
      <c r="AM279" s="108" t="str">
        <f>IF($C279=AM$1,'2- Manutenção'!$E281,"-")</f>
        <v>-</v>
      </c>
      <c r="AN279" s="108" t="str">
        <f>IF(AM279="-","-",'2- Manutenção'!$F281)</f>
        <v>-</v>
      </c>
    </row>
    <row r="280" spans="1:40" x14ac:dyDescent="0.25">
      <c r="A280" s="119">
        <v>278</v>
      </c>
      <c r="B280" s="119" t="str">
        <f>IF(YEAR('2- Manutenção'!B282)=$B$1,$B$1,"-")</f>
        <v>-</v>
      </c>
      <c r="C280" s="119" t="str">
        <f>IF(B280="-","-",MONTH('2- Manutenção'!B282))</f>
        <v>-</v>
      </c>
      <c r="E280" s="119" t="str">
        <f>IF($C280=F$1,'2- Manutenção'!$D282,"-")</f>
        <v>-</v>
      </c>
      <c r="F280" s="108" t="str">
        <f>IF($C280=F$1,'2- Manutenção'!$E282,"-")</f>
        <v>-</v>
      </c>
      <c r="G280" s="108" t="str">
        <f>IF(F280="-","-",'2- Manutenção'!$F282)</f>
        <v>-</v>
      </c>
      <c r="H280" s="119" t="str">
        <f>IF($C280=I$1,'2- Manutenção'!$D282,"-")</f>
        <v>-</v>
      </c>
      <c r="I280" s="108" t="str">
        <f>IF($C280=I$1,'2- Manutenção'!$E282,"-")</f>
        <v>-</v>
      </c>
      <c r="J280" s="108" t="str">
        <f>IF(I280="-","-",'2- Manutenção'!$F282)</f>
        <v>-</v>
      </c>
      <c r="K280" s="119" t="str">
        <f>IF($C280=L$1,'2- Manutenção'!$D282,"-")</f>
        <v>-</v>
      </c>
      <c r="L280" s="108" t="str">
        <f>IF($C280=L$1,'2- Manutenção'!$E282,"-")</f>
        <v>-</v>
      </c>
      <c r="M280" s="108" t="str">
        <f>IF(L280="-","-",'2- Manutenção'!$F282)</f>
        <v>-</v>
      </c>
      <c r="N280" s="119" t="str">
        <f>IF($C280=O$1,'2- Manutenção'!$D282,"-")</f>
        <v>-</v>
      </c>
      <c r="O280" s="108" t="str">
        <f>IF($C280=O$1,'2- Manutenção'!$E282,"-")</f>
        <v>-</v>
      </c>
      <c r="P280" s="108" t="str">
        <f>IF(O280="-","-",'2- Manutenção'!$F282)</f>
        <v>-</v>
      </c>
      <c r="Q280" s="119" t="str">
        <f>IF($C280=R$1,'2- Manutenção'!$D282,"-")</f>
        <v>-</v>
      </c>
      <c r="R280" s="108" t="str">
        <f>IF($C280=R$1,'2- Manutenção'!$E282,"-")</f>
        <v>-</v>
      </c>
      <c r="S280" s="108" t="str">
        <f>IF(R280="-","-",'2- Manutenção'!$F282)</f>
        <v>-</v>
      </c>
      <c r="T280" s="119" t="str">
        <f>IF($C280=U$1,'2- Manutenção'!$D282,"-")</f>
        <v>-</v>
      </c>
      <c r="U280" s="108" t="str">
        <f>IF($C280=U$1,'2- Manutenção'!$E282,"-")</f>
        <v>-</v>
      </c>
      <c r="V280" s="108" t="str">
        <f>IF(U280="-","-",'2- Manutenção'!$F282)</f>
        <v>-</v>
      </c>
      <c r="W280" s="119" t="str">
        <f>IF($C280=X$1,'2- Manutenção'!$D282,"-")</f>
        <v>-</v>
      </c>
      <c r="X280" s="108" t="str">
        <f>IF($C280=X$1,'2- Manutenção'!$E282,"-")</f>
        <v>-</v>
      </c>
      <c r="Y280" s="108" t="str">
        <f>IF(X280="-","-",'2- Manutenção'!$F282)</f>
        <v>-</v>
      </c>
      <c r="Z280" s="119" t="str">
        <f>IF($C280=AA$1,'2- Manutenção'!$D282,"-")</f>
        <v>-</v>
      </c>
      <c r="AA280" s="108" t="str">
        <f>IF($C280=AA$1,'2- Manutenção'!$E282,"-")</f>
        <v>-</v>
      </c>
      <c r="AB280" s="108" t="str">
        <f>IF(AA280="-","-",'2- Manutenção'!$F282)</f>
        <v>-</v>
      </c>
      <c r="AC280" s="119" t="str">
        <f>IF($C280=AD$1,'2- Manutenção'!$D282,"-")</f>
        <v>-</v>
      </c>
      <c r="AD280" s="108" t="str">
        <f>IF($C280=AD$1,'2- Manutenção'!$E282,"-")</f>
        <v>-</v>
      </c>
      <c r="AE280" s="108" t="str">
        <f>IF(AD280="-","-",'2- Manutenção'!$F282)</f>
        <v>-</v>
      </c>
      <c r="AF280" s="119" t="str">
        <f>IF($C280=AG$1,'2- Manutenção'!$D282,"-")</f>
        <v>-</v>
      </c>
      <c r="AG280" s="108" t="str">
        <f>IF($C280=AG$1,'2- Manutenção'!$E282,"-")</f>
        <v>-</v>
      </c>
      <c r="AH280" s="108" t="str">
        <f>IF(AG280="-","-",'2- Manutenção'!$F282)</f>
        <v>-</v>
      </c>
      <c r="AI280" s="119" t="str">
        <f>IF($C280=AJ$1,'2- Manutenção'!$D282,"-")</f>
        <v>-</v>
      </c>
      <c r="AJ280" s="108" t="str">
        <f>IF($C280=AJ$1,'2- Manutenção'!$E282,"-")</f>
        <v>-</v>
      </c>
      <c r="AK280" s="108" t="str">
        <f>IF(AJ280="-","-",'2- Manutenção'!$F282)</f>
        <v>-</v>
      </c>
      <c r="AL280" s="119" t="str">
        <f>IF($C280=AM$1,'2- Manutenção'!$D282,"-")</f>
        <v>-</v>
      </c>
      <c r="AM280" s="108" t="str">
        <f>IF($C280=AM$1,'2- Manutenção'!$E282,"-")</f>
        <v>-</v>
      </c>
      <c r="AN280" s="108" t="str">
        <f>IF(AM280="-","-",'2- Manutenção'!$F282)</f>
        <v>-</v>
      </c>
    </row>
    <row r="281" spans="1:40" x14ac:dyDescent="0.25">
      <c r="A281" s="119">
        <v>279</v>
      </c>
      <c r="B281" s="119" t="str">
        <f>IF(YEAR('2- Manutenção'!B283)=$B$1,$B$1,"-")</f>
        <v>-</v>
      </c>
      <c r="C281" s="119" t="str">
        <f>IF(B281="-","-",MONTH('2- Manutenção'!B283))</f>
        <v>-</v>
      </c>
      <c r="E281" s="119" t="str">
        <f>IF($C281=F$1,'2- Manutenção'!$D283,"-")</f>
        <v>-</v>
      </c>
      <c r="F281" s="108" t="str">
        <f>IF($C281=F$1,'2- Manutenção'!$E283,"-")</f>
        <v>-</v>
      </c>
      <c r="G281" s="108" t="str">
        <f>IF(F281="-","-",'2- Manutenção'!$F283)</f>
        <v>-</v>
      </c>
      <c r="H281" s="119" t="str">
        <f>IF($C281=I$1,'2- Manutenção'!$D283,"-")</f>
        <v>-</v>
      </c>
      <c r="I281" s="108" t="str">
        <f>IF($C281=I$1,'2- Manutenção'!$E283,"-")</f>
        <v>-</v>
      </c>
      <c r="J281" s="108" t="str">
        <f>IF(I281="-","-",'2- Manutenção'!$F283)</f>
        <v>-</v>
      </c>
      <c r="K281" s="119" t="str">
        <f>IF($C281=L$1,'2- Manutenção'!$D283,"-")</f>
        <v>-</v>
      </c>
      <c r="L281" s="108" t="str">
        <f>IF($C281=L$1,'2- Manutenção'!$E283,"-")</f>
        <v>-</v>
      </c>
      <c r="M281" s="108" t="str">
        <f>IF(L281="-","-",'2- Manutenção'!$F283)</f>
        <v>-</v>
      </c>
      <c r="N281" s="119" t="str">
        <f>IF($C281=O$1,'2- Manutenção'!$D283,"-")</f>
        <v>-</v>
      </c>
      <c r="O281" s="108" t="str">
        <f>IF($C281=O$1,'2- Manutenção'!$E283,"-")</f>
        <v>-</v>
      </c>
      <c r="P281" s="108" t="str">
        <f>IF(O281="-","-",'2- Manutenção'!$F283)</f>
        <v>-</v>
      </c>
      <c r="Q281" s="119" t="str">
        <f>IF($C281=R$1,'2- Manutenção'!$D283,"-")</f>
        <v>-</v>
      </c>
      <c r="R281" s="108" t="str">
        <f>IF($C281=R$1,'2- Manutenção'!$E283,"-")</f>
        <v>-</v>
      </c>
      <c r="S281" s="108" t="str">
        <f>IF(R281="-","-",'2- Manutenção'!$F283)</f>
        <v>-</v>
      </c>
      <c r="T281" s="119" t="str">
        <f>IF($C281=U$1,'2- Manutenção'!$D283,"-")</f>
        <v>-</v>
      </c>
      <c r="U281" s="108" t="str">
        <f>IF($C281=U$1,'2- Manutenção'!$E283,"-")</f>
        <v>-</v>
      </c>
      <c r="V281" s="108" t="str">
        <f>IF(U281="-","-",'2- Manutenção'!$F283)</f>
        <v>-</v>
      </c>
      <c r="W281" s="119" t="str">
        <f>IF($C281=X$1,'2- Manutenção'!$D283,"-")</f>
        <v>-</v>
      </c>
      <c r="X281" s="108" t="str">
        <f>IF($C281=X$1,'2- Manutenção'!$E283,"-")</f>
        <v>-</v>
      </c>
      <c r="Y281" s="108" t="str">
        <f>IF(X281="-","-",'2- Manutenção'!$F283)</f>
        <v>-</v>
      </c>
      <c r="Z281" s="119" t="str">
        <f>IF($C281=AA$1,'2- Manutenção'!$D283,"-")</f>
        <v>-</v>
      </c>
      <c r="AA281" s="108" t="str">
        <f>IF($C281=AA$1,'2- Manutenção'!$E283,"-")</f>
        <v>-</v>
      </c>
      <c r="AB281" s="108" t="str">
        <f>IF(AA281="-","-",'2- Manutenção'!$F283)</f>
        <v>-</v>
      </c>
      <c r="AC281" s="119" t="str">
        <f>IF($C281=AD$1,'2- Manutenção'!$D283,"-")</f>
        <v>-</v>
      </c>
      <c r="AD281" s="108" t="str">
        <f>IF($C281=AD$1,'2- Manutenção'!$E283,"-")</f>
        <v>-</v>
      </c>
      <c r="AE281" s="108" t="str">
        <f>IF(AD281="-","-",'2- Manutenção'!$F283)</f>
        <v>-</v>
      </c>
      <c r="AF281" s="119" t="str">
        <f>IF($C281=AG$1,'2- Manutenção'!$D283,"-")</f>
        <v>-</v>
      </c>
      <c r="AG281" s="108" t="str">
        <f>IF($C281=AG$1,'2- Manutenção'!$E283,"-")</f>
        <v>-</v>
      </c>
      <c r="AH281" s="108" t="str">
        <f>IF(AG281="-","-",'2- Manutenção'!$F283)</f>
        <v>-</v>
      </c>
      <c r="AI281" s="119" t="str">
        <f>IF($C281=AJ$1,'2- Manutenção'!$D283,"-")</f>
        <v>-</v>
      </c>
      <c r="AJ281" s="108" t="str">
        <f>IF($C281=AJ$1,'2- Manutenção'!$E283,"-")</f>
        <v>-</v>
      </c>
      <c r="AK281" s="108" t="str">
        <f>IF(AJ281="-","-",'2- Manutenção'!$F283)</f>
        <v>-</v>
      </c>
      <c r="AL281" s="119" t="str">
        <f>IF($C281=AM$1,'2- Manutenção'!$D283,"-")</f>
        <v>-</v>
      </c>
      <c r="AM281" s="108" t="str">
        <f>IF($C281=AM$1,'2- Manutenção'!$E283,"-")</f>
        <v>-</v>
      </c>
      <c r="AN281" s="108" t="str">
        <f>IF(AM281="-","-",'2- Manutenção'!$F283)</f>
        <v>-</v>
      </c>
    </row>
    <row r="282" spans="1:40" x14ac:dyDescent="0.25">
      <c r="A282" s="119">
        <v>280</v>
      </c>
      <c r="B282" s="119" t="str">
        <f>IF(YEAR('2- Manutenção'!B284)=$B$1,$B$1,"-")</f>
        <v>-</v>
      </c>
      <c r="C282" s="119" t="str">
        <f>IF(B282="-","-",MONTH('2- Manutenção'!B284))</f>
        <v>-</v>
      </c>
      <c r="E282" s="119" t="str">
        <f>IF($C282=F$1,'2- Manutenção'!$D284,"-")</f>
        <v>-</v>
      </c>
      <c r="F282" s="108" t="str">
        <f>IF($C282=F$1,'2- Manutenção'!$E284,"-")</f>
        <v>-</v>
      </c>
      <c r="G282" s="108" t="str">
        <f>IF(F282="-","-",'2- Manutenção'!$F284)</f>
        <v>-</v>
      </c>
      <c r="H282" s="119" t="str">
        <f>IF($C282=I$1,'2- Manutenção'!$D284,"-")</f>
        <v>-</v>
      </c>
      <c r="I282" s="108" t="str">
        <f>IF($C282=I$1,'2- Manutenção'!$E284,"-")</f>
        <v>-</v>
      </c>
      <c r="J282" s="108" t="str">
        <f>IF(I282="-","-",'2- Manutenção'!$F284)</f>
        <v>-</v>
      </c>
      <c r="K282" s="119" t="str">
        <f>IF($C282=L$1,'2- Manutenção'!$D284,"-")</f>
        <v>-</v>
      </c>
      <c r="L282" s="108" t="str">
        <f>IF($C282=L$1,'2- Manutenção'!$E284,"-")</f>
        <v>-</v>
      </c>
      <c r="M282" s="108" t="str">
        <f>IF(L282="-","-",'2- Manutenção'!$F284)</f>
        <v>-</v>
      </c>
      <c r="N282" s="119" t="str">
        <f>IF($C282=O$1,'2- Manutenção'!$D284,"-")</f>
        <v>-</v>
      </c>
      <c r="O282" s="108" t="str">
        <f>IF($C282=O$1,'2- Manutenção'!$E284,"-")</f>
        <v>-</v>
      </c>
      <c r="P282" s="108" t="str">
        <f>IF(O282="-","-",'2- Manutenção'!$F284)</f>
        <v>-</v>
      </c>
      <c r="Q282" s="119" t="str">
        <f>IF($C282=R$1,'2- Manutenção'!$D284,"-")</f>
        <v>-</v>
      </c>
      <c r="R282" s="108" t="str">
        <f>IF($C282=R$1,'2- Manutenção'!$E284,"-")</f>
        <v>-</v>
      </c>
      <c r="S282" s="108" t="str">
        <f>IF(R282="-","-",'2- Manutenção'!$F284)</f>
        <v>-</v>
      </c>
      <c r="T282" s="119" t="str">
        <f>IF($C282=U$1,'2- Manutenção'!$D284,"-")</f>
        <v>-</v>
      </c>
      <c r="U282" s="108" t="str">
        <f>IF($C282=U$1,'2- Manutenção'!$E284,"-")</f>
        <v>-</v>
      </c>
      <c r="V282" s="108" t="str">
        <f>IF(U282="-","-",'2- Manutenção'!$F284)</f>
        <v>-</v>
      </c>
      <c r="W282" s="119" t="str">
        <f>IF($C282=X$1,'2- Manutenção'!$D284,"-")</f>
        <v>-</v>
      </c>
      <c r="X282" s="108" t="str">
        <f>IF($C282=X$1,'2- Manutenção'!$E284,"-")</f>
        <v>-</v>
      </c>
      <c r="Y282" s="108" t="str">
        <f>IF(X282="-","-",'2- Manutenção'!$F284)</f>
        <v>-</v>
      </c>
      <c r="Z282" s="119" t="str">
        <f>IF($C282=AA$1,'2- Manutenção'!$D284,"-")</f>
        <v>-</v>
      </c>
      <c r="AA282" s="108" t="str">
        <f>IF($C282=AA$1,'2- Manutenção'!$E284,"-")</f>
        <v>-</v>
      </c>
      <c r="AB282" s="108" t="str">
        <f>IF(AA282="-","-",'2- Manutenção'!$F284)</f>
        <v>-</v>
      </c>
      <c r="AC282" s="119" t="str">
        <f>IF($C282=AD$1,'2- Manutenção'!$D284,"-")</f>
        <v>-</v>
      </c>
      <c r="AD282" s="108" t="str">
        <f>IF($C282=AD$1,'2- Manutenção'!$E284,"-")</f>
        <v>-</v>
      </c>
      <c r="AE282" s="108" t="str">
        <f>IF(AD282="-","-",'2- Manutenção'!$F284)</f>
        <v>-</v>
      </c>
      <c r="AF282" s="119" t="str">
        <f>IF($C282=AG$1,'2- Manutenção'!$D284,"-")</f>
        <v>-</v>
      </c>
      <c r="AG282" s="108" t="str">
        <f>IF($C282=AG$1,'2- Manutenção'!$E284,"-")</f>
        <v>-</v>
      </c>
      <c r="AH282" s="108" t="str">
        <f>IF(AG282="-","-",'2- Manutenção'!$F284)</f>
        <v>-</v>
      </c>
      <c r="AI282" s="119" t="str">
        <f>IF($C282=AJ$1,'2- Manutenção'!$D284,"-")</f>
        <v>-</v>
      </c>
      <c r="AJ282" s="108" t="str">
        <f>IF($C282=AJ$1,'2- Manutenção'!$E284,"-")</f>
        <v>-</v>
      </c>
      <c r="AK282" s="108" t="str">
        <f>IF(AJ282="-","-",'2- Manutenção'!$F284)</f>
        <v>-</v>
      </c>
      <c r="AL282" s="119" t="str">
        <f>IF($C282=AM$1,'2- Manutenção'!$D284,"-")</f>
        <v>-</v>
      </c>
      <c r="AM282" s="108" t="str">
        <f>IF($C282=AM$1,'2- Manutenção'!$E284,"-")</f>
        <v>-</v>
      </c>
      <c r="AN282" s="108" t="str">
        <f>IF(AM282="-","-",'2- Manutenção'!$F284)</f>
        <v>-</v>
      </c>
    </row>
    <row r="283" spans="1:40" x14ac:dyDescent="0.25">
      <c r="A283" s="119">
        <v>281</v>
      </c>
      <c r="B283" s="119" t="str">
        <f>IF(YEAR('2- Manutenção'!B285)=$B$1,$B$1,"-")</f>
        <v>-</v>
      </c>
      <c r="C283" s="119" t="str">
        <f>IF(B283="-","-",MONTH('2- Manutenção'!B285))</f>
        <v>-</v>
      </c>
      <c r="E283" s="119" t="str">
        <f>IF($C283=F$1,'2- Manutenção'!$D285,"-")</f>
        <v>-</v>
      </c>
      <c r="F283" s="108" t="str">
        <f>IF($C283=F$1,'2- Manutenção'!$E285,"-")</f>
        <v>-</v>
      </c>
      <c r="G283" s="108" t="str">
        <f>IF(F283="-","-",'2- Manutenção'!$F285)</f>
        <v>-</v>
      </c>
      <c r="H283" s="119" t="str">
        <f>IF($C283=I$1,'2- Manutenção'!$D285,"-")</f>
        <v>-</v>
      </c>
      <c r="I283" s="108" t="str">
        <f>IF($C283=I$1,'2- Manutenção'!$E285,"-")</f>
        <v>-</v>
      </c>
      <c r="J283" s="108" t="str">
        <f>IF(I283="-","-",'2- Manutenção'!$F285)</f>
        <v>-</v>
      </c>
      <c r="K283" s="119" t="str">
        <f>IF($C283=L$1,'2- Manutenção'!$D285,"-")</f>
        <v>-</v>
      </c>
      <c r="L283" s="108" t="str">
        <f>IF($C283=L$1,'2- Manutenção'!$E285,"-")</f>
        <v>-</v>
      </c>
      <c r="M283" s="108" t="str">
        <f>IF(L283="-","-",'2- Manutenção'!$F285)</f>
        <v>-</v>
      </c>
      <c r="N283" s="119" t="str">
        <f>IF($C283=O$1,'2- Manutenção'!$D285,"-")</f>
        <v>-</v>
      </c>
      <c r="O283" s="108" t="str">
        <f>IF($C283=O$1,'2- Manutenção'!$E285,"-")</f>
        <v>-</v>
      </c>
      <c r="P283" s="108" t="str">
        <f>IF(O283="-","-",'2- Manutenção'!$F285)</f>
        <v>-</v>
      </c>
      <c r="Q283" s="119" t="str">
        <f>IF($C283=R$1,'2- Manutenção'!$D285,"-")</f>
        <v>-</v>
      </c>
      <c r="R283" s="108" t="str">
        <f>IF($C283=R$1,'2- Manutenção'!$E285,"-")</f>
        <v>-</v>
      </c>
      <c r="S283" s="108" t="str">
        <f>IF(R283="-","-",'2- Manutenção'!$F285)</f>
        <v>-</v>
      </c>
      <c r="T283" s="119" t="str">
        <f>IF($C283=U$1,'2- Manutenção'!$D285,"-")</f>
        <v>-</v>
      </c>
      <c r="U283" s="108" t="str">
        <f>IF($C283=U$1,'2- Manutenção'!$E285,"-")</f>
        <v>-</v>
      </c>
      <c r="V283" s="108" t="str">
        <f>IF(U283="-","-",'2- Manutenção'!$F285)</f>
        <v>-</v>
      </c>
      <c r="W283" s="119" t="str">
        <f>IF($C283=X$1,'2- Manutenção'!$D285,"-")</f>
        <v>-</v>
      </c>
      <c r="X283" s="108" t="str">
        <f>IF($C283=X$1,'2- Manutenção'!$E285,"-")</f>
        <v>-</v>
      </c>
      <c r="Y283" s="108" t="str">
        <f>IF(X283="-","-",'2- Manutenção'!$F285)</f>
        <v>-</v>
      </c>
      <c r="Z283" s="119" t="str">
        <f>IF($C283=AA$1,'2- Manutenção'!$D285,"-")</f>
        <v>-</v>
      </c>
      <c r="AA283" s="108" t="str">
        <f>IF($C283=AA$1,'2- Manutenção'!$E285,"-")</f>
        <v>-</v>
      </c>
      <c r="AB283" s="108" t="str">
        <f>IF(AA283="-","-",'2- Manutenção'!$F285)</f>
        <v>-</v>
      </c>
      <c r="AC283" s="119" t="str">
        <f>IF($C283=AD$1,'2- Manutenção'!$D285,"-")</f>
        <v>-</v>
      </c>
      <c r="AD283" s="108" t="str">
        <f>IF($C283=AD$1,'2- Manutenção'!$E285,"-")</f>
        <v>-</v>
      </c>
      <c r="AE283" s="108" t="str">
        <f>IF(AD283="-","-",'2- Manutenção'!$F285)</f>
        <v>-</v>
      </c>
      <c r="AF283" s="119" t="str">
        <f>IF($C283=AG$1,'2- Manutenção'!$D285,"-")</f>
        <v>-</v>
      </c>
      <c r="AG283" s="108" t="str">
        <f>IF($C283=AG$1,'2- Manutenção'!$E285,"-")</f>
        <v>-</v>
      </c>
      <c r="AH283" s="108" t="str">
        <f>IF(AG283="-","-",'2- Manutenção'!$F285)</f>
        <v>-</v>
      </c>
      <c r="AI283" s="119" t="str">
        <f>IF($C283=AJ$1,'2- Manutenção'!$D285,"-")</f>
        <v>-</v>
      </c>
      <c r="AJ283" s="108" t="str">
        <f>IF($C283=AJ$1,'2- Manutenção'!$E285,"-")</f>
        <v>-</v>
      </c>
      <c r="AK283" s="108" t="str">
        <f>IF(AJ283="-","-",'2- Manutenção'!$F285)</f>
        <v>-</v>
      </c>
      <c r="AL283" s="119" t="str">
        <f>IF($C283=AM$1,'2- Manutenção'!$D285,"-")</f>
        <v>-</v>
      </c>
      <c r="AM283" s="108" t="str">
        <f>IF($C283=AM$1,'2- Manutenção'!$E285,"-")</f>
        <v>-</v>
      </c>
      <c r="AN283" s="108" t="str">
        <f>IF(AM283="-","-",'2- Manutenção'!$F285)</f>
        <v>-</v>
      </c>
    </row>
    <row r="284" spans="1:40" x14ac:dyDescent="0.25">
      <c r="A284" s="119">
        <v>282</v>
      </c>
      <c r="B284" s="119" t="str">
        <f>IF(YEAR('2- Manutenção'!B286)=$B$1,$B$1,"-")</f>
        <v>-</v>
      </c>
      <c r="C284" s="119" t="str">
        <f>IF(B284="-","-",MONTH('2- Manutenção'!B286))</f>
        <v>-</v>
      </c>
      <c r="E284" s="119" t="str">
        <f>IF($C284=F$1,'2- Manutenção'!$D286,"-")</f>
        <v>-</v>
      </c>
      <c r="F284" s="108" t="str">
        <f>IF($C284=F$1,'2- Manutenção'!$E286,"-")</f>
        <v>-</v>
      </c>
      <c r="G284" s="108" t="str">
        <f>IF(F284="-","-",'2- Manutenção'!$F286)</f>
        <v>-</v>
      </c>
      <c r="H284" s="119" t="str">
        <f>IF($C284=I$1,'2- Manutenção'!$D286,"-")</f>
        <v>-</v>
      </c>
      <c r="I284" s="108" t="str">
        <f>IF($C284=I$1,'2- Manutenção'!$E286,"-")</f>
        <v>-</v>
      </c>
      <c r="J284" s="108" t="str">
        <f>IF(I284="-","-",'2- Manutenção'!$F286)</f>
        <v>-</v>
      </c>
      <c r="K284" s="119" t="str">
        <f>IF($C284=L$1,'2- Manutenção'!$D286,"-")</f>
        <v>-</v>
      </c>
      <c r="L284" s="108" t="str">
        <f>IF($C284=L$1,'2- Manutenção'!$E286,"-")</f>
        <v>-</v>
      </c>
      <c r="M284" s="108" t="str">
        <f>IF(L284="-","-",'2- Manutenção'!$F286)</f>
        <v>-</v>
      </c>
      <c r="N284" s="119" t="str">
        <f>IF($C284=O$1,'2- Manutenção'!$D286,"-")</f>
        <v>-</v>
      </c>
      <c r="O284" s="108" t="str">
        <f>IF($C284=O$1,'2- Manutenção'!$E286,"-")</f>
        <v>-</v>
      </c>
      <c r="P284" s="108" t="str">
        <f>IF(O284="-","-",'2- Manutenção'!$F286)</f>
        <v>-</v>
      </c>
      <c r="Q284" s="119" t="str">
        <f>IF($C284=R$1,'2- Manutenção'!$D286,"-")</f>
        <v>-</v>
      </c>
      <c r="R284" s="108" t="str">
        <f>IF($C284=R$1,'2- Manutenção'!$E286,"-")</f>
        <v>-</v>
      </c>
      <c r="S284" s="108" t="str">
        <f>IF(R284="-","-",'2- Manutenção'!$F286)</f>
        <v>-</v>
      </c>
      <c r="T284" s="119" t="str">
        <f>IF($C284=U$1,'2- Manutenção'!$D286,"-")</f>
        <v>-</v>
      </c>
      <c r="U284" s="108" t="str">
        <f>IF($C284=U$1,'2- Manutenção'!$E286,"-")</f>
        <v>-</v>
      </c>
      <c r="V284" s="108" t="str">
        <f>IF(U284="-","-",'2- Manutenção'!$F286)</f>
        <v>-</v>
      </c>
      <c r="W284" s="119" t="str">
        <f>IF($C284=X$1,'2- Manutenção'!$D286,"-")</f>
        <v>-</v>
      </c>
      <c r="X284" s="108" t="str">
        <f>IF($C284=X$1,'2- Manutenção'!$E286,"-")</f>
        <v>-</v>
      </c>
      <c r="Y284" s="108" t="str">
        <f>IF(X284="-","-",'2- Manutenção'!$F286)</f>
        <v>-</v>
      </c>
      <c r="Z284" s="119" t="str">
        <f>IF($C284=AA$1,'2- Manutenção'!$D286,"-")</f>
        <v>-</v>
      </c>
      <c r="AA284" s="108" t="str">
        <f>IF($C284=AA$1,'2- Manutenção'!$E286,"-")</f>
        <v>-</v>
      </c>
      <c r="AB284" s="108" t="str">
        <f>IF(AA284="-","-",'2- Manutenção'!$F286)</f>
        <v>-</v>
      </c>
      <c r="AC284" s="119" t="str">
        <f>IF($C284=AD$1,'2- Manutenção'!$D286,"-")</f>
        <v>-</v>
      </c>
      <c r="AD284" s="108" t="str">
        <f>IF($C284=AD$1,'2- Manutenção'!$E286,"-")</f>
        <v>-</v>
      </c>
      <c r="AE284" s="108" t="str">
        <f>IF(AD284="-","-",'2- Manutenção'!$F286)</f>
        <v>-</v>
      </c>
      <c r="AF284" s="119" t="str">
        <f>IF($C284=AG$1,'2- Manutenção'!$D286,"-")</f>
        <v>-</v>
      </c>
      <c r="AG284" s="108" t="str">
        <f>IF($C284=AG$1,'2- Manutenção'!$E286,"-")</f>
        <v>-</v>
      </c>
      <c r="AH284" s="108" t="str">
        <f>IF(AG284="-","-",'2- Manutenção'!$F286)</f>
        <v>-</v>
      </c>
      <c r="AI284" s="119" t="str">
        <f>IF($C284=AJ$1,'2- Manutenção'!$D286,"-")</f>
        <v>-</v>
      </c>
      <c r="AJ284" s="108" t="str">
        <f>IF($C284=AJ$1,'2- Manutenção'!$E286,"-")</f>
        <v>-</v>
      </c>
      <c r="AK284" s="108" t="str">
        <f>IF(AJ284="-","-",'2- Manutenção'!$F286)</f>
        <v>-</v>
      </c>
      <c r="AL284" s="119" t="str">
        <f>IF($C284=AM$1,'2- Manutenção'!$D286,"-")</f>
        <v>-</v>
      </c>
      <c r="AM284" s="108" t="str">
        <f>IF($C284=AM$1,'2- Manutenção'!$E286,"-")</f>
        <v>-</v>
      </c>
      <c r="AN284" s="108" t="str">
        <f>IF(AM284="-","-",'2- Manutenção'!$F286)</f>
        <v>-</v>
      </c>
    </row>
    <row r="285" spans="1:40" x14ac:dyDescent="0.25">
      <c r="A285" s="119">
        <v>283</v>
      </c>
      <c r="B285" s="119" t="str">
        <f>IF(YEAR('2- Manutenção'!B287)=$B$1,$B$1,"-")</f>
        <v>-</v>
      </c>
      <c r="C285" s="119" t="str">
        <f>IF(B285="-","-",MONTH('2- Manutenção'!B287))</f>
        <v>-</v>
      </c>
      <c r="E285" s="119" t="str">
        <f>IF($C285=F$1,'2- Manutenção'!$D287,"-")</f>
        <v>-</v>
      </c>
      <c r="F285" s="108" t="str">
        <f>IF($C285=F$1,'2- Manutenção'!$E287,"-")</f>
        <v>-</v>
      </c>
      <c r="G285" s="108" t="str">
        <f>IF(F285="-","-",'2- Manutenção'!$F287)</f>
        <v>-</v>
      </c>
      <c r="H285" s="119" t="str">
        <f>IF($C285=I$1,'2- Manutenção'!$D287,"-")</f>
        <v>-</v>
      </c>
      <c r="I285" s="108" t="str">
        <f>IF($C285=I$1,'2- Manutenção'!$E287,"-")</f>
        <v>-</v>
      </c>
      <c r="J285" s="108" t="str">
        <f>IF(I285="-","-",'2- Manutenção'!$F287)</f>
        <v>-</v>
      </c>
      <c r="K285" s="119" t="str">
        <f>IF($C285=L$1,'2- Manutenção'!$D287,"-")</f>
        <v>-</v>
      </c>
      <c r="L285" s="108" t="str">
        <f>IF($C285=L$1,'2- Manutenção'!$E287,"-")</f>
        <v>-</v>
      </c>
      <c r="M285" s="108" t="str">
        <f>IF(L285="-","-",'2- Manutenção'!$F287)</f>
        <v>-</v>
      </c>
      <c r="N285" s="119" t="str">
        <f>IF($C285=O$1,'2- Manutenção'!$D287,"-")</f>
        <v>-</v>
      </c>
      <c r="O285" s="108" t="str">
        <f>IF($C285=O$1,'2- Manutenção'!$E287,"-")</f>
        <v>-</v>
      </c>
      <c r="P285" s="108" t="str">
        <f>IF(O285="-","-",'2- Manutenção'!$F287)</f>
        <v>-</v>
      </c>
      <c r="Q285" s="119" t="str">
        <f>IF($C285=R$1,'2- Manutenção'!$D287,"-")</f>
        <v>-</v>
      </c>
      <c r="R285" s="108" t="str">
        <f>IF($C285=R$1,'2- Manutenção'!$E287,"-")</f>
        <v>-</v>
      </c>
      <c r="S285" s="108" t="str">
        <f>IF(R285="-","-",'2- Manutenção'!$F287)</f>
        <v>-</v>
      </c>
      <c r="T285" s="119" t="str">
        <f>IF($C285=U$1,'2- Manutenção'!$D287,"-")</f>
        <v>-</v>
      </c>
      <c r="U285" s="108" t="str">
        <f>IF($C285=U$1,'2- Manutenção'!$E287,"-")</f>
        <v>-</v>
      </c>
      <c r="V285" s="108" t="str">
        <f>IF(U285="-","-",'2- Manutenção'!$F287)</f>
        <v>-</v>
      </c>
      <c r="W285" s="119" t="str">
        <f>IF($C285=X$1,'2- Manutenção'!$D287,"-")</f>
        <v>-</v>
      </c>
      <c r="X285" s="108" t="str">
        <f>IF($C285=X$1,'2- Manutenção'!$E287,"-")</f>
        <v>-</v>
      </c>
      <c r="Y285" s="108" t="str">
        <f>IF(X285="-","-",'2- Manutenção'!$F287)</f>
        <v>-</v>
      </c>
      <c r="Z285" s="119" t="str">
        <f>IF($C285=AA$1,'2- Manutenção'!$D287,"-")</f>
        <v>-</v>
      </c>
      <c r="AA285" s="108" t="str">
        <f>IF($C285=AA$1,'2- Manutenção'!$E287,"-")</f>
        <v>-</v>
      </c>
      <c r="AB285" s="108" t="str">
        <f>IF(AA285="-","-",'2- Manutenção'!$F287)</f>
        <v>-</v>
      </c>
      <c r="AC285" s="119" t="str">
        <f>IF($C285=AD$1,'2- Manutenção'!$D287,"-")</f>
        <v>-</v>
      </c>
      <c r="AD285" s="108" t="str">
        <f>IF($C285=AD$1,'2- Manutenção'!$E287,"-")</f>
        <v>-</v>
      </c>
      <c r="AE285" s="108" t="str">
        <f>IF(AD285="-","-",'2- Manutenção'!$F287)</f>
        <v>-</v>
      </c>
      <c r="AF285" s="119" t="str">
        <f>IF($C285=AG$1,'2- Manutenção'!$D287,"-")</f>
        <v>-</v>
      </c>
      <c r="AG285" s="108" t="str">
        <f>IF($C285=AG$1,'2- Manutenção'!$E287,"-")</f>
        <v>-</v>
      </c>
      <c r="AH285" s="108" t="str">
        <f>IF(AG285="-","-",'2- Manutenção'!$F287)</f>
        <v>-</v>
      </c>
      <c r="AI285" s="119" t="str">
        <f>IF($C285=AJ$1,'2- Manutenção'!$D287,"-")</f>
        <v>-</v>
      </c>
      <c r="AJ285" s="108" t="str">
        <f>IF($C285=AJ$1,'2- Manutenção'!$E287,"-")</f>
        <v>-</v>
      </c>
      <c r="AK285" s="108" t="str">
        <f>IF(AJ285="-","-",'2- Manutenção'!$F287)</f>
        <v>-</v>
      </c>
      <c r="AL285" s="119" t="str">
        <f>IF($C285=AM$1,'2- Manutenção'!$D287,"-")</f>
        <v>-</v>
      </c>
      <c r="AM285" s="108" t="str">
        <f>IF($C285=AM$1,'2- Manutenção'!$E287,"-")</f>
        <v>-</v>
      </c>
      <c r="AN285" s="108" t="str">
        <f>IF(AM285="-","-",'2- Manutenção'!$F287)</f>
        <v>-</v>
      </c>
    </row>
    <row r="286" spans="1:40" x14ac:dyDescent="0.25">
      <c r="A286" s="119">
        <v>284</v>
      </c>
      <c r="B286" s="119" t="str">
        <f>IF(YEAR('2- Manutenção'!B288)=$B$1,$B$1,"-")</f>
        <v>-</v>
      </c>
      <c r="C286" s="119" t="str">
        <f>IF(B286="-","-",MONTH('2- Manutenção'!B288))</f>
        <v>-</v>
      </c>
      <c r="E286" s="119" t="str">
        <f>IF($C286=F$1,'2- Manutenção'!$D288,"-")</f>
        <v>-</v>
      </c>
      <c r="F286" s="108" t="str">
        <f>IF($C286=F$1,'2- Manutenção'!$E288,"-")</f>
        <v>-</v>
      </c>
      <c r="G286" s="108" t="str">
        <f>IF(F286="-","-",'2- Manutenção'!$F288)</f>
        <v>-</v>
      </c>
      <c r="H286" s="119" t="str">
        <f>IF($C286=I$1,'2- Manutenção'!$D288,"-")</f>
        <v>-</v>
      </c>
      <c r="I286" s="108" t="str">
        <f>IF($C286=I$1,'2- Manutenção'!$E288,"-")</f>
        <v>-</v>
      </c>
      <c r="J286" s="108" t="str">
        <f>IF(I286="-","-",'2- Manutenção'!$F288)</f>
        <v>-</v>
      </c>
      <c r="K286" s="119" t="str">
        <f>IF($C286=L$1,'2- Manutenção'!$D288,"-")</f>
        <v>-</v>
      </c>
      <c r="L286" s="108" t="str">
        <f>IF($C286=L$1,'2- Manutenção'!$E288,"-")</f>
        <v>-</v>
      </c>
      <c r="M286" s="108" t="str">
        <f>IF(L286="-","-",'2- Manutenção'!$F288)</f>
        <v>-</v>
      </c>
      <c r="N286" s="119" t="str">
        <f>IF($C286=O$1,'2- Manutenção'!$D288,"-")</f>
        <v>-</v>
      </c>
      <c r="O286" s="108" t="str">
        <f>IF($C286=O$1,'2- Manutenção'!$E288,"-")</f>
        <v>-</v>
      </c>
      <c r="P286" s="108" t="str">
        <f>IF(O286="-","-",'2- Manutenção'!$F288)</f>
        <v>-</v>
      </c>
      <c r="Q286" s="119" t="str">
        <f>IF($C286=R$1,'2- Manutenção'!$D288,"-")</f>
        <v>-</v>
      </c>
      <c r="R286" s="108" t="str">
        <f>IF($C286=R$1,'2- Manutenção'!$E288,"-")</f>
        <v>-</v>
      </c>
      <c r="S286" s="108" t="str">
        <f>IF(R286="-","-",'2- Manutenção'!$F288)</f>
        <v>-</v>
      </c>
      <c r="T286" s="119" t="str">
        <f>IF($C286=U$1,'2- Manutenção'!$D288,"-")</f>
        <v>-</v>
      </c>
      <c r="U286" s="108" t="str">
        <f>IF($C286=U$1,'2- Manutenção'!$E288,"-")</f>
        <v>-</v>
      </c>
      <c r="V286" s="108" t="str">
        <f>IF(U286="-","-",'2- Manutenção'!$F288)</f>
        <v>-</v>
      </c>
      <c r="W286" s="119" t="str">
        <f>IF($C286=X$1,'2- Manutenção'!$D288,"-")</f>
        <v>-</v>
      </c>
      <c r="X286" s="108" t="str">
        <f>IF($C286=X$1,'2- Manutenção'!$E288,"-")</f>
        <v>-</v>
      </c>
      <c r="Y286" s="108" t="str">
        <f>IF(X286="-","-",'2- Manutenção'!$F288)</f>
        <v>-</v>
      </c>
      <c r="Z286" s="119" t="str">
        <f>IF($C286=AA$1,'2- Manutenção'!$D288,"-")</f>
        <v>-</v>
      </c>
      <c r="AA286" s="108" t="str">
        <f>IF($C286=AA$1,'2- Manutenção'!$E288,"-")</f>
        <v>-</v>
      </c>
      <c r="AB286" s="108" t="str">
        <f>IF(AA286="-","-",'2- Manutenção'!$F288)</f>
        <v>-</v>
      </c>
      <c r="AC286" s="119" t="str">
        <f>IF($C286=AD$1,'2- Manutenção'!$D288,"-")</f>
        <v>-</v>
      </c>
      <c r="AD286" s="108" t="str">
        <f>IF($C286=AD$1,'2- Manutenção'!$E288,"-")</f>
        <v>-</v>
      </c>
      <c r="AE286" s="108" t="str">
        <f>IF(AD286="-","-",'2- Manutenção'!$F288)</f>
        <v>-</v>
      </c>
      <c r="AF286" s="119" t="str">
        <f>IF($C286=AG$1,'2- Manutenção'!$D288,"-")</f>
        <v>-</v>
      </c>
      <c r="AG286" s="108" t="str">
        <f>IF($C286=AG$1,'2- Manutenção'!$E288,"-")</f>
        <v>-</v>
      </c>
      <c r="AH286" s="108" t="str">
        <f>IF(AG286="-","-",'2- Manutenção'!$F288)</f>
        <v>-</v>
      </c>
      <c r="AI286" s="119" t="str">
        <f>IF($C286=AJ$1,'2- Manutenção'!$D288,"-")</f>
        <v>-</v>
      </c>
      <c r="AJ286" s="108" t="str">
        <f>IF($C286=AJ$1,'2- Manutenção'!$E288,"-")</f>
        <v>-</v>
      </c>
      <c r="AK286" s="108" t="str">
        <f>IF(AJ286="-","-",'2- Manutenção'!$F288)</f>
        <v>-</v>
      </c>
      <c r="AL286" s="119" t="str">
        <f>IF($C286=AM$1,'2- Manutenção'!$D288,"-")</f>
        <v>-</v>
      </c>
      <c r="AM286" s="108" t="str">
        <f>IF($C286=AM$1,'2- Manutenção'!$E288,"-")</f>
        <v>-</v>
      </c>
      <c r="AN286" s="108" t="str">
        <f>IF(AM286="-","-",'2- Manutenção'!$F288)</f>
        <v>-</v>
      </c>
    </row>
    <row r="287" spans="1:40" x14ac:dyDescent="0.25">
      <c r="A287" s="119">
        <v>285</v>
      </c>
      <c r="B287" s="119" t="str">
        <f>IF(YEAR('2- Manutenção'!B289)=$B$1,$B$1,"-")</f>
        <v>-</v>
      </c>
      <c r="C287" s="119" t="str">
        <f>IF(B287="-","-",MONTH('2- Manutenção'!B289))</f>
        <v>-</v>
      </c>
      <c r="E287" s="119" t="str">
        <f>IF($C287=F$1,'2- Manutenção'!$D289,"-")</f>
        <v>-</v>
      </c>
      <c r="F287" s="108" t="str">
        <f>IF($C287=F$1,'2- Manutenção'!$E289,"-")</f>
        <v>-</v>
      </c>
      <c r="G287" s="108" t="str">
        <f>IF(F287="-","-",'2- Manutenção'!$F289)</f>
        <v>-</v>
      </c>
      <c r="H287" s="119" t="str">
        <f>IF($C287=I$1,'2- Manutenção'!$D289,"-")</f>
        <v>-</v>
      </c>
      <c r="I287" s="108" t="str">
        <f>IF($C287=I$1,'2- Manutenção'!$E289,"-")</f>
        <v>-</v>
      </c>
      <c r="J287" s="108" t="str">
        <f>IF(I287="-","-",'2- Manutenção'!$F289)</f>
        <v>-</v>
      </c>
      <c r="K287" s="119" t="str">
        <f>IF($C287=L$1,'2- Manutenção'!$D289,"-")</f>
        <v>-</v>
      </c>
      <c r="L287" s="108" t="str">
        <f>IF($C287=L$1,'2- Manutenção'!$E289,"-")</f>
        <v>-</v>
      </c>
      <c r="M287" s="108" t="str">
        <f>IF(L287="-","-",'2- Manutenção'!$F289)</f>
        <v>-</v>
      </c>
      <c r="N287" s="119" t="str">
        <f>IF($C287=O$1,'2- Manutenção'!$D289,"-")</f>
        <v>-</v>
      </c>
      <c r="O287" s="108" t="str">
        <f>IF($C287=O$1,'2- Manutenção'!$E289,"-")</f>
        <v>-</v>
      </c>
      <c r="P287" s="108" t="str">
        <f>IF(O287="-","-",'2- Manutenção'!$F289)</f>
        <v>-</v>
      </c>
      <c r="Q287" s="119" t="str">
        <f>IF($C287=R$1,'2- Manutenção'!$D289,"-")</f>
        <v>-</v>
      </c>
      <c r="R287" s="108" t="str">
        <f>IF($C287=R$1,'2- Manutenção'!$E289,"-")</f>
        <v>-</v>
      </c>
      <c r="S287" s="108" t="str">
        <f>IF(R287="-","-",'2- Manutenção'!$F289)</f>
        <v>-</v>
      </c>
      <c r="T287" s="119" t="str">
        <f>IF($C287=U$1,'2- Manutenção'!$D289,"-")</f>
        <v>-</v>
      </c>
      <c r="U287" s="108" t="str">
        <f>IF($C287=U$1,'2- Manutenção'!$E289,"-")</f>
        <v>-</v>
      </c>
      <c r="V287" s="108" t="str">
        <f>IF(U287="-","-",'2- Manutenção'!$F289)</f>
        <v>-</v>
      </c>
      <c r="W287" s="119" t="str">
        <f>IF($C287=X$1,'2- Manutenção'!$D289,"-")</f>
        <v>-</v>
      </c>
      <c r="X287" s="108" t="str">
        <f>IF($C287=X$1,'2- Manutenção'!$E289,"-")</f>
        <v>-</v>
      </c>
      <c r="Y287" s="108" t="str">
        <f>IF(X287="-","-",'2- Manutenção'!$F289)</f>
        <v>-</v>
      </c>
      <c r="Z287" s="119" t="str">
        <f>IF($C287=AA$1,'2- Manutenção'!$D289,"-")</f>
        <v>-</v>
      </c>
      <c r="AA287" s="108" t="str">
        <f>IF($C287=AA$1,'2- Manutenção'!$E289,"-")</f>
        <v>-</v>
      </c>
      <c r="AB287" s="108" t="str">
        <f>IF(AA287="-","-",'2- Manutenção'!$F289)</f>
        <v>-</v>
      </c>
      <c r="AC287" s="119" t="str">
        <f>IF($C287=AD$1,'2- Manutenção'!$D289,"-")</f>
        <v>-</v>
      </c>
      <c r="AD287" s="108" t="str">
        <f>IF($C287=AD$1,'2- Manutenção'!$E289,"-")</f>
        <v>-</v>
      </c>
      <c r="AE287" s="108" t="str">
        <f>IF(AD287="-","-",'2- Manutenção'!$F289)</f>
        <v>-</v>
      </c>
      <c r="AF287" s="119" t="str">
        <f>IF($C287=AG$1,'2- Manutenção'!$D289,"-")</f>
        <v>-</v>
      </c>
      <c r="AG287" s="108" t="str">
        <f>IF($C287=AG$1,'2- Manutenção'!$E289,"-")</f>
        <v>-</v>
      </c>
      <c r="AH287" s="108" t="str">
        <f>IF(AG287="-","-",'2- Manutenção'!$F289)</f>
        <v>-</v>
      </c>
      <c r="AI287" s="119" t="str">
        <f>IF($C287=AJ$1,'2- Manutenção'!$D289,"-")</f>
        <v>-</v>
      </c>
      <c r="AJ287" s="108" t="str">
        <f>IF($C287=AJ$1,'2- Manutenção'!$E289,"-")</f>
        <v>-</v>
      </c>
      <c r="AK287" s="108" t="str">
        <f>IF(AJ287="-","-",'2- Manutenção'!$F289)</f>
        <v>-</v>
      </c>
      <c r="AL287" s="119" t="str">
        <f>IF($C287=AM$1,'2- Manutenção'!$D289,"-")</f>
        <v>-</v>
      </c>
      <c r="AM287" s="108" t="str">
        <f>IF($C287=AM$1,'2- Manutenção'!$E289,"-")</f>
        <v>-</v>
      </c>
      <c r="AN287" s="108" t="str">
        <f>IF(AM287="-","-",'2- Manutenção'!$F289)</f>
        <v>-</v>
      </c>
    </row>
    <row r="288" spans="1:40" x14ac:dyDescent="0.25">
      <c r="A288" s="119">
        <v>286</v>
      </c>
      <c r="B288" s="119" t="str">
        <f>IF(YEAR('2- Manutenção'!B290)=$B$1,$B$1,"-")</f>
        <v>-</v>
      </c>
      <c r="C288" s="119" t="str">
        <f>IF(B288="-","-",MONTH('2- Manutenção'!B290))</f>
        <v>-</v>
      </c>
      <c r="E288" s="119" t="str">
        <f>IF($C288=F$1,'2- Manutenção'!$D290,"-")</f>
        <v>-</v>
      </c>
      <c r="F288" s="108" t="str">
        <f>IF($C288=F$1,'2- Manutenção'!$E290,"-")</f>
        <v>-</v>
      </c>
      <c r="G288" s="108" t="str">
        <f>IF(F288="-","-",'2- Manutenção'!$F290)</f>
        <v>-</v>
      </c>
      <c r="H288" s="119" t="str">
        <f>IF($C288=I$1,'2- Manutenção'!$D290,"-")</f>
        <v>-</v>
      </c>
      <c r="I288" s="108" t="str">
        <f>IF($C288=I$1,'2- Manutenção'!$E290,"-")</f>
        <v>-</v>
      </c>
      <c r="J288" s="108" t="str">
        <f>IF(I288="-","-",'2- Manutenção'!$F290)</f>
        <v>-</v>
      </c>
      <c r="K288" s="119" t="str">
        <f>IF($C288=L$1,'2- Manutenção'!$D290,"-")</f>
        <v>-</v>
      </c>
      <c r="L288" s="108" t="str">
        <f>IF($C288=L$1,'2- Manutenção'!$E290,"-")</f>
        <v>-</v>
      </c>
      <c r="M288" s="108" t="str">
        <f>IF(L288="-","-",'2- Manutenção'!$F290)</f>
        <v>-</v>
      </c>
      <c r="N288" s="119" t="str">
        <f>IF($C288=O$1,'2- Manutenção'!$D290,"-")</f>
        <v>-</v>
      </c>
      <c r="O288" s="108" t="str">
        <f>IF($C288=O$1,'2- Manutenção'!$E290,"-")</f>
        <v>-</v>
      </c>
      <c r="P288" s="108" t="str">
        <f>IF(O288="-","-",'2- Manutenção'!$F290)</f>
        <v>-</v>
      </c>
      <c r="Q288" s="119" t="str">
        <f>IF($C288=R$1,'2- Manutenção'!$D290,"-")</f>
        <v>-</v>
      </c>
      <c r="R288" s="108" t="str">
        <f>IF($C288=R$1,'2- Manutenção'!$E290,"-")</f>
        <v>-</v>
      </c>
      <c r="S288" s="108" t="str">
        <f>IF(R288="-","-",'2- Manutenção'!$F290)</f>
        <v>-</v>
      </c>
      <c r="T288" s="119" t="str">
        <f>IF($C288=U$1,'2- Manutenção'!$D290,"-")</f>
        <v>-</v>
      </c>
      <c r="U288" s="108" t="str">
        <f>IF($C288=U$1,'2- Manutenção'!$E290,"-")</f>
        <v>-</v>
      </c>
      <c r="V288" s="108" t="str">
        <f>IF(U288="-","-",'2- Manutenção'!$F290)</f>
        <v>-</v>
      </c>
      <c r="W288" s="119" t="str">
        <f>IF($C288=X$1,'2- Manutenção'!$D290,"-")</f>
        <v>-</v>
      </c>
      <c r="X288" s="108" t="str">
        <f>IF($C288=X$1,'2- Manutenção'!$E290,"-")</f>
        <v>-</v>
      </c>
      <c r="Y288" s="108" t="str">
        <f>IF(X288="-","-",'2- Manutenção'!$F290)</f>
        <v>-</v>
      </c>
      <c r="Z288" s="119" t="str">
        <f>IF($C288=AA$1,'2- Manutenção'!$D290,"-")</f>
        <v>-</v>
      </c>
      <c r="AA288" s="108" t="str">
        <f>IF($C288=AA$1,'2- Manutenção'!$E290,"-")</f>
        <v>-</v>
      </c>
      <c r="AB288" s="108" t="str">
        <f>IF(AA288="-","-",'2- Manutenção'!$F290)</f>
        <v>-</v>
      </c>
      <c r="AC288" s="119" t="str">
        <f>IF($C288=AD$1,'2- Manutenção'!$D290,"-")</f>
        <v>-</v>
      </c>
      <c r="AD288" s="108" t="str">
        <f>IF($C288=AD$1,'2- Manutenção'!$E290,"-")</f>
        <v>-</v>
      </c>
      <c r="AE288" s="108" t="str">
        <f>IF(AD288="-","-",'2- Manutenção'!$F290)</f>
        <v>-</v>
      </c>
      <c r="AF288" s="119" t="str">
        <f>IF($C288=AG$1,'2- Manutenção'!$D290,"-")</f>
        <v>-</v>
      </c>
      <c r="AG288" s="108" t="str">
        <f>IF($C288=AG$1,'2- Manutenção'!$E290,"-")</f>
        <v>-</v>
      </c>
      <c r="AH288" s="108" t="str">
        <f>IF(AG288="-","-",'2- Manutenção'!$F290)</f>
        <v>-</v>
      </c>
      <c r="AI288" s="119" t="str">
        <f>IF($C288=AJ$1,'2- Manutenção'!$D290,"-")</f>
        <v>-</v>
      </c>
      <c r="AJ288" s="108" t="str">
        <f>IF($C288=AJ$1,'2- Manutenção'!$E290,"-")</f>
        <v>-</v>
      </c>
      <c r="AK288" s="108" t="str">
        <f>IF(AJ288="-","-",'2- Manutenção'!$F290)</f>
        <v>-</v>
      </c>
      <c r="AL288" s="119" t="str">
        <f>IF($C288=AM$1,'2- Manutenção'!$D290,"-")</f>
        <v>-</v>
      </c>
      <c r="AM288" s="108" t="str">
        <f>IF($C288=AM$1,'2- Manutenção'!$E290,"-")</f>
        <v>-</v>
      </c>
      <c r="AN288" s="108" t="str">
        <f>IF(AM288="-","-",'2- Manutenção'!$F290)</f>
        <v>-</v>
      </c>
    </row>
    <row r="289" spans="1:40" x14ac:dyDescent="0.25">
      <c r="A289" s="119">
        <v>287</v>
      </c>
      <c r="B289" s="119" t="str">
        <f>IF(YEAR('2- Manutenção'!B291)=$B$1,$B$1,"-")</f>
        <v>-</v>
      </c>
      <c r="C289" s="119" t="str">
        <f>IF(B289="-","-",MONTH('2- Manutenção'!B291))</f>
        <v>-</v>
      </c>
      <c r="E289" s="119" t="str">
        <f>IF($C289=F$1,'2- Manutenção'!$D291,"-")</f>
        <v>-</v>
      </c>
      <c r="F289" s="108" t="str">
        <f>IF($C289=F$1,'2- Manutenção'!$E291,"-")</f>
        <v>-</v>
      </c>
      <c r="G289" s="108" t="str">
        <f>IF(F289="-","-",'2- Manutenção'!$F291)</f>
        <v>-</v>
      </c>
      <c r="H289" s="119" t="str">
        <f>IF($C289=I$1,'2- Manutenção'!$D291,"-")</f>
        <v>-</v>
      </c>
      <c r="I289" s="108" t="str">
        <f>IF($C289=I$1,'2- Manutenção'!$E291,"-")</f>
        <v>-</v>
      </c>
      <c r="J289" s="108" t="str">
        <f>IF(I289="-","-",'2- Manutenção'!$F291)</f>
        <v>-</v>
      </c>
      <c r="K289" s="119" t="str">
        <f>IF($C289=L$1,'2- Manutenção'!$D291,"-")</f>
        <v>-</v>
      </c>
      <c r="L289" s="108" t="str">
        <f>IF($C289=L$1,'2- Manutenção'!$E291,"-")</f>
        <v>-</v>
      </c>
      <c r="M289" s="108" t="str">
        <f>IF(L289="-","-",'2- Manutenção'!$F291)</f>
        <v>-</v>
      </c>
      <c r="N289" s="119" t="str">
        <f>IF($C289=O$1,'2- Manutenção'!$D291,"-")</f>
        <v>-</v>
      </c>
      <c r="O289" s="108" t="str">
        <f>IF($C289=O$1,'2- Manutenção'!$E291,"-")</f>
        <v>-</v>
      </c>
      <c r="P289" s="108" t="str">
        <f>IF(O289="-","-",'2- Manutenção'!$F291)</f>
        <v>-</v>
      </c>
      <c r="Q289" s="119" t="str">
        <f>IF($C289=R$1,'2- Manutenção'!$D291,"-")</f>
        <v>-</v>
      </c>
      <c r="R289" s="108" t="str">
        <f>IF($C289=R$1,'2- Manutenção'!$E291,"-")</f>
        <v>-</v>
      </c>
      <c r="S289" s="108" t="str">
        <f>IF(R289="-","-",'2- Manutenção'!$F291)</f>
        <v>-</v>
      </c>
      <c r="T289" s="119" t="str">
        <f>IF($C289=U$1,'2- Manutenção'!$D291,"-")</f>
        <v>-</v>
      </c>
      <c r="U289" s="108" t="str">
        <f>IF($C289=U$1,'2- Manutenção'!$E291,"-")</f>
        <v>-</v>
      </c>
      <c r="V289" s="108" t="str">
        <f>IF(U289="-","-",'2- Manutenção'!$F291)</f>
        <v>-</v>
      </c>
      <c r="W289" s="119" t="str">
        <f>IF($C289=X$1,'2- Manutenção'!$D291,"-")</f>
        <v>-</v>
      </c>
      <c r="X289" s="108" t="str">
        <f>IF($C289=X$1,'2- Manutenção'!$E291,"-")</f>
        <v>-</v>
      </c>
      <c r="Y289" s="108" t="str">
        <f>IF(X289="-","-",'2- Manutenção'!$F291)</f>
        <v>-</v>
      </c>
      <c r="Z289" s="119" t="str">
        <f>IF($C289=AA$1,'2- Manutenção'!$D291,"-")</f>
        <v>-</v>
      </c>
      <c r="AA289" s="108" t="str">
        <f>IF($C289=AA$1,'2- Manutenção'!$E291,"-")</f>
        <v>-</v>
      </c>
      <c r="AB289" s="108" t="str">
        <f>IF(AA289="-","-",'2- Manutenção'!$F291)</f>
        <v>-</v>
      </c>
      <c r="AC289" s="119" t="str">
        <f>IF($C289=AD$1,'2- Manutenção'!$D291,"-")</f>
        <v>-</v>
      </c>
      <c r="AD289" s="108" t="str">
        <f>IF($C289=AD$1,'2- Manutenção'!$E291,"-")</f>
        <v>-</v>
      </c>
      <c r="AE289" s="108" t="str">
        <f>IF(AD289="-","-",'2- Manutenção'!$F291)</f>
        <v>-</v>
      </c>
      <c r="AF289" s="119" t="str">
        <f>IF($C289=AG$1,'2- Manutenção'!$D291,"-")</f>
        <v>-</v>
      </c>
      <c r="AG289" s="108" t="str">
        <f>IF($C289=AG$1,'2- Manutenção'!$E291,"-")</f>
        <v>-</v>
      </c>
      <c r="AH289" s="108" t="str">
        <f>IF(AG289="-","-",'2- Manutenção'!$F291)</f>
        <v>-</v>
      </c>
      <c r="AI289" s="119" t="str">
        <f>IF($C289=AJ$1,'2- Manutenção'!$D291,"-")</f>
        <v>-</v>
      </c>
      <c r="AJ289" s="108" t="str">
        <f>IF($C289=AJ$1,'2- Manutenção'!$E291,"-")</f>
        <v>-</v>
      </c>
      <c r="AK289" s="108" t="str">
        <f>IF(AJ289="-","-",'2- Manutenção'!$F291)</f>
        <v>-</v>
      </c>
      <c r="AL289" s="119" t="str">
        <f>IF($C289=AM$1,'2- Manutenção'!$D291,"-")</f>
        <v>-</v>
      </c>
      <c r="AM289" s="108" t="str">
        <f>IF($C289=AM$1,'2- Manutenção'!$E291,"-")</f>
        <v>-</v>
      </c>
      <c r="AN289" s="108" t="str">
        <f>IF(AM289="-","-",'2- Manutenção'!$F291)</f>
        <v>-</v>
      </c>
    </row>
    <row r="290" spans="1:40" x14ac:dyDescent="0.25">
      <c r="A290" s="119">
        <v>288</v>
      </c>
      <c r="B290" s="119" t="str">
        <f>IF(YEAR('2- Manutenção'!B292)=$B$1,$B$1,"-")</f>
        <v>-</v>
      </c>
      <c r="C290" s="119" t="str">
        <f>IF(B290="-","-",MONTH('2- Manutenção'!B292))</f>
        <v>-</v>
      </c>
      <c r="E290" s="119" t="str">
        <f>IF($C290=F$1,'2- Manutenção'!$D292,"-")</f>
        <v>-</v>
      </c>
      <c r="F290" s="108" t="str">
        <f>IF($C290=F$1,'2- Manutenção'!$E292,"-")</f>
        <v>-</v>
      </c>
      <c r="G290" s="108" t="str">
        <f>IF(F290="-","-",'2- Manutenção'!$F292)</f>
        <v>-</v>
      </c>
      <c r="H290" s="119" t="str">
        <f>IF($C290=I$1,'2- Manutenção'!$D292,"-")</f>
        <v>-</v>
      </c>
      <c r="I290" s="108" t="str">
        <f>IF($C290=I$1,'2- Manutenção'!$E292,"-")</f>
        <v>-</v>
      </c>
      <c r="J290" s="108" t="str">
        <f>IF(I290="-","-",'2- Manutenção'!$F292)</f>
        <v>-</v>
      </c>
      <c r="K290" s="119" t="str">
        <f>IF($C290=L$1,'2- Manutenção'!$D292,"-")</f>
        <v>-</v>
      </c>
      <c r="L290" s="108" t="str">
        <f>IF($C290=L$1,'2- Manutenção'!$E292,"-")</f>
        <v>-</v>
      </c>
      <c r="M290" s="108" t="str">
        <f>IF(L290="-","-",'2- Manutenção'!$F292)</f>
        <v>-</v>
      </c>
      <c r="N290" s="119" t="str">
        <f>IF($C290=O$1,'2- Manutenção'!$D292,"-")</f>
        <v>-</v>
      </c>
      <c r="O290" s="108" t="str">
        <f>IF($C290=O$1,'2- Manutenção'!$E292,"-")</f>
        <v>-</v>
      </c>
      <c r="P290" s="108" t="str">
        <f>IF(O290="-","-",'2- Manutenção'!$F292)</f>
        <v>-</v>
      </c>
      <c r="Q290" s="119" t="str">
        <f>IF($C290=R$1,'2- Manutenção'!$D292,"-")</f>
        <v>-</v>
      </c>
      <c r="R290" s="108" t="str">
        <f>IF($C290=R$1,'2- Manutenção'!$E292,"-")</f>
        <v>-</v>
      </c>
      <c r="S290" s="108" t="str">
        <f>IF(R290="-","-",'2- Manutenção'!$F292)</f>
        <v>-</v>
      </c>
      <c r="T290" s="119" t="str">
        <f>IF($C290=U$1,'2- Manutenção'!$D292,"-")</f>
        <v>-</v>
      </c>
      <c r="U290" s="108" t="str">
        <f>IF($C290=U$1,'2- Manutenção'!$E292,"-")</f>
        <v>-</v>
      </c>
      <c r="V290" s="108" t="str">
        <f>IF(U290="-","-",'2- Manutenção'!$F292)</f>
        <v>-</v>
      </c>
      <c r="W290" s="119" t="str">
        <f>IF($C290=X$1,'2- Manutenção'!$D292,"-")</f>
        <v>-</v>
      </c>
      <c r="X290" s="108" t="str">
        <f>IF($C290=X$1,'2- Manutenção'!$E292,"-")</f>
        <v>-</v>
      </c>
      <c r="Y290" s="108" t="str">
        <f>IF(X290="-","-",'2- Manutenção'!$F292)</f>
        <v>-</v>
      </c>
      <c r="Z290" s="119" t="str">
        <f>IF($C290=AA$1,'2- Manutenção'!$D292,"-")</f>
        <v>-</v>
      </c>
      <c r="AA290" s="108" t="str">
        <f>IF($C290=AA$1,'2- Manutenção'!$E292,"-")</f>
        <v>-</v>
      </c>
      <c r="AB290" s="108" t="str">
        <f>IF(AA290="-","-",'2- Manutenção'!$F292)</f>
        <v>-</v>
      </c>
      <c r="AC290" s="119" t="str">
        <f>IF($C290=AD$1,'2- Manutenção'!$D292,"-")</f>
        <v>-</v>
      </c>
      <c r="AD290" s="108" t="str">
        <f>IF($C290=AD$1,'2- Manutenção'!$E292,"-")</f>
        <v>-</v>
      </c>
      <c r="AE290" s="108" t="str">
        <f>IF(AD290="-","-",'2- Manutenção'!$F292)</f>
        <v>-</v>
      </c>
      <c r="AF290" s="119" t="str">
        <f>IF($C290=AG$1,'2- Manutenção'!$D292,"-")</f>
        <v>-</v>
      </c>
      <c r="AG290" s="108" t="str">
        <f>IF($C290=AG$1,'2- Manutenção'!$E292,"-")</f>
        <v>-</v>
      </c>
      <c r="AH290" s="108" t="str">
        <f>IF(AG290="-","-",'2- Manutenção'!$F292)</f>
        <v>-</v>
      </c>
      <c r="AI290" s="119" t="str">
        <f>IF($C290=AJ$1,'2- Manutenção'!$D292,"-")</f>
        <v>-</v>
      </c>
      <c r="AJ290" s="108" t="str">
        <f>IF($C290=AJ$1,'2- Manutenção'!$E292,"-")</f>
        <v>-</v>
      </c>
      <c r="AK290" s="108" t="str">
        <f>IF(AJ290="-","-",'2- Manutenção'!$F292)</f>
        <v>-</v>
      </c>
      <c r="AL290" s="119" t="str">
        <f>IF($C290=AM$1,'2- Manutenção'!$D292,"-")</f>
        <v>-</v>
      </c>
      <c r="AM290" s="108" t="str">
        <f>IF($C290=AM$1,'2- Manutenção'!$E292,"-")</f>
        <v>-</v>
      </c>
      <c r="AN290" s="108" t="str">
        <f>IF(AM290="-","-",'2- Manutenção'!$F292)</f>
        <v>-</v>
      </c>
    </row>
    <row r="291" spans="1:40" x14ac:dyDescent="0.25">
      <c r="A291" s="119">
        <v>289</v>
      </c>
      <c r="B291" s="119" t="str">
        <f>IF(YEAR('2- Manutenção'!B293)=$B$1,$B$1,"-")</f>
        <v>-</v>
      </c>
      <c r="C291" s="119" t="str">
        <f>IF(B291="-","-",MONTH('2- Manutenção'!B293))</f>
        <v>-</v>
      </c>
      <c r="E291" s="119" t="str">
        <f>IF($C291=F$1,'2- Manutenção'!$D293,"-")</f>
        <v>-</v>
      </c>
      <c r="F291" s="108" t="str">
        <f>IF($C291=F$1,'2- Manutenção'!$E293,"-")</f>
        <v>-</v>
      </c>
      <c r="G291" s="108" t="str">
        <f>IF(F291="-","-",'2- Manutenção'!$F293)</f>
        <v>-</v>
      </c>
      <c r="H291" s="119" t="str">
        <f>IF($C291=I$1,'2- Manutenção'!$D293,"-")</f>
        <v>-</v>
      </c>
      <c r="I291" s="108" t="str">
        <f>IF($C291=I$1,'2- Manutenção'!$E293,"-")</f>
        <v>-</v>
      </c>
      <c r="J291" s="108" t="str">
        <f>IF(I291="-","-",'2- Manutenção'!$F293)</f>
        <v>-</v>
      </c>
      <c r="K291" s="119" t="str">
        <f>IF($C291=L$1,'2- Manutenção'!$D293,"-")</f>
        <v>-</v>
      </c>
      <c r="L291" s="108" t="str">
        <f>IF($C291=L$1,'2- Manutenção'!$E293,"-")</f>
        <v>-</v>
      </c>
      <c r="M291" s="108" t="str">
        <f>IF(L291="-","-",'2- Manutenção'!$F293)</f>
        <v>-</v>
      </c>
      <c r="N291" s="119" t="str">
        <f>IF($C291=O$1,'2- Manutenção'!$D293,"-")</f>
        <v>-</v>
      </c>
      <c r="O291" s="108" t="str">
        <f>IF($C291=O$1,'2- Manutenção'!$E293,"-")</f>
        <v>-</v>
      </c>
      <c r="P291" s="108" t="str">
        <f>IF(O291="-","-",'2- Manutenção'!$F293)</f>
        <v>-</v>
      </c>
      <c r="Q291" s="119" t="str">
        <f>IF($C291=R$1,'2- Manutenção'!$D293,"-")</f>
        <v>-</v>
      </c>
      <c r="R291" s="108" t="str">
        <f>IF($C291=R$1,'2- Manutenção'!$E293,"-")</f>
        <v>-</v>
      </c>
      <c r="S291" s="108" t="str">
        <f>IF(R291="-","-",'2- Manutenção'!$F293)</f>
        <v>-</v>
      </c>
      <c r="T291" s="119" t="str">
        <f>IF($C291=U$1,'2- Manutenção'!$D293,"-")</f>
        <v>-</v>
      </c>
      <c r="U291" s="108" t="str">
        <f>IF($C291=U$1,'2- Manutenção'!$E293,"-")</f>
        <v>-</v>
      </c>
      <c r="V291" s="108" t="str">
        <f>IF(U291="-","-",'2- Manutenção'!$F293)</f>
        <v>-</v>
      </c>
      <c r="W291" s="119" t="str">
        <f>IF($C291=X$1,'2- Manutenção'!$D293,"-")</f>
        <v>-</v>
      </c>
      <c r="X291" s="108" t="str">
        <f>IF($C291=X$1,'2- Manutenção'!$E293,"-")</f>
        <v>-</v>
      </c>
      <c r="Y291" s="108" t="str">
        <f>IF(X291="-","-",'2- Manutenção'!$F293)</f>
        <v>-</v>
      </c>
      <c r="Z291" s="119" t="str">
        <f>IF($C291=AA$1,'2- Manutenção'!$D293,"-")</f>
        <v>-</v>
      </c>
      <c r="AA291" s="108" t="str">
        <f>IF($C291=AA$1,'2- Manutenção'!$E293,"-")</f>
        <v>-</v>
      </c>
      <c r="AB291" s="108" t="str">
        <f>IF(AA291="-","-",'2- Manutenção'!$F293)</f>
        <v>-</v>
      </c>
      <c r="AC291" s="119" t="str">
        <f>IF($C291=AD$1,'2- Manutenção'!$D293,"-")</f>
        <v>-</v>
      </c>
      <c r="AD291" s="108" t="str">
        <f>IF($C291=AD$1,'2- Manutenção'!$E293,"-")</f>
        <v>-</v>
      </c>
      <c r="AE291" s="108" t="str">
        <f>IF(AD291="-","-",'2- Manutenção'!$F293)</f>
        <v>-</v>
      </c>
      <c r="AF291" s="119" t="str">
        <f>IF($C291=AG$1,'2- Manutenção'!$D293,"-")</f>
        <v>-</v>
      </c>
      <c r="AG291" s="108" t="str">
        <f>IF($C291=AG$1,'2- Manutenção'!$E293,"-")</f>
        <v>-</v>
      </c>
      <c r="AH291" s="108" t="str">
        <f>IF(AG291="-","-",'2- Manutenção'!$F293)</f>
        <v>-</v>
      </c>
      <c r="AI291" s="119" t="str">
        <f>IF($C291=AJ$1,'2- Manutenção'!$D293,"-")</f>
        <v>-</v>
      </c>
      <c r="AJ291" s="108" t="str">
        <f>IF($C291=AJ$1,'2- Manutenção'!$E293,"-")</f>
        <v>-</v>
      </c>
      <c r="AK291" s="108" t="str">
        <f>IF(AJ291="-","-",'2- Manutenção'!$F293)</f>
        <v>-</v>
      </c>
      <c r="AL291" s="119" t="str">
        <f>IF($C291=AM$1,'2- Manutenção'!$D293,"-")</f>
        <v>-</v>
      </c>
      <c r="AM291" s="108" t="str">
        <f>IF($C291=AM$1,'2- Manutenção'!$E293,"-")</f>
        <v>-</v>
      </c>
      <c r="AN291" s="108" t="str">
        <f>IF(AM291="-","-",'2- Manutenção'!$F293)</f>
        <v>-</v>
      </c>
    </row>
    <row r="292" spans="1:40" x14ac:dyDescent="0.25">
      <c r="A292" s="119">
        <v>290</v>
      </c>
      <c r="B292" s="119" t="str">
        <f>IF(YEAR('2- Manutenção'!B294)=$B$1,$B$1,"-")</f>
        <v>-</v>
      </c>
      <c r="C292" s="119" t="str">
        <f>IF(B292="-","-",MONTH('2- Manutenção'!B294))</f>
        <v>-</v>
      </c>
      <c r="E292" s="119" t="str">
        <f>IF($C292=F$1,'2- Manutenção'!$D294,"-")</f>
        <v>-</v>
      </c>
      <c r="F292" s="108" t="str">
        <f>IF($C292=F$1,'2- Manutenção'!$E294,"-")</f>
        <v>-</v>
      </c>
      <c r="G292" s="108" t="str">
        <f>IF(F292="-","-",'2- Manutenção'!$F294)</f>
        <v>-</v>
      </c>
      <c r="H292" s="119" t="str">
        <f>IF($C292=I$1,'2- Manutenção'!$D294,"-")</f>
        <v>-</v>
      </c>
      <c r="I292" s="108" t="str">
        <f>IF($C292=I$1,'2- Manutenção'!$E294,"-")</f>
        <v>-</v>
      </c>
      <c r="J292" s="108" t="str">
        <f>IF(I292="-","-",'2- Manutenção'!$F294)</f>
        <v>-</v>
      </c>
      <c r="K292" s="119" t="str">
        <f>IF($C292=L$1,'2- Manutenção'!$D294,"-")</f>
        <v>-</v>
      </c>
      <c r="L292" s="108" t="str">
        <f>IF($C292=L$1,'2- Manutenção'!$E294,"-")</f>
        <v>-</v>
      </c>
      <c r="M292" s="108" t="str">
        <f>IF(L292="-","-",'2- Manutenção'!$F294)</f>
        <v>-</v>
      </c>
      <c r="N292" s="119" t="str">
        <f>IF($C292=O$1,'2- Manutenção'!$D294,"-")</f>
        <v>-</v>
      </c>
      <c r="O292" s="108" t="str">
        <f>IF($C292=O$1,'2- Manutenção'!$E294,"-")</f>
        <v>-</v>
      </c>
      <c r="P292" s="108" t="str">
        <f>IF(O292="-","-",'2- Manutenção'!$F294)</f>
        <v>-</v>
      </c>
      <c r="Q292" s="119" t="str">
        <f>IF($C292=R$1,'2- Manutenção'!$D294,"-")</f>
        <v>-</v>
      </c>
      <c r="R292" s="108" t="str">
        <f>IF($C292=R$1,'2- Manutenção'!$E294,"-")</f>
        <v>-</v>
      </c>
      <c r="S292" s="108" t="str">
        <f>IF(R292="-","-",'2- Manutenção'!$F294)</f>
        <v>-</v>
      </c>
      <c r="T292" s="119" t="str">
        <f>IF($C292=U$1,'2- Manutenção'!$D294,"-")</f>
        <v>-</v>
      </c>
      <c r="U292" s="108" t="str">
        <f>IF($C292=U$1,'2- Manutenção'!$E294,"-")</f>
        <v>-</v>
      </c>
      <c r="V292" s="108" t="str">
        <f>IF(U292="-","-",'2- Manutenção'!$F294)</f>
        <v>-</v>
      </c>
      <c r="W292" s="119" t="str">
        <f>IF($C292=X$1,'2- Manutenção'!$D294,"-")</f>
        <v>-</v>
      </c>
      <c r="X292" s="108" t="str">
        <f>IF($C292=X$1,'2- Manutenção'!$E294,"-")</f>
        <v>-</v>
      </c>
      <c r="Y292" s="108" t="str">
        <f>IF(X292="-","-",'2- Manutenção'!$F294)</f>
        <v>-</v>
      </c>
      <c r="Z292" s="119" t="str">
        <f>IF($C292=AA$1,'2- Manutenção'!$D294,"-")</f>
        <v>-</v>
      </c>
      <c r="AA292" s="108" t="str">
        <f>IF($C292=AA$1,'2- Manutenção'!$E294,"-")</f>
        <v>-</v>
      </c>
      <c r="AB292" s="108" t="str">
        <f>IF(AA292="-","-",'2- Manutenção'!$F294)</f>
        <v>-</v>
      </c>
      <c r="AC292" s="119" t="str">
        <f>IF($C292=AD$1,'2- Manutenção'!$D294,"-")</f>
        <v>-</v>
      </c>
      <c r="AD292" s="108" t="str">
        <f>IF($C292=AD$1,'2- Manutenção'!$E294,"-")</f>
        <v>-</v>
      </c>
      <c r="AE292" s="108" t="str">
        <f>IF(AD292="-","-",'2- Manutenção'!$F294)</f>
        <v>-</v>
      </c>
      <c r="AF292" s="119" t="str">
        <f>IF($C292=AG$1,'2- Manutenção'!$D294,"-")</f>
        <v>-</v>
      </c>
      <c r="AG292" s="108" t="str">
        <f>IF($C292=AG$1,'2- Manutenção'!$E294,"-")</f>
        <v>-</v>
      </c>
      <c r="AH292" s="108" t="str">
        <f>IF(AG292="-","-",'2- Manutenção'!$F294)</f>
        <v>-</v>
      </c>
      <c r="AI292" s="119" t="str">
        <f>IF($C292=AJ$1,'2- Manutenção'!$D294,"-")</f>
        <v>-</v>
      </c>
      <c r="AJ292" s="108" t="str">
        <f>IF($C292=AJ$1,'2- Manutenção'!$E294,"-")</f>
        <v>-</v>
      </c>
      <c r="AK292" s="108" t="str">
        <f>IF(AJ292="-","-",'2- Manutenção'!$F294)</f>
        <v>-</v>
      </c>
      <c r="AL292" s="119" t="str">
        <f>IF($C292=AM$1,'2- Manutenção'!$D294,"-")</f>
        <v>-</v>
      </c>
      <c r="AM292" s="108" t="str">
        <f>IF($C292=AM$1,'2- Manutenção'!$E294,"-")</f>
        <v>-</v>
      </c>
      <c r="AN292" s="108" t="str">
        <f>IF(AM292="-","-",'2- Manutenção'!$F294)</f>
        <v>-</v>
      </c>
    </row>
    <row r="293" spans="1:40" x14ac:dyDescent="0.25">
      <c r="A293" s="119">
        <v>291</v>
      </c>
      <c r="B293" s="119" t="str">
        <f>IF(YEAR('2- Manutenção'!B295)=$B$1,$B$1,"-")</f>
        <v>-</v>
      </c>
      <c r="C293" s="119" t="str">
        <f>IF(B293="-","-",MONTH('2- Manutenção'!B295))</f>
        <v>-</v>
      </c>
      <c r="E293" s="119" t="str">
        <f>IF($C293=F$1,'2- Manutenção'!$D295,"-")</f>
        <v>-</v>
      </c>
      <c r="F293" s="108" t="str">
        <f>IF($C293=F$1,'2- Manutenção'!$E295,"-")</f>
        <v>-</v>
      </c>
      <c r="G293" s="108" t="str">
        <f>IF(F293="-","-",'2- Manutenção'!$F295)</f>
        <v>-</v>
      </c>
      <c r="H293" s="119" t="str">
        <f>IF($C293=I$1,'2- Manutenção'!$D295,"-")</f>
        <v>-</v>
      </c>
      <c r="I293" s="108" t="str">
        <f>IF($C293=I$1,'2- Manutenção'!$E295,"-")</f>
        <v>-</v>
      </c>
      <c r="J293" s="108" t="str">
        <f>IF(I293="-","-",'2- Manutenção'!$F295)</f>
        <v>-</v>
      </c>
      <c r="K293" s="119" t="str">
        <f>IF($C293=L$1,'2- Manutenção'!$D295,"-")</f>
        <v>-</v>
      </c>
      <c r="L293" s="108" t="str">
        <f>IF($C293=L$1,'2- Manutenção'!$E295,"-")</f>
        <v>-</v>
      </c>
      <c r="M293" s="108" t="str">
        <f>IF(L293="-","-",'2- Manutenção'!$F295)</f>
        <v>-</v>
      </c>
      <c r="N293" s="119" t="str">
        <f>IF($C293=O$1,'2- Manutenção'!$D295,"-")</f>
        <v>-</v>
      </c>
      <c r="O293" s="108" t="str">
        <f>IF($C293=O$1,'2- Manutenção'!$E295,"-")</f>
        <v>-</v>
      </c>
      <c r="P293" s="108" t="str">
        <f>IF(O293="-","-",'2- Manutenção'!$F295)</f>
        <v>-</v>
      </c>
      <c r="Q293" s="119" t="str">
        <f>IF($C293=R$1,'2- Manutenção'!$D295,"-")</f>
        <v>-</v>
      </c>
      <c r="R293" s="108" t="str">
        <f>IF($C293=R$1,'2- Manutenção'!$E295,"-")</f>
        <v>-</v>
      </c>
      <c r="S293" s="108" t="str">
        <f>IF(R293="-","-",'2- Manutenção'!$F295)</f>
        <v>-</v>
      </c>
      <c r="T293" s="119" t="str">
        <f>IF($C293=U$1,'2- Manutenção'!$D295,"-")</f>
        <v>-</v>
      </c>
      <c r="U293" s="108" t="str">
        <f>IF($C293=U$1,'2- Manutenção'!$E295,"-")</f>
        <v>-</v>
      </c>
      <c r="V293" s="108" t="str">
        <f>IF(U293="-","-",'2- Manutenção'!$F295)</f>
        <v>-</v>
      </c>
      <c r="W293" s="119" t="str">
        <f>IF($C293=X$1,'2- Manutenção'!$D295,"-")</f>
        <v>-</v>
      </c>
      <c r="X293" s="108" t="str">
        <f>IF($C293=X$1,'2- Manutenção'!$E295,"-")</f>
        <v>-</v>
      </c>
      <c r="Y293" s="108" t="str">
        <f>IF(X293="-","-",'2- Manutenção'!$F295)</f>
        <v>-</v>
      </c>
      <c r="Z293" s="119" t="str">
        <f>IF($C293=AA$1,'2- Manutenção'!$D295,"-")</f>
        <v>-</v>
      </c>
      <c r="AA293" s="108" t="str">
        <f>IF($C293=AA$1,'2- Manutenção'!$E295,"-")</f>
        <v>-</v>
      </c>
      <c r="AB293" s="108" t="str">
        <f>IF(AA293="-","-",'2- Manutenção'!$F295)</f>
        <v>-</v>
      </c>
      <c r="AC293" s="119" t="str">
        <f>IF($C293=AD$1,'2- Manutenção'!$D295,"-")</f>
        <v>-</v>
      </c>
      <c r="AD293" s="108" t="str">
        <f>IF($C293=AD$1,'2- Manutenção'!$E295,"-")</f>
        <v>-</v>
      </c>
      <c r="AE293" s="108" t="str">
        <f>IF(AD293="-","-",'2- Manutenção'!$F295)</f>
        <v>-</v>
      </c>
      <c r="AF293" s="119" t="str">
        <f>IF($C293=AG$1,'2- Manutenção'!$D295,"-")</f>
        <v>-</v>
      </c>
      <c r="AG293" s="108" t="str">
        <f>IF($C293=AG$1,'2- Manutenção'!$E295,"-")</f>
        <v>-</v>
      </c>
      <c r="AH293" s="108" t="str">
        <f>IF(AG293="-","-",'2- Manutenção'!$F295)</f>
        <v>-</v>
      </c>
      <c r="AI293" s="119" t="str">
        <f>IF($C293=AJ$1,'2- Manutenção'!$D295,"-")</f>
        <v>-</v>
      </c>
      <c r="AJ293" s="108" t="str">
        <f>IF($C293=AJ$1,'2- Manutenção'!$E295,"-")</f>
        <v>-</v>
      </c>
      <c r="AK293" s="108" t="str">
        <f>IF(AJ293="-","-",'2- Manutenção'!$F295)</f>
        <v>-</v>
      </c>
      <c r="AL293" s="119" t="str">
        <f>IF($C293=AM$1,'2- Manutenção'!$D295,"-")</f>
        <v>-</v>
      </c>
      <c r="AM293" s="108" t="str">
        <f>IF($C293=AM$1,'2- Manutenção'!$E295,"-")</f>
        <v>-</v>
      </c>
      <c r="AN293" s="108" t="str">
        <f>IF(AM293="-","-",'2- Manutenção'!$F295)</f>
        <v>-</v>
      </c>
    </row>
    <row r="294" spans="1:40" x14ac:dyDescent="0.25">
      <c r="A294" s="119">
        <v>292</v>
      </c>
      <c r="B294" s="119" t="str">
        <f>IF(YEAR('2- Manutenção'!B296)=$B$1,$B$1,"-")</f>
        <v>-</v>
      </c>
      <c r="C294" s="119" t="str">
        <f>IF(B294="-","-",MONTH('2- Manutenção'!B296))</f>
        <v>-</v>
      </c>
      <c r="E294" s="119" t="str">
        <f>IF($C294=F$1,'2- Manutenção'!$D296,"-")</f>
        <v>-</v>
      </c>
      <c r="F294" s="108" t="str">
        <f>IF($C294=F$1,'2- Manutenção'!$E296,"-")</f>
        <v>-</v>
      </c>
      <c r="G294" s="108" t="str">
        <f>IF(F294="-","-",'2- Manutenção'!$F296)</f>
        <v>-</v>
      </c>
      <c r="H294" s="119" t="str">
        <f>IF($C294=I$1,'2- Manutenção'!$D296,"-")</f>
        <v>-</v>
      </c>
      <c r="I294" s="108" t="str">
        <f>IF($C294=I$1,'2- Manutenção'!$E296,"-")</f>
        <v>-</v>
      </c>
      <c r="J294" s="108" t="str">
        <f>IF(I294="-","-",'2- Manutenção'!$F296)</f>
        <v>-</v>
      </c>
      <c r="K294" s="119" t="str">
        <f>IF($C294=L$1,'2- Manutenção'!$D296,"-")</f>
        <v>-</v>
      </c>
      <c r="L294" s="108" t="str">
        <f>IF($C294=L$1,'2- Manutenção'!$E296,"-")</f>
        <v>-</v>
      </c>
      <c r="M294" s="108" t="str">
        <f>IF(L294="-","-",'2- Manutenção'!$F296)</f>
        <v>-</v>
      </c>
      <c r="N294" s="119" t="str">
        <f>IF($C294=O$1,'2- Manutenção'!$D296,"-")</f>
        <v>-</v>
      </c>
      <c r="O294" s="108" t="str">
        <f>IF($C294=O$1,'2- Manutenção'!$E296,"-")</f>
        <v>-</v>
      </c>
      <c r="P294" s="108" t="str">
        <f>IF(O294="-","-",'2- Manutenção'!$F296)</f>
        <v>-</v>
      </c>
      <c r="Q294" s="119" t="str">
        <f>IF($C294=R$1,'2- Manutenção'!$D296,"-")</f>
        <v>-</v>
      </c>
      <c r="R294" s="108" t="str">
        <f>IF($C294=R$1,'2- Manutenção'!$E296,"-")</f>
        <v>-</v>
      </c>
      <c r="S294" s="108" t="str">
        <f>IF(R294="-","-",'2- Manutenção'!$F296)</f>
        <v>-</v>
      </c>
      <c r="T294" s="119" t="str">
        <f>IF($C294=U$1,'2- Manutenção'!$D296,"-")</f>
        <v>-</v>
      </c>
      <c r="U294" s="108" t="str">
        <f>IF($C294=U$1,'2- Manutenção'!$E296,"-")</f>
        <v>-</v>
      </c>
      <c r="V294" s="108" t="str">
        <f>IF(U294="-","-",'2- Manutenção'!$F296)</f>
        <v>-</v>
      </c>
      <c r="W294" s="119" t="str">
        <f>IF($C294=X$1,'2- Manutenção'!$D296,"-")</f>
        <v>-</v>
      </c>
      <c r="X294" s="108" t="str">
        <f>IF($C294=X$1,'2- Manutenção'!$E296,"-")</f>
        <v>-</v>
      </c>
      <c r="Y294" s="108" t="str">
        <f>IF(X294="-","-",'2- Manutenção'!$F296)</f>
        <v>-</v>
      </c>
      <c r="Z294" s="119" t="str">
        <f>IF($C294=AA$1,'2- Manutenção'!$D296,"-")</f>
        <v>-</v>
      </c>
      <c r="AA294" s="108" t="str">
        <f>IF($C294=AA$1,'2- Manutenção'!$E296,"-")</f>
        <v>-</v>
      </c>
      <c r="AB294" s="108" t="str">
        <f>IF(AA294="-","-",'2- Manutenção'!$F296)</f>
        <v>-</v>
      </c>
      <c r="AC294" s="119" t="str">
        <f>IF($C294=AD$1,'2- Manutenção'!$D296,"-")</f>
        <v>-</v>
      </c>
      <c r="AD294" s="108" t="str">
        <f>IF($C294=AD$1,'2- Manutenção'!$E296,"-")</f>
        <v>-</v>
      </c>
      <c r="AE294" s="108" t="str">
        <f>IF(AD294="-","-",'2- Manutenção'!$F296)</f>
        <v>-</v>
      </c>
      <c r="AF294" s="119" t="str">
        <f>IF($C294=AG$1,'2- Manutenção'!$D296,"-")</f>
        <v>-</v>
      </c>
      <c r="AG294" s="108" t="str">
        <f>IF($C294=AG$1,'2- Manutenção'!$E296,"-")</f>
        <v>-</v>
      </c>
      <c r="AH294" s="108" t="str">
        <f>IF(AG294="-","-",'2- Manutenção'!$F296)</f>
        <v>-</v>
      </c>
      <c r="AI294" s="119" t="str">
        <f>IF($C294=AJ$1,'2- Manutenção'!$D296,"-")</f>
        <v>-</v>
      </c>
      <c r="AJ294" s="108" t="str">
        <f>IF($C294=AJ$1,'2- Manutenção'!$E296,"-")</f>
        <v>-</v>
      </c>
      <c r="AK294" s="108" t="str">
        <f>IF(AJ294="-","-",'2- Manutenção'!$F296)</f>
        <v>-</v>
      </c>
      <c r="AL294" s="119" t="str">
        <f>IF($C294=AM$1,'2- Manutenção'!$D296,"-")</f>
        <v>-</v>
      </c>
      <c r="AM294" s="108" t="str">
        <f>IF($C294=AM$1,'2- Manutenção'!$E296,"-")</f>
        <v>-</v>
      </c>
      <c r="AN294" s="108" t="str">
        <f>IF(AM294="-","-",'2- Manutenção'!$F296)</f>
        <v>-</v>
      </c>
    </row>
    <row r="295" spans="1:40" x14ac:dyDescent="0.25">
      <c r="A295" s="119">
        <v>293</v>
      </c>
      <c r="B295" s="119" t="str">
        <f>IF(YEAR('2- Manutenção'!B297)=$B$1,$B$1,"-")</f>
        <v>-</v>
      </c>
      <c r="C295" s="119" t="str">
        <f>IF(B295="-","-",MONTH('2- Manutenção'!B297))</f>
        <v>-</v>
      </c>
      <c r="E295" s="119" t="str">
        <f>IF($C295=F$1,'2- Manutenção'!$D297,"-")</f>
        <v>-</v>
      </c>
      <c r="F295" s="108" t="str">
        <f>IF($C295=F$1,'2- Manutenção'!$E297,"-")</f>
        <v>-</v>
      </c>
      <c r="G295" s="108" t="str">
        <f>IF(F295="-","-",'2- Manutenção'!$F297)</f>
        <v>-</v>
      </c>
      <c r="H295" s="119" t="str">
        <f>IF($C295=I$1,'2- Manutenção'!$D297,"-")</f>
        <v>-</v>
      </c>
      <c r="I295" s="108" t="str">
        <f>IF($C295=I$1,'2- Manutenção'!$E297,"-")</f>
        <v>-</v>
      </c>
      <c r="J295" s="108" t="str">
        <f>IF(I295="-","-",'2- Manutenção'!$F297)</f>
        <v>-</v>
      </c>
      <c r="K295" s="119" t="str">
        <f>IF($C295=L$1,'2- Manutenção'!$D297,"-")</f>
        <v>-</v>
      </c>
      <c r="L295" s="108" t="str">
        <f>IF($C295=L$1,'2- Manutenção'!$E297,"-")</f>
        <v>-</v>
      </c>
      <c r="M295" s="108" t="str">
        <f>IF(L295="-","-",'2- Manutenção'!$F297)</f>
        <v>-</v>
      </c>
      <c r="N295" s="119" t="str">
        <f>IF($C295=O$1,'2- Manutenção'!$D297,"-")</f>
        <v>-</v>
      </c>
      <c r="O295" s="108" t="str">
        <f>IF($C295=O$1,'2- Manutenção'!$E297,"-")</f>
        <v>-</v>
      </c>
      <c r="P295" s="108" t="str">
        <f>IF(O295="-","-",'2- Manutenção'!$F297)</f>
        <v>-</v>
      </c>
      <c r="Q295" s="119" t="str">
        <f>IF($C295=R$1,'2- Manutenção'!$D297,"-")</f>
        <v>-</v>
      </c>
      <c r="R295" s="108" t="str">
        <f>IF($C295=R$1,'2- Manutenção'!$E297,"-")</f>
        <v>-</v>
      </c>
      <c r="S295" s="108" t="str">
        <f>IF(R295="-","-",'2- Manutenção'!$F297)</f>
        <v>-</v>
      </c>
      <c r="T295" s="119" t="str">
        <f>IF($C295=U$1,'2- Manutenção'!$D297,"-")</f>
        <v>-</v>
      </c>
      <c r="U295" s="108" t="str">
        <f>IF($C295=U$1,'2- Manutenção'!$E297,"-")</f>
        <v>-</v>
      </c>
      <c r="V295" s="108" t="str">
        <f>IF(U295="-","-",'2- Manutenção'!$F297)</f>
        <v>-</v>
      </c>
      <c r="W295" s="119" t="str">
        <f>IF($C295=X$1,'2- Manutenção'!$D297,"-")</f>
        <v>-</v>
      </c>
      <c r="X295" s="108" t="str">
        <f>IF($C295=X$1,'2- Manutenção'!$E297,"-")</f>
        <v>-</v>
      </c>
      <c r="Y295" s="108" t="str">
        <f>IF(X295="-","-",'2- Manutenção'!$F297)</f>
        <v>-</v>
      </c>
      <c r="Z295" s="119" t="str">
        <f>IF($C295=AA$1,'2- Manutenção'!$D297,"-")</f>
        <v>-</v>
      </c>
      <c r="AA295" s="108" t="str">
        <f>IF($C295=AA$1,'2- Manutenção'!$E297,"-")</f>
        <v>-</v>
      </c>
      <c r="AB295" s="108" t="str">
        <f>IF(AA295="-","-",'2- Manutenção'!$F297)</f>
        <v>-</v>
      </c>
      <c r="AC295" s="119" t="str">
        <f>IF($C295=AD$1,'2- Manutenção'!$D297,"-")</f>
        <v>-</v>
      </c>
      <c r="AD295" s="108" t="str">
        <f>IF($C295=AD$1,'2- Manutenção'!$E297,"-")</f>
        <v>-</v>
      </c>
      <c r="AE295" s="108" t="str">
        <f>IF(AD295="-","-",'2- Manutenção'!$F297)</f>
        <v>-</v>
      </c>
      <c r="AF295" s="119" t="str">
        <f>IF($C295=AG$1,'2- Manutenção'!$D297,"-")</f>
        <v>-</v>
      </c>
      <c r="AG295" s="108" t="str">
        <f>IF($C295=AG$1,'2- Manutenção'!$E297,"-")</f>
        <v>-</v>
      </c>
      <c r="AH295" s="108" t="str">
        <f>IF(AG295="-","-",'2- Manutenção'!$F297)</f>
        <v>-</v>
      </c>
      <c r="AI295" s="119" t="str">
        <f>IF($C295=AJ$1,'2- Manutenção'!$D297,"-")</f>
        <v>-</v>
      </c>
      <c r="AJ295" s="108" t="str">
        <f>IF($C295=AJ$1,'2- Manutenção'!$E297,"-")</f>
        <v>-</v>
      </c>
      <c r="AK295" s="108" t="str">
        <f>IF(AJ295="-","-",'2- Manutenção'!$F297)</f>
        <v>-</v>
      </c>
      <c r="AL295" s="119" t="str">
        <f>IF($C295=AM$1,'2- Manutenção'!$D297,"-")</f>
        <v>-</v>
      </c>
      <c r="AM295" s="108" t="str">
        <f>IF($C295=AM$1,'2- Manutenção'!$E297,"-")</f>
        <v>-</v>
      </c>
      <c r="AN295" s="108" t="str">
        <f>IF(AM295="-","-",'2- Manutenção'!$F297)</f>
        <v>-</v>
      </c>
    </row>
    <row r="296" spans="1:40" x14ac:dyDescent="0.25">
      <c r="A296" s="119">
        <v>294</v>
      </c>
      <c r="B296" s="119" t="str">
        <f>IF(YEAR('2- Manutenção'!B298)=$B$1,$B$1,"-")</f>
        <v>-</v>
      </c>
      <c r="C296" s="119" t="str">
        <f>IF(B296="-","-",MONTH('2- Manutenção'!B298))</f>
        <v>-</v>
      </c>
      <c r="E296" s="119" t="str">
        <f>IF($C296=F$1,'2- Manutenção'!$D298,"-")</f>
        <v>-</v>
      </c>
      <c r="F296" s="108" t="str">
        <f>IF($C296=F$1,'2- Manutenção'!$E298,"-")</f>
        <v>-</v>
      </c>
      <c r="G296" s="108" t="str">
        <f>IF(F296="-","-",'2- Manutenção'!$F298)</f>
        <v>-</v>
      </c>
      <c r="H296" s="119" t="str">
        <f>IF($C296=I$1,'2- Manutenção'!$D298,"-")</f>
        <v>-</v>
      </c>
      <c r="I296" s="108" t="str">
        <f>IF($C296=I$1,'2- Manutenção'!$E298,"-")</f>
        <v>-</v>
      </c>
      <c r="J296" s="108" t="str">
        <f>IF(I296="-","-",'2- Manutenção'!$F298)</f>
        <v>-</v>
      </c>
      <c r="K296" s="119" t="str">
        <f>IF($C296=L$1,'2- Manutenção'!$D298,"-")</f>
        <v>-</v>
      </c>
      <c r="L296" s="108" t="str">
        <f>IF($C296=L$1,'2- Manutenção'!$E298,"-")</f>
        <v>-</v>
      </c>
      <c r="M296" s="108" t="str">
        <f>IF(L296="-","-",'2- Manutenção'!$F298)</f>
        <v>-</v>
      </c>
      <c r="N296" s="119" t="str">
        <f>IF($C296=O$1,'2- Manutenção'!$D298,"-")</f>
        <v>-</v>
      </c>
      <c r="O296" s="108" t="str">
        <f>IF($C296=O$1,'2- Manutenção'!$E298,"-")</f>
        <v>-</v>
      </c>
      <c r="P296" s="108" t="str">
        <f>IF(O296="-","-",'2- Manutenção'!$F298)</f>
        <v>-</v>
      </c>
      <c r="Q296" s="119" t="str">
        <f>IF($C296=R$1,'2- Manutenção'!$D298,"-")</f>
        <v>-</v>
      </c>
      <c r="R296" s="108" t="str">
        <f>IF($C296=R$1,'2- Manutenção'!$E298,"-")</f>
        <v>-</v>
      </c>
      <c r="S296" s="108" t="str">
        <f>IF(R296="-","-",'2- Manutenção'!$F298)</f>
        <v>-</v>
      </c>
      <c r="T296" s="119" t="str">
        <f>IF($C296=U$1,'2- Manutenção'!$D298,"-")</f>
        <v>-</v>
      </c>
      <c r="U296" s="108" t="str">
        <f>IF($C296=U$1,'2- Manutenção'!$E298,"-")</f>
        <v>-</v>
      </c>
      <c r="V296" s="108" t="str">
        <f>IF(U296="-","-",'2- Manutenção'!$F298)</f>
        <v>-</v>
      </c>
      <c r="W296" s="119" t="str">
        <f>IF($C296=X$1,'2- Manutenção'!$D298,"-")</f>
        <v>-</v>
      </c>
      <c r="X296" s="108" t="str">
        <f>IF($C296=X$1,'2- Manutenção'!$E298,"-")</f>
        <v>-</v>
      </c>
      <c r="Y296" s="108" t="str">
        <f>IF(X296="-","-",'2- Manutenção'!$F298)</f>
        <v>-</v>
      </c>
      <c r="Z296" s="119" t="str">
        <f>IF($C296=AA$1,'2- Manutenção'!$D298,"-")</f>
        <v>-</v>
      </c>
      <c r="AA296" s="108" t="str">
        <f>IF($C296=AA$1,'2- Manutenção'!$E298,"-")</f>
        <v>-</v>
      </c>
      <c r="AB296" s="108" t="str">
        <f>IF(AA296="-","-",'2- Manutenção'!$F298)</f>
        <v>-</v>
      </c>
      <c r="AC296" s="119" t="str">
        <f>IF($C296=AD$1,'2- Manutenção'!$D298,"-")</f>
        <v>-</v>
      </c>
      <c r="AD296" s="108" t="str">
        <f>IF($C296=AD$1,'2- Manutenção'!$E298,"-")</f>
        <v>-</v>
      </c>
      <c r="AE296" s="108" t="str">
        <f>IF(AD296="-","-",'2- Manutenção'!$F298)</f>
        <v>-</v>
      </c>
      <c r="AF296" s="119" t="str">
        <f>IF($C296=AG$1,'2- Manutenção'!$D298,"-")</f>
        <v>-</v>
      </c>
      <c r="AG296" s="108" t="str">
        <f>IF($C296=AG$1,'2- Manutenção'!$E298,"-")</f>
        <v>-</v>
      </c>
      <c r="AH296" s="108" t="str">
        <f>IF(AG296="-","-",'2- Manutenção'!$F298)</f>
        <v>-</v>
      </c>
      <c r="AI296" s="119" t="str">
        <f>IF($C296=AJ$1,'2- Manutenção'!$D298,"-")</f>
        <v>-</v>
      </c>
      <c r="AJ296" s="108" t="str">
        <f>IF($C296=AJ$1,'2- Manutenção'!$E298,"-")</f>
        <v>-</v>
      </c>
      <c r="AK296" s="108" t="str">
        <f>IF(AJ296="-","-",'2- Manutenção'!$F298)</f>
        <v>-</v>
      </c>
      <c r="AL296" s="119" t="str">
        <f>IF($C296=AM$1,'2- Manutenção'!$D298,"-")</f>
        <v>-</v>
      </c>
      <c r="AM296" s="108" t="str">
        <f>IF($C296=AM$1,'2- Manutenção'!$E298,"-")</f>
        <v>-</v>
      </c>
      <c r="AN296" s="108" t="str">
        <f>IF(AM296="-","-",'2- Manutenção'!$F298)</f>
        <v>-</v>
      </c>
    </row>
    <row r="297" spans="1:40" x14ac:dyDescent="0.25">
      <c r="A297" s="119">
        <v>295</v>
      </c>
      <c r="B297" s="119" t="str">
        <f>IF(YEAR('2- Manutenção'!B299)=$B$1,$B$1,"-")</f>
        <v>-</v>
      </c>
      <c r="C297" s="119" t="str">
        <f>IF(B297="-","-",MONTH('2- Manutenção'!B299))</f>
        <v>-</v>
      </c>
      <c r="E297" s="119" t="str">
        <f>IF($C297=F$1,'2- Manutenção'!$D299,"-")</f>
        <v>-</v>
      </c>
      <c r="F297" s="108" t="str">
        <f>IF($C297=F$1,'2- Manutenção'!$E299,"-")</f>
        <v>-</v>
      </c>
      <c r="G297" s="108" t="str">
        <f>IF(F297="-","-",'2- Manutenção'!$F299)</f>
        <v>-</v>
      </c>
      <c r="H297" s="119" t="str">
        <f>IF($C297=I$1,'2- Manutenção'!$D299,"-")</f>
        <v>-</v>
      </c>
      <c r="I297" s="108" t="str">
        <f>IF($C297=I$1,'2- Manutenção'!$E299,"-")</f>
        <v>-</v>
      </c>
      <c r="J297" s="108" t="str">
        <f>IF(I297="-","-",'2- Manutenção'!$F299)</f>
        <v>-</v>
      </c>
      <c r="K297" s="119" t="str">
        <f>IF($C297=L$1,'2- Manutenção'!$D299,"-")</f>
        <v>-</v>
      </c>
      <c r="L297" s="108" t="str">
        <f>IF($C297=L$1,'2- Manutenção'!$E299,"-")</f>
        <v>-</v>
      </c>
      <c r="M297" s="108" t="str">
        <f>IF(L297="-","-",'2- Manutenção'!$F299)</f>
        <v>-</v>
      </c>
      <c r="N297" s="119" t="str">
        <f>IF($C297=O$1,'2- Manutenção'!$D299,"-")</f>
        <v>-</v>
      </c>
      <c r="O297" s="108" t="str">
        <f>IF($C297=O$1,'2- Manutenção'!$E299,"-")</f>
        <v>-</v>
      </c>
      <c r="P297" s="108" t="str">
        <f>IF(O297="-","-",'2- Manutenção'!$F299)</f>
        <v>-</v>
      </c>
      <c r="Q297" s="119" t="str">
        <f>IF($C297=R$1,'2- Manutenção'!$D299,"-")</f>
        <v>-</v>
      </c>
      <c r="R297" s="108" t="str">
        <f>IF($C297=R$1,'2- Manutenção'!$E299,"-")</f>
        <v>-</v>
      </c>
      <c r="S297" s="108" t="str">
        <f>IF(R297="-","-",'2- Manutenção'!$F299)</f>
        <v>-</v>
      </c>
      <c r="T297" s="119" t="str">
        <f>IF($C297=U$1,'2- Manutenção'!$D299,"-")</f>
        <v>-</v>
      </c>
      <c r="U297" s="108" t="str">
        <f>IF($C297=U$1,'2- Manutenção'!$E299,"-")</f>
        <v>-</v>
      </c>
      <c r="V297" s="108" t="str">
        <f>IF(U297="-","-",'2- Manutenção'!$F299)</f>
        <v>-</v>
      </c>
      <c r="W297" s="119" t="str">
        <f>IF($C297=X$1,'2- Manutenção'!$D299,"-")</f>
        <v>-</v>
      </c>
      <c r="X297" s="108" t="str">
        <f>IF($C297=X$1,'2- Manutenção'!$E299,"-")</f>
        <v>-</v>
      </c>
      <c r="Y297" s="108" t="str">
        <f>IF(X297="-","-",'2- Manutenção'!$F299)</f>
        <v>-</v>
      </c>
      <c r="Z297" s="119" t="str">
        <f>IF($C297=AA$1,'2- Manutenção'!$D299,"-")</f>
        <v>-</v>
      </c>
      <c r="AA297" s="108" t="str">
        <f>IF($C297=AA$1,'2- Manutenção'!$E299,"-")</f>
        <v>-</v>
      </c>
      <c r="AB297" s="108" t="str">
        <f>IF(AA297="-","-",'2- Manutenção'!$F299)</f>
        <v>-</v>
      </c>
      <c r="AC297" s="119" t="str">
        <f>IF($C297=AD$1,'2- Manutenção'!$D299,"-")</f>
        <v>-</v>
      </c>
      <c r="AD297" s="108" t="str">
        <f>IF($C297=AD$1,'2- Manutenção'!$E299,"-")</f>
        <v>-</v>
      </c>
      <c r="AE297" s="108" t="str">
        <f>IF(AD297="-","-",'2- Manutenção'!$F299)</f>
        <v>-</v>
      </c>
      <c r="AF297" s="119" t="str">
        <f>IF($C297=AG$1,'2- Manutenção'!$D299,"-")</f>
        <v>-</v>
      </c>
      <c r="AG297" s="108" t="str">
        <f>IF($C297=AG$1,'2- Manutenção'!$E299,"-")</f>
        <v>-</v>
      </c>
      <c r="AH297" s="108" t="str">
        <f>IF(AG297="-","-",'2- Manutenção'!$F299)</f>
        <v>-</v>
      </c>
      <c r="AI297" s="119" t="str">
        <f>IF($C297=AJ$1,'2- Manutenção'!$D299,"-")</f>
        <v>-</v>
      </c>
      <c r="AJ297" s="108" t="str">
        <f>IF($C297=AJ$1,'2- Manutenção'!$E299,"-")</f>
        <v>-</v>
      </c>
      <c r="AK297" s="108" t="str">
        <f>IF(AJ297="-","-",'2- Manutenção'!$F299)</f>
        <v>-</v>
      </c>
      <c r="AL297" s="119" t="str">
        <f>IF($C297=AM$1,'2- Manutenção'!$D299,"-")</f>
        <v>-</v>
      </c>
      <c r="AM297" s="108" t="str">
        <f>IF($C297=AM$1,'2- Manutenção'!$E299,"-")</f>
        <v>-</v>
      </c>
      <c r="AN297" s="108" t="str">
        <f>IF(AM297="-","-",'2- Manutenção'!$F299)</f>
        <v>-</v>
      </c>
    </row>
    <row r="298" spans="1:40" x14ac:dyDescent="0.25">
      <c r="A298" s="119">
        <v>296</v>
      </c>
      <c r="B298" s="119" t="str">
        <f>IF(YEAR('2- Manutenção'!B300)=$B$1,$B$1,"-")</f>
        <v>-</v>
      </c>
      <c r="C298" s="119" t="str">
        <f>IF(B298="-","-",MONTH('2- Manutenção'!B300))</f>
        <v>-</v>
      </c>
      <c r="E298" s="119" t="str">
        <f>IF($C298=F$1,'2- Manutenção'!$D300,"-")</f>
        <v>-</v>
      </c>
      <c r="F298" s="108" t="str">
        <f>IF($C298=F$1,'2- Manutenção'!$E300,"-")</f>
        <v>-</v>
      </c>
      <c r="G298" s="108" t="str">
        <f>IF(F298="-","-",'2- Manutenção'!$F300)</f>
        <v>-</v>
      </c>
      <c r="H298" s="119" t="str">
        <f>IF($C298=I$1,'2- Manutenção'!$D300,"-")</f>
        <v>-</v>
      </c>
      <c r="I298" s="108" t="str">
        <f>IF($C298=I$1,'2- Manutenção'!$E300,"-")</f>
        <v>-</v>
      </c>
      <c r="J298" s="108" t="str">
        <f>IF(I298="-","-",'2- Manutenção'!$F300)</f>
        <v>-</v>
      </c>
      <c r="K298" s="119" t="str">
        <f>IF($C298=L$1,'2- Manutenção'!$D300,"-")</f>
        <v>-</v>
      </c>
      <c r="L298" s="108" t="str">
        <f>IF($C298=L$1,'2- Manutenção'!$E300,"-")</f>
        <v>-</v>
      </c>
      <c r="M298" s="108" t="str">
        <f>IF(L298="-","-",'2- Manutenção'!$F300)</f>
        <v>-</v>
      </c>
      <c r="N298" s="119" t="str">
        <f>IF($C298=O$1,'2- Manutenção'!$D300,"-")</f>
        <v>-</v>
      </c>
      <c r="O298" s="108" t="str">
        <f>IF($C298=O$1,'2- Manutenção'!$E300,"-")</f>
        <v>-</v>
      </c>
      <c r="P298" s="108" t="str">
        <f>IF(O298="-","-",'2- Manutenção'!$F300)</f>
        <v>-</v>
      </c>
      <c r="Q298" s="119" t="str">
        <f>IF($C298=R$1,'2- Manutenção'!$D300,"-")</f>
        <v>-</v>
      </c>
      <c r="R298" s="108" t="str">
        <f>IF($C298=R$1,'2- Manutenção'!$E300,"-")</f>
        <v>-</v>
      </c>
      <c r="S298" s="108" t="str">
        <f>IF(R298="-","-",'2- Manutenção'!$F300)</f>
        <v>-</v>
      </c>
      <c r="T298" s="119" t="str">
        <f>IF($C298=U$1,'2- Manutenção'!$D300,"-")</f>
        <v>-</v>
      </c>
      <c r="U298" s="108" t="str">
        <f>IF($C298=U$1,'2- Manutenção'!$E300,"-")</f>
        <v>-</v>
      </c>
      <c r="V298" s="108" t="str">
        <f>IF(U298="-","-",'2- Manutenção'!$F300)</f>
        <v>-</v>
      </c>
      <c r="W298" s="119" t="str">
        <f>IF($C298=X$1,'2- Manutenção'!$D300,"-")</f>
        <v>-</v>
      </c>
      <c r="X298" s="108" t="str">
        <f>IF($C298=X$1,'2- Manutenção'!$E300,"-")</f>
        <v>-</v>
      </c>
      <c r="Y298" s="108" t="str">
        <f>IF(X298="-","-",'2- Manutenção'!$F300)</f>
        <v>-</v>
      </c>
      <c r="Z298" s="119" t="str">
        <f>IF($C298=AA$1,'2- Manutenção'!$D300,"-")</f>
        <v>-</v>
      </c>
      <c r="AA298" s="108" t="str">
        <f>IF($C298=AA$1,'2- Manutenção'!$E300,"-")</f>
        <v>-</v>
      </c>
      <c r="AB298" s="108" t="str">
        <f>IF(AA298="-","-",'2- Manutenção'!$F300)</f>
        <v>-</v>
      </c>
      <c r="AC298" s="119" t="str">
        <f>IF($C298=AD$1,'2- Manutenção'!$D300,"-")</f>
        <v>-</v>
      </c>
      <c r="AD298" s="108" t="str">
        <f>IF($C298=AD$1,'2- Manutenção'!$E300,"-")</f>
        <v>-</v>
      </c>
      <c r="AE298" s="108" t="str">
        <f>IF(AD298="-","-",'2- Manutenção'!$F300)</f>
        <v>-</v>
      </c>
      <c r="AF298" s="119" t="str">
        <f>IF($C298=AG$1,'2- Manutenção'!$D300,"-")</f>
        <v>-</v>
      </c>
      <c r="AG298" s="108" t="str">
        <f>IF($C298=AG$1,'2- Manutenção'!$E300,"-")</f>
        <v>-</v>
      </c>
      <c r="AH298" s="108" t="str">
        <f>IF(AG298="-","-",'2- Manutenção'!$F300)</f>
        <v>-</v>
      </c>
      <c r="AI298" s="119" t="str">
        <f>IF($C298=AJ$1,'2- Manutenção'!$D300,"-")</f>
        <v>-</v>
      </c>
      <c r="AJ298" s="108" t="str">
        <f>IF($C298=AJ$1,'2- Manutenção'!$E300,"-")</f>
        <v>-</v>
      </c>
      <c r="AK298" s="108" t="str">
        <f>IF(AJ298="-","-",'2- Manutenção'!$F300)</f>
        <v>-</v>
      </c>
      <c r="AL298" s="119" t="str">
        <f>IF($C298=AM$1,'2- Manutenção'!$D300,"-")</f>
        <v>-</v>
      </c>
      <c r="AM298" s="108" t="str">
        <f>IF($C298=AM$1,'2- Manutenção'!$E300,"-")</f>
        <v>-</v>
      </c>
      <c r="AN298" s="108" t="str">
        <f>IF(AM298="-","-",'2- Manutenção'!$F300)</f>
        <v>-</v>
      </c>
    </row>
    <row r="299" spans="1:40" x14ac:dyDescent="0.25">
      <c r="A299" s="119">
        <v>297</v>
      </c>
      <c r="B299" s="119" t="str">
        <f>IF(YEAR('2- Manutenção'!B301)=$B$1,$B$1,"-")</f>
        <v>-</v>
      </c>
      <c r="C299" s="119" t="str">
        <f>IF(B299="-","-",MONTH('2- Manutenção'!B301))</f>
        <v>-</v>
      </c>
      <c r="E299" s="119" t="str">
        <f>IF($C299=F$1,'2- Manutenção'!$D301,"-")</f>
        <v>-</v>
      </c>
      <c r="F299" s="108" t="str">
        <f>IF($C299=F$1,'2- Manutenção'!$E301,"-")</f>
        <v>-</v>
      </c>
      <c r="G299" s="108" t="str">
        <f>IF(F299="-","-",'2- Manutenção'!$F301)</f>
        <v>-</v>
      </c>
      <c r="H299" s="119" t="str">
        <f>IF($C299=I$1,'2- Manutenção'!$D301,"-")</f>
        <v>-</v>
      </c>
      <c r="I299" s="108" t="str">
        <f>IF($C299=I$1,'2- Manutenção'!$E301,"-")</f>
        <v>-</v>
      </c>
      <c r="J299" s="108" t="str">
        <f>IF(I299="-","-",'2- Manutenção'!$F301)</f>
        <v>-</v>
      </c>
      <c r="K299" s="119" t="str">
        <f>IF($C299=L$1,'2- Manutenção'!$D301,"-")</f>
        <v>-</v>
      </c>
      <c r="L299" s="108" t="str">
        <f>IF($C299=L$1,'2- Manutenção'!$E301,"-")</f>
        <v>-</v>
      </c>
      <c r="M299" s="108" t="str">
        <f>IF(L299="-","-",'2- Manutenção'!$F301)</f>
        <v>-</v>
      </c>
      <c r="N299" s="119" t="str">
        <f>IF($C299=O$1,'2- Manutenção'!$D301,"-")</f>
        <v>-</v>
      </c>
      <c r="O299" s="108" t="str">
        <f>IF($C299=O$1,'2- Manutenção'!$E301,"-")</f>
        <v>-</v>
      </c>
      <c r="P299" s="108" t="str">
        <f>IF(O299="-","-",'2- Manutenção'!$F301)</f>
        <v>-</v>
      </c>
      <c r="Q299" s="119" t="str">
        <f>IF($C299=R$1,'2- Manutenção'!$D301,"-")</f>
        <v>-</v>
      </c>
      <c r="R299" s="108" t="str">
        <f>IF($C299=R$1,'2- Manutenção'!$E301,"-")</f>
        <v>-</v>
      </c>
      <c r="S299" s="108" t="str">
        <f>IF(R299="-","-",'2- Manutenção'!$F301)</f>
        <v>-</v>
      </c>
      <c r="T299" s="119" t="str">
        <f>IF($C299=U$1,'2- Manutenção'!$D301,"-")</f>
        <v>-</v>
      </c>
      <c r="U299" s="108" t="str">
        <f>IF($C299=U$1,'2- Manutenção'!$E301,"-")</f>
        <v>-</v>
      </c>
      <c r="V299" s="108" t="str">
        <f>IF(U299="-","-",'2- Manutenção'!$F301)</f>
        <v>-</v>
      </c>
      <c r="W299" s="119" t="str">
        <f>IF($C299=X$1,'2- Manutenção'!$D301,"-")</f>
        <v>-</v>
      </c>
      <c r="X299" s="108" t="str">
        <f>IF($C299=X$1,'2- Manutenção'!$E301,"-")</f>
        <v>-</v>
      </c>
      <c r="Y299" s="108" t="str">
        <f>IF(X299="-","-",'2- Manutenção'!$F301)</f>
        <v>-</v>
      </c>
      <c r="Z299" s="119" t="str">
        <f>IF($C299=AA$1,'2- Manutenção'!$D301,"-")</f>
        <v>-</v>
      </c>
      <c r="AA299" s="108" t="str">
        <f>IF($C299=AA$1,'2- Manutenção'!$E301,"-")</f>
        <v>-</v>
      </c>
      <c r="AB299" s="108" t="str">
        <f>IF(AA299="-","-",'2- Manutenção'!$F301)</f>
        <v>-</v>
      </c>
      <c r="AC299" s="119" t="str">
        <f>IF($C299=AD$1,'2- Manutenção'!$D301,"-")</f>
        <v>-</v>
      </c>
      <c r="AD299" s="108" t="str">
        <f>IF($C299=AD$1,'2- Manutenção'!$E301,"-")</f>
        <v>-</v>
      </c>
      <c r="AE299" s="108" t="str">
        <f>IF(AD299="-","-",'2- Manutenção'!$F301)</f>
        <v>-</v>
      </c>
      <c r="AF299" s="119" t="str">
        <f>IF($C299=AG$1,'2- Manutenção'!$D301,"-")</f>
        <v>-</v>
      </c>
      <c r="AG299" s="108" t="str">
        <f>IF($C299=AG$1,'2- Manutenção'!$E301,"-")</f>
        <v>-</v>
      </c>
      <c r="AH299" s="108" t="str">
        <f>IF(AG299="-","-",'2- Manutenção'!$F301)</f>
        <v>-</v>
      </c>
      <c r="AI299" s="119" t="str">
        <f>IF($C299=AJ$1,'2- Manutenção'!$D301,"-")</f>
        <v>-</v>
      </c>
      <c r="AJ299" s="108" t="str">
        <f>IF($C299=AJ$1,'2- Manutenção'!$E301,"-")</f>
        <v>-</v>
      </c>
      <c r="AK299" s="108" t="str">
        <f>IF(AJ299="-","-",'2- Manutenção'!$F301)</f>
        <v>-</v>
      </c>
      <c r="AL299" s="119" t="str">
        <f>IF($C299=AM$1,'2- Manutenção'!$D301,"-")</f>
        <v>-</v>
      </c>
      <c r="AM299" s="108" t="str">
        <f>IF($C299=AM$1,'2- Manutenção'!$E301,"-")</f>
        <v>-</v>
      </c>
      <c r="AN299" s="108" t="str">
        <f>IF(AM299="-","-",'2- Manutenção'!$F301)</f>
        <v>-</v>
      </c>
    </row>
    <row r="300" spans="1:40" x14ac:dyDescent="0.25">
      <c r="A300" s="119">
        <v>298</v>
      </c>
      <c r="B300" s="119" t="str">
        <f>IF(YEAR('2- Manutenção'!B302)=$B$1,$B$1,"-")</f>
        <v>-</v>
      </c>
      <c r="C300" s="119" t="str">
        <f>IF(B300="-","-",MONTH('2- Manutenção'!B302))</f>
        <v>-</v>
      </c>
      <c r="E300" s="119" t="str">
        <f>IF($C300=F$1,'2- Manutenção'!$D302,"-")</f>
        <v>-</v>
      </c>
      <c r="F300" s="108" t="str">
        <f>IF($C300=F$1,'2- Manutenção'!$E302,"-")</f>
        <v>-</v>
      </c>
      <c r="G300" s="108" t="str">
        <f>IF(F300="-","-",'2- Manutenção'!$F302)</f>
        <v>-</v>
      </c>
      <c r="H300" s="119" t="str">
        <f>IF($C300=I$1,'2- Manutenção'!$D302,"-")</f>
        <v>-</v>
      </c>
      <c r="I300" s="108" t="str">
        <f>IF($C300=I$1,'2- Manutenção'!$E302,"-")</f>
        <v>-</v>
      </c>
      <c r="J300" s="108" t="str">
        <f>IF(I300="-","-",'2- Manutenção'!$F302)</f>
        <v>-</v>
      </c>
      <c r="K300" s="119" t="str">
        <f>IF($C300=L$1,'2- Manutenção'!$D302,"-")</f>
        <v>-</v>
      </c>
      <c r="L300" s="108" t="str">
        <f>IF($C300=L$1,'2- Manutenção'!$E302,"-")</f>
        <v>-</v>
      </c>
      <c r="M300" s="108" t="str">
        <f>IF(L300="-","-",'2- Manutenção'!$F302)</f>
        <v>-</v>
      </c>
      <c r="N300" s="119" t="str">
        <f>IF($C300=O$1,'2- Manutenção'!$D302,"-")</f>
        <v>-</v>
      </c>
      <c r="O300" s="108" t="str">
        <f>IF($C300=O$1,'2- Manutenção'!$E302,"-")</f>
        <v>-</v>
      </c>
      <c r="P300" s="108" t="str">
        <f>IF(O300="-","-",'2- Manutenção'!$F302)</f>
        <v>-</v>
      </c>
      <c r="Q300" s="119" t="str">
        <f>IF($C300=R$1,'2- Manutenção'!$D302,"-")</f>
        <v>-</v>
      </c>
      <c r="R300" s="108" t="str">
        <f>IF($C300=R$1,'2- Manutenção'!$E302,"-")</f>
        <v>-</v>
      </c>
      <c r="S300" s="108" t="str">
        <f>IF(R300="-","-",'2- Manutenção'!$F302)</f>
        <v>-</v>
      </c>
      <c r="T300" s="119" t="str">
        <f>IF($C300=U$1,'2- Manutenção'!$D302,"-")</f>
        <v>-</v>
      </c>
      <c r="U300" s="108" t="str">
        <f>IF($C300=U$1,'2- Manutenção'!$E302,"-")</f>
        <v>-</v>
      </c>
      <c r="V300" s="108" t="str">
        <f>IF(U300="-","-",'2- Manutenção'!$F302)</f>
        <v>-</v>
      </c>
      <c r="W300" s="119" t="str">
        <f>IF($C300=X$1,'2- Manutenção'!$D302,"-")</f>
        <v>-</v>
      </c>
      <c r="X300" s="108" t="str">
        <f>IF($C300=X$1,'2- Manutenção'!$E302,"-")</f>
        <v>-</v>
      </c>
      <c r="Y300" s="108" t="str">
        <f>IF(X300="-","-",'2- Manutenção'!$F302)</f>
        <v>-</v>
      </c>
      <c r="Z300" s="119" t="str">
        <f>IF($C300=AA$1,'2- Manutenção'!$D302,"-")</f>
        <v>-</v>
      </c>
      <c r="AA300" s="108" t="str">
        <f>IF($C300=AA$1,'2- Manutenção'!$E302,"-")</f>
        <v>-</v>
      </c>
      <c r="AB300" s="108" t="str">
        <f>IF(AA300="-","-",'2- Manutenção'!$F302)</f>
        <v>-</v>
      </c>
      <c r="AC300" s="119" t="str">
        <f>IF($C300=AD$1,'2- Manutenção'!$D302,"-")</f>
        <v>-</v>
      </c>
      <c r="AD300" s="108" t="str">
        <f>IF($C300=AD$1,'2- Manutenção'!$E302,"-")</f>
        <v>-</v>
      </c>
      <c r="AE300" s="108" t="str">
        <f>IF(AD300="-","-",'2- Manutenção'!$F302)</f>
        <v>-</v>
      </c>
      <c r="AF300" s="119" t="str">
        <f>IF($C300=AG$1,'2- Manutenção'!$D302,"-")</f>
        <v>-</v>
      </c>
      <c r="AG300" s="108" t="str">
        <f>IF($C300=AG$1,'2- Manutenção'!$E302,"-")</f>
        <v>-</v>
      </c>
      <c r="AH300" s="108" t="str">
        <f>IF(AG300="-","-",'2- Manutenção'!$F302)</f>
        <v>-</v>
      </c>
      <c r="AI300" s="119" t="str">
        <f>IF($C300=AJ$1,'2- Manutenção'!$D302,"-")</f>
        <v>-</v>
      </c>
      <c r="AJ300" s="108" t="str">
        <f>IF($C300=AJ$1,'2- Manutenção'!$E302,"-")</f>
        <v>-</v>
      </c>
      <c r="AK300" s="108" t="str">
        <f>IF(AJ300="-","-",'2- Manutenção'!$F302)</f>
        <v>-</v>
      </c>
      <c r="AL300" s="119" t="str">
        <f>IF($C300=AM$1,'2- Manutenção'!$D302,"-")</f>
        <v>-</v>
      </c>
      <c r="AM300" s="108" t="str">
        <f>IF($C300=AM$1,'2- Manutenção'!$E302,"-")</f>
        <v>-</v>
      </c>
      <c r="AN300" s="108" t="str">
        <f>IF(AM300="-","-",'2- Manutenção'!$F302)</f>
        <v>-</v>
      </c>
    </row>
  </sheetData>
  <sheetProtection password="E0DE" sheet="1" objects="1" scenarios="1" selectLockedCells="1"/>
  <mergeCells count="12">
    <mergeCell ref="AM1:AN1"/>
    <mergeCell ref="F1:G1"/>
    <mergeCell ref="I1:J1"/>
    <mergeCell ref="L1:M1"/>
    <mergeCell ref="O1:P1"/>
    <mergeCell ref="R1:S1"/>
    <mergeCell ref="U1:V1"/>
    <mergeCell ref="X1:Y1"/>
    <mergeCell ref="AA1:AB1"/>
    <mergeCell ref="AD1:AE1"/>
    <mergeCell ref="AG1:AH1"/>
    <mergeCell ref="AJ1:AK1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N300"/>
  <sheetViews>
    <sheetView workbookViewId="0">
      <selection activeCell="C8" sqref="C8 L1:M1"/>
    </sheetView>
  </sheetViews>
  <sheetFormatPr defaultRowHeight="15" x14ac:dyDescent="0.25"/>
  <cols>
    <col min="1" max="1" width="4" style="119" bestFit="1" customWidth="1"/>
    <col min="2" max="2" width="9" style="119" bestFit="1" customWidth="1"/>
    <col min="3" max="3" width="6.5703125" style="119" customWidth="1"/>
    <col min="4" max="4" width="9.140625" style="119"/>
    <col min="5" max="5" width="5.28515625" style="119" bestFit="1" customWidth="1"/>
    <col min="6" max="6" width="11.7109375" style="119" customWidth="1"/>
    <col min="7" max="7" width="10.5703125" style="119" bestFit="1" customWidth="1"/>
    <col min="8" max="8" width="17.28515625" style="119" bestFit="1" customWidth="1"/>
    <col min="9" max="9" width="20.7109375" style="119" bestFit="1" customWidth="1"/>
    <col min="10" max="10" width="11" style="119" bestFit="1" customWidth="1"/>
    <col min="11" max="11" width="5.28515625" style="119" bestFit="1" customWidth="1"/>
    <col min="12" max="12" width="20.7109375" style="119" bestFit="1" customWidth="1"/>
    <col min="13" max="13" width="9.140625" style="119" bestFit="1" customWidth="1"/>
    <col min="14" max="14" width="5.28515625" style="119" bestFit="1" customWidth="1"/>
    <col min="15" max="15" width="10.85546875" style="119" bestFit="1" customWidth="1"/>
    <col min="16" max="16" width="9.140625" style="119"/>
    <col min="17" max="17" width="5.28515625" style="119" bestFit="1" customWidth="1"/>
    <col min="18" max="18" width="10.85546875" style="119" bestFit="1" customWidth="1"/>
    <col min="19" max="19" width="9.140625" style="119" bestFit="1" customWidth="1"/>
    <col min="20" max="20" width="5.28515625" style="119" bestFit="1" customWidth="1"/>
    <col min="21" max="21" width="10.85546875" style="119" bestFit="1" customWidth="1"/>
    <col min="22" max="22" width="9.140625" style="119"/>
    <col min="23" max="23" width="5.28515625" style="119" bestFit="1" customWidth="1"/>
    <col min="24" max="24" width="10.85546875" style="119" bestFit="1" customWidth="1"/>
    <col min="25" max="25" width="6.42578125" style="119" bestFit="1" customWidth="1"/>
    <col min="26" max="26" width="5.28515625" style="119" bestFit="1" customWidth="1"/>
    <col min="27" max="27" width="10.85546875" style="119" bestFit="1" customWidth="1"/>
    <col min="28" max="28" width="9.140625" style="119"/>
    <col min="29" max="29" width="5.28515625" style="119" bestFit="1" customWidth="1"/>
    <col min="30" max="30" width="10.85546875" style="119" bestFit="1" customWidth="1"/>
    <col min="31" max="31" width="9.140625" style="119"/>
    <col min="32" max="32" width="5.28515625" style="119" bestFit="1" customWidth="1"/>
    <col min="33" max="33" width="10.85546875" style="119" customWidth="1"/>
    <col min="34" max="34" width="9.140625" style="119"/>
    <col min="35" max="35" width="5.28515625" style="119" bestFit="1" customWidth="1"/>
    <col min="36" max="36" width="10.85546875" style="119" bestFit="1" customWidth="1"/>
    <col min="37" max="37" width="9.140625" style="119"/>
    <col min="38" max="38" width="5.28515625" style="119" bestFit="1" customWidth="1"/>
    <col min="39" max="39" width="10.85546875" style="119" customWidth="1"/>
    <col min="40" max="16384" width="9.140625" style="119"/>
  </cols>
  <sheetData>
    <row r="1" spans="1:40" x14ac:dyDescent="0.25">
      <c r="B1" s="119">
        <f>'Análise geral'!D9</f>
        <v>2014</v>
      </c>
      <c r="F1" s="353">
        <v>1</v>
      </c>
      <c r="G1" s="353"/>
      <c r="I1" s="353">
        <v>2</v>
      </c>
      <c r="J1" s="353"/>
      <c r="L1" s="353">
        <v>3</v>
      </c>
      <c r="M1" s="353"/>
      <c r="O1" s="353">
        <v>4</v>
      </c>
      <c r="P1" s="353"/>
      <c r="R1" s="353">
        <v>5</v>
      </c>
      <c r="S1" s="353"/>
      <c r="U1" s="353">
        <v>6</v>
      </c>
      <c r="V1" s="353"/>
      <c r="X1" s="353">
        <v>7</v>
      </c>
      <c r="Y1" s="353"/>
      <c r="AA1" s="353">
        <v>8</v>
      </c>
      <c r="AB1" s="353"/>
      <c r="AD1" s="353">
        <v>9</v>
      </c>
      <c r="AE1" s="353"/>
      <c r="AG1" s="353">
        <v>10</v>
      </c>
      <c r="AH1" s="353"/>
      <c r="AJ1" s="353">
        <v>11</v>
      </c>
      <c r="AK1" s="353"/>
      <c r="AM1" s="353">
        <v>12</v>
      </c>
      <c r="AN1" s="353"/>
    </row>
    <row r="2" spans="1:40" ht="45" x14ac:dyDescent="0.25">
      <c r="B2" s="1" t="str">
        <f>CONCATENATE("Ano ",B1)</f>
        <v>Ano 2014</v>
      </c>
      <c r="C2" s="1" t="s">
        <v>25</v>
      </c>
      <c r="D2" s="1"/>
      <c r="E2" s="1" t="str">
        <f>'3- Óleo'!D4</f>
        <v>Óleo</v>
      </c>
      <c r="F2" s="1" t="str">
        <f>'3- Óleo'!E4</f>
        <v>Observação (opcional</v>
      </c>
      <c r="G2" s="121" t="str">
        <f>'3- Óleo'!H4</f>
        <v>Custo total R$</v>
      </c>
      <c r="H2" s="1" t="str">
        <f t="shared" ref="H2:AN2" si="0">E2</f>
        <v>Óleo</v>
      </c>
      <c r="I2" s="2" t="str">
        <f t="shared" si="0"/>
        <v>Observação (opcional</v>
      </c>
      <c r="J2" s="122" t="str">
        <f t="shared" si="0"/>
        <v>Custo total R$</v>
      </c>
      <c r="K2" s="1" t="str">
        <f t="shared" si="0"/>
        <v>Óleo</v>
      </c>
      <c r="L2" s="2" t="str">
        <f t="shared" si="0"/>
        <v>Observação (opcional</v>
      </c>
      <c r="M2" s="122" t="str">
        <f t="shared" si="0"/>
        <v>Custo total R$</v>
      </c>
      <c r="N2" s="1" t="str">
        <f t="shared" si="0"/>
        <v>Óleo</v>
      </c>
      <c r="O2" s="2" t="str">
        <f t="shared" si="0"/>
        <v>Observação (opcional</v>
      </c>
      <c r="P2" s="122" t="str">
        <f t="shared" si="0"/>
        <v>Custo total R$</v>
      </c>
      <c r="Q2" s="1" t="str">
        <f t="shared" si="0"/>
        <v>Óleo</v>
      </c>
      <c r="R2" s="2" t="str">
        <f t="shared" si="0"/>
        <v>Observação (opcional</v>
      </c>
      <c r="S2" s="122" t="str">
        <f t="shared" si="0"/>
        <v>Custo total R$</v>
      </c>
      <c r="T2" s="1" t="str">
        <f t="shared" si="0"/>
        <v>Óleo</v>
      </c>
      <c r="U2" s="2" t="str">
        <f t="shared" si="0"/>
        <v>Observação (opcional</v>
      </c>
      <c r="V2" s="122" t="str">
        <f t="shared" si="0"/>
        <v>Custo total R$</v>
      </c>
      <c r="W2" s="1" t="str">
        <f t="shared" si="0"/>
        <v>Óleo</v>
      </c>
      <c r="X2" s="2" t="str">
        <f t="shared" si="0"/>
        <v>Observação (opcional</v>
      </c>
      <c r="Y2" s="122" t="str">
        <f t="shared" si="0"/>
        <v>Custo total R$</v>
      </c>
      <c r="Z2" s="1" t="str">
        <f t="shared" si="0"/>
        <v>Óleo</v>
      </c>
      <c r="AA2" s="2" t="str">
        <f t="shared" si="0"/>
        <v>Observação (opcional</v>
      </c>
      <c r="AB2" s="122" t="str">
        <f t="shared" si="0"/>
        <v>Custo total R$</v>
      </c>
      <c r="AC2" s="1" t="str">
        <f t="shared" si="0"/>
        <v>Óleo</v>
      </c>
      <c r="AD2" s="2" t="str">
        <f t="shared" si="0"/>
        <v>Observação (opcional</v>
      </c>
      <c r="AE2" s="122" t="str">
        <f t="shared" si="0"/>
        <v>Custo total R$</v>
      </c>
      <c r="AF2" s="1" t="str">
        <f t="shared" si="0"/>
        <v>Óleo</v>
      </c>
      <c r="AG2" s="2" t="str">
        <f t="shared" si="0"/>
        <v>Observação (opcional</v>
      </c>
      <c r="AH2" s="122" t="str">
        <f t="shared" si="0"/>
        <v>Custo total R$</v>
      </c>
      <c r="AI2" s="1" t="str">
        <f t="shared" si="0"/>
        <v>Óleo</v>
      </c>
      <c r="AJ2" s="2" t="str">
        <f t="shared" si="0"/>
        <v>Observação (opcional</v>
      </c>
      <c r="AK2" s="122" t="str">
        <f t="shared" si="0"/>
        <v>Custo total R$</v>
      </c>
      <c r="AL2" s="1" t="str">
        <f t="shared" si="0"/>
        <v>Óleo</v>
      </c>
      <c r="AM2" s="2" t="str">
        <f t="shared" si="0"/>
        <v>Observação (opcional</v>
      </c>
      <c r="AN2" s="122" t="str">
        <f t="shared" si="0"/>
        <v>Custo total R$</v>
      </c>
    </row>
    <row r="3" spans="1:40" x14ac:dyDescent="0.25">
      <c r="A3" s="119">
        <v>1</v>
      </c>
      <c r="B3" s="119" t="str">
        <f>IF(YEAR('3- Óleo'!B5)=$B$1,$B$1,"-")</f>
        <v>-</v>
      </c>
      <c r="C3" s="119" t="str">
        <f>IF(B3="-","-",MONTH('3- Óleo'!B5))</f>
        <v>-</v>
      </c>
      <c r="E3" s="119" t="str">
        <f>IF($C3=F$1,'3- Óleo'!$D5,"-")</f>
        <v>-</v>
      </c>
      <c r="F3" s="108" t="str">
        <f>IF($C3=F$1,'3- Óleo'!$E5,"-")</f>
        <v>-</v>
      </c>
      <c r="G3" s="108" t="str">
        <f>IF(F3="-","-",'3- Óleo'!$H5)</f>
        <v>-</v>
      </c>
      <c r="H3" s="119" t="str">
        <f>IF($C3=I$1,'3- Óleo'!$D5,"-")</f>
        <v>-</v>
      </c>
      <c r="I3" s="108" t="str">
        <f>IF($C3=I$1,'3- Óleo'!$E5,"-")</f>
        <v>-</v>
      </c>
      <c r="J3" s="108" t="str">
        <f>IF(I3="-","-",'3- Óleo'!$H5)</f>
        <v>-</v>
      </c>
      <c r="K3" s="109" t="str">
        <f>IF($C3=L$1,'3- Óleo'!$D5,"-")</f>
        <v>-</v>
      </c>
      <c r="L3" s="108" t="str">
        <f>IF($C3=L$1,'3- Óleo'!$E5,"-")</f>
        <v>-</v>
      </c>
      <c r="M3" s="108" t="str">
        <f>IF(L3="-","-",'3- Óleo'!$H5)</f>
        <v>-</v>
      </c>
      <c r="N3" s="119" t="str">
        <f>IF($C3=O$1,'3- Óleo'!$D5,"-")</f>
        <v>-</v>
      </c>
      <c r="O3" s="108" t="str">
        <f>IF($C3=O$1,'3- Óleo'!$E5,"-")</f>
        <v>-</v>
      </c>
      <c r="P3" s="108" t="str">
        <f>IF(O3="-","-",'3- Óleo'!$H5)</f>
        <v>-</v>
      </c>
      <c r="Q3" s="119" t="str">
        <f>IF($C3=R$1,'3- Óleo'!$D5,"-")</f>
        <v>-</v>
      </c>
      <c r="R3" s="108" t="str">
        <f>IF($C3=R$1,'3- Óleo'!$E5,"-")</f>
        <v>-</v>
      </c>
      <c r="S3" s="108" t="str">
        <f>IF(R3="-","-",'3- Óleo'!$H5)</f>
        <v>-</v>
      </c>
      <c r="T3" s="119" t="str">
        <f>IF($C3=U$1,'3- Óleo'!$D5,"-")</f>
        <v>-</v>
      </c>
      <c r="U3" s="108" t="str">
        <f>IF($C3=U$1,'3- Óleo'!$E5,"-")</f>
        <v>-</v>
      </c>
      <c r="V3" s="108" t="str">
        <f>IF(U3="-","-",'3- Óleo'!$H5)</f>
        <v>-</v>
      </c>
      <c r="W3" s="119" t="str">
        <f>IF($C3=X$1,'3- Óleo'!$D5,"-")</f>
        <v>-</v>
      </c>
      <c r="X3" s="108" t="str">
        <f>IF($C3=X$1,'3- Óleo'!$E5,"-")</f>
        <v>-</v>
      </c>
      <c r="Y3" s="108" t="str">
        <f>IF(X3="-","-",'3- Óleo'!$H5)</f>
        <v>-</v>
      </c>
      <c r="Z3" s="119" t="str">
        <f>IF($C3=AA$1,'3- Óleo'!$D5,"-")</f>
        <v>-</v>
      </c>
      <c r="AA3" s="108" t="str">
        <f>IF($C3=AA$1,'3- Óleo'!$E5,"-")</f>
        <v>-</v>
      </c>
      <c r="AB3" s="108" t="str">
        <f>IF(AA3="-","-",'3- Óleo'!$H5)</f>
        <v>-</v>
      </c>
      <c r="AC3" s="119" t="str">
        <f>IF($C3=AD$1,'3- Óleo'!$D5,"-")</f>
        <v>-</v>
      </c>
      <c r="AD3" s="108" t="str">
        <f>IF($C3=AD$1,'3- Óleo'!$E5,"-")</f>
        <v>-</v>
      </c>
      <c r="AE3" s="108" t="str">
        <f>IF(AD3="-","-",'3- Óleo'!$H5)</f>
        <v>-</v>
      </c>
      <c r="AF3" s="119" t="str">
        <f>IF($C3=AG$1,'3- Óleo'!$D5,"-")</f>
        <v>-</v>
      </c>
      <c r="AG3" s="108" t="str">
        <f>IF($C3=AG$1,'3- Óleo'!$E5,"-")</f>
        <v>-</v>
      </c>
      <c r="AH3" s="108" t="str">
        <f>IF(AG3="-","-",'3- Óleo'!$H5)</f>
        <v>-</v>
      </c>
      <c r="AI3" s="119" t="str">
        <f>IF($C3=AJ$1,'3- Óleo'!$D5,"-")</f>
        <v>-</v>
      </c>
      <c r="AJ3" s="108" t="str">
        <f>IF($C3=AJ$1,'3- Óleo'!$E5,"-")</f>
        <v>-</v>
      </c>
      <c r="AK3" s="108" t="str">
        <f>IF(AJ3="-","-",'3- Óleo'!$H5)</f>
        <v>-</v>
      </c>
      <c r="AL3" s="119" t="str">
        <f>IF($C3=AM$1,'3- Óleo'!$D5,"-")</f>
        <v>-</v>
      </c>
      <c r="AM3" s="108" t="str">
        <f>IF($C3=AM$1,'3- Óleo'!$E5,"-")</f>
        <v>-</v>
      </c>
      <c r="AN3" s="108" t="str">
        <f>IF(AM3="-","-",'3- Óleo'!$H5)</f>
        <v>-</v>
      </c>
    </row>
    <row r="4" spans="1:40" x14ac:dyDescent="0.25">
      <c r="A4" s="119">
        <v>2</v>
      </c>
      <c r="B4" s="119" t="str">
        <f>IF(YEAR('3- Óleo'!B6)=$B$1,$B$1,"-")</f>
        <v>-</v>
      </c>
      <c r="C4" s="119" t="str">
        <f>IF(B4="-","-",MONTH('3- Óleo'!B6))</f>
        <v>-</v>
      </c>
      <c r="E4" s="119" t="str">
        <f>IF($C4=F$1,'3- Óleo'!$D6,"-")</f>
        <v>-</v>
      </c>
      <c r="F4" s="108" t="str">
        <f>IF($C4=F$1,'3- Óleo'!$E6,"-")</f>
        <v>-</v>
      </c>
      <c r="G4" s="108" t="str">
        <f>IF(F4="-","-",'3- Óleo'!$H6)</f>
        <v>-</v>
      </c>
      <c r="H4" s="119" t="str">
        <f>IF($C4=I$1,'3- Óleo'!$D6,"-")</f>
        <v>-</v>
      </c>
      <c r="I4" s="108" t="str">
        <f>IF($C4=I$1,'3- Óleo'!$E6,"-")</f>
        <v>-</v>
      </c>
      <c r="J4" s="108" t="str">
        <f>IF(I4="-","-",'3- Óleo'!$H6)</f>
        <v>-</v>
      </c>
      <c r="K4" s="119" t="str">
        <f>IF($C4=L$1,'3- Óleo'!$D6,"-")</f>
        <v>-</v>
      </c>
      <c r="L4" s="108" t="str">
        <f>IF($C4=L$1,'3- Óleo'!$E6,"-")</f>
        <v>-</v>
      </c>
      <c r="M4" s="108" t="str">
        <f>IF(L4="-","-",'3- Óleo'!$H6)</f>
        <v>-</v>
      </c>
      <c r="N4" s="119" t="str">
        <f>IF($C4=O$1,'3- Óleo'!$D6,"-")</f>
        <v>-</v>
      </c>
      <c r="O4" s="108" t="str">
        <f>IF($C4=O$1,'3- Óleo'!$E6,"-")</f>
        <v>-</v>
      </c>
      <c r="P4" s="108" t="str">
        <f>IF(O4="-","-",'3- Óleo'!$H6)</f>
        <v>-</v>
      </c>
      <c r="Q4" s="119" t="str">
        <f>IF($C4=R$1,'3- Óleo'!$D6,"-")</f>
        <v>-</v>
      </c>
      <c r="R4" s="108" t="str">
        <f>IF($C4=R$1,'3- Óleo'!$E6,"-")</f>
        <v>-</v>
      </c>
      <c r="S4" s="108" t="str">
        <f>IF(R4="-","-",'3- Óleo'!$H6)</f>
        <v>-</v>
      </c>
      <c r="T4" s="119" t="str">
        <f>IF($C4=U$1,'3- Óleo'!$D6,"-")</f>
        <v>-</v>
      </c>
      <c r="U4" s="108" t="str">
        <f>IF($C4=U$1,'3- Óleo'!$E6,"-")</f>
        <v>-</v>
      </c>
      <c r="V4" s="108" t="str">
        <f>IF(U4="-","-",'3- Óleo'!$H6)</f>
        <v>-</v>
      </c>
      <c r="W4" s="119" t="str">
        <f>IF($C4=X$1,'3- Óleo'!$D6,"-")</f>
        <v>-</v>
      </c>
      <c r="X4" s="108" t="str">
        <f>IF($C4=X$1,'3- Óleo'!$E6,"-")</f>
        <v>-</v>
      </c>
      <c r="Y4" s="108" t="str">
        <f>IF(X4="-","-",'3- Óleo'!$H6)</f>
        <v>-</v>
      </c>
      <c r="Z4" s="119" t="str">
        <f>IF($C4=AA$1,'3- Óleo'!$D6,"-")</f>
        <v>-</v>
      </c>
      <c r="AA4" s="108" t="str">
        <f>IF($C4=AA$1,'3- Óleo'!$E6,"-")</f>
        <v>-</v>
      </c>
      <c r="AB4" s="108" t="str">
        <f>IF(AA4="-","-",'3- Óleo'!$H6)</f>
        <v>-</v>
      </c>
      <c r="AC4" s="119" t="str">
        <f>IF($C4=AD$1,'3- Óleo'!$D6,"-")</f>
        <v>-</v>
      </c>
      <c r="AD4" s="108" t="str">
        <f>IF($C4=AD$1,'3- Óleo'!$E6,"-")</f>
        <v>-</v>
      </c>
      <c r="AE4" s="108" t="str">
        <f>IF(AD4="-","-",'3- Óleo'!$H6)</f>
        <v>-</v>
      </c>
      <c r="AF4" s="119" t="str">
        <f>IF($C4=AG$1,'3- Óleo'!$D6,"-")</f>
        <v>-</v>
      </c>
      <c r="AG4" s="108" t="str">
        <f>IF($C4=AG$1,'3- Óleo'!$E6,"-")</f>
        <v>-</v>
      </c>
      <c r="AH4" s="108" t="str">
        <f>IF(AG4="-","-",'3- Óleo'!$H6)</f>
        <v>-</v>
      </c>
      <c r="AI4" s="119" t="str">
        <f>IF($C4=AJ$1,'3- Óleo'!$D6,"-")</f>
        <v>-</v>
      </c>
      <c r="AJ4" s="108" t="str">
        <f>IF($C4=AJ$1,'3- Óleo'!$E6,"-")</f>
        <v>-</v>
      </c>
      <c r="AK4" s="108" t="str">
        <f>IF(AJ4="-","-",'3- Óleo'!$H6)</f>
        <v>-</v>
      </c>
      <c r="AL4" s="119" t="str">
        <f>IF($C4=AM$1,'3- Óleo'!$D6,"-")</f>
        <v>-</v>
      </c>
      <c r="AM4" s="108" t="str">
        <f>IF($C4=AM$1,'3- Óleo'!$E6,"-")</f>
        <v>-</v>
      </c>
      <c r="AN4" s="108" t="str">
        <f>IF(AM4="-","-",'3- Óleo'!$H6)</f>
        <v>-</v>
      </c>
    </row>
    <row r="5" spans="1:40" x14ac:dyDescent="0.25">
      <c r="A5" s="119">
        <v>3</v>
      </c>
      <c r="B5" s="119" t="str">
        <f>IF(YEAR('3- Óleo'!B7)=$B$1,$B$1,"-")</f>
        <v>-</v>
      </c>
      <c r="C5" s="119" t="str">
        <f>IF(B5="-","-",MONTH('3- Óleo'!B7))</f>
        <v>-</v>
      </c>
      <c r="E5" s="119" t="str">
        <f>IF($C5=F$1,'3- Óleo'!$D7,"-")</f>
        <v>-</v>
      </c>
      <c r="F5" s="108" t="str">
        <f>IF($C5=F$1,'3- Óleo'!$E7,"-")</f>
        <v>-</v>
      </c>
      <c r="G5" s="108" t="str">
        <f>IF(F5="-","-",'3- Óleo'!$H7)</f>
        <v>-</v>
      </c>
      <c r="H5" s="119" t="str">
        <f>IF($C5=I$1,'3- Óleo'!$D7,"-")</f>
        <v>-</v>
      </c>
      <c r="I5" s="108" t="str">
        <f>IF($C5=I$1,'3- Óleo'!$E7,"-")</f>
        <v>-</v>
      </c>
      <c r="J5" s="108" t="str">
        <f>IF(I5="-","-",'3- Óleo'!$H7)</f>
        <v>-</v>
      </c>
      <c r="K5" s="119" t="str">
        <f>IF($C5=L$1,'3- Óleo'!$D7,"-")</f>
        <v>-</v>
      </c>
      <c r="L5" s="108" t="str">
        <f>IF($C5=L$1,'3- Óleo'!$E7,"-")</f>
        <v>-</v>
      </c>
      <c r="M5" s="108" t="str">
        <f>IF(L5="-","-",'3- Óleo'!$H7)</f>
        <v>-</v>
      </c>
      <c r="N5" s="119" t="str">
        <f>IF($C5=O$1,'3- Óleo'!$D7,"-")</f>
        <v>-</v>
      </c>
      <c r="O5" s="108" t="str">
        <f>IF($C5=O$1,'3- Óleo'!$E7,"-")</f>
        <v>-</v>
      </c>
      <c r="P5" s="108" t="str">
        <f>IF(O5="-","-",'3- Óleo'!$H7)</f>
        <v>-</v>
      </c>
      <c r="Q5" s="119" t="str">
        <f>IF($C5=R$1,'3- Óleo'!$D7,"-")</f>
        <v>-</v>
      </c>
      <c r="R5" s="108" t="str">
        <f>IF($C5=R$1,'3- Óleo'!$E7,"-")</f>
        <v>-</v>
      </c>
      <c r="S5" s="108" t="str">
        <f>IF(R5="-","-",'3- Óleo'!$H7)</f>
        <v>-</v>
      </c>
      <c r="T5" s="119" t="str">
        <f>IF($C5=U$1,'3- Óleo'!$D7,"-")</f>
        <v>-</v>
      </c>
      <c r="U5" s="108" t="str">
        <f>IF($C5=U$1,'3- Óleo'!$E7,"-")</f>
        <v>-</v>
      </c>
      <c r="V5" s="108" t="str">
        <f>IF(U5="-","-",'3- Óleo'!$H7)</f>
        <v>-</v>
      </c>
      <c r="W5" s="119" t="str">
        <f>IF($C5=X$1,'3- Óleo'!$D7,"-")</f>
        <v>-</v>
      </c>
      <c r="X5" s="108" t="str">
        <f>IF($C5=X$1,'3- Óleo'!$E7,"-")</f>
        <v>-</v>
      </c>
      <c r="Y5" s="108" t="str">
        <f>IF(X5="-","-",'3- Óleo'!$H7)</f>
        <v>-</v>
      </c>
      <c r="Z5" s="119" t="str">
        <f>IF($C5=AA$1,'3- Óleo'!$D7,"-")</f>
        <v>-</v>
      </c>
      <c r="AA5" s="108" t="str">
        <f>IF($C5=AA$1,'3- Óleo'!$E7,"-")</f>
        <v>-</v>
      </c>
      <c r="AB5" s="108" t="str">
        <f>IF(AA5="-","-",'3- Óleo'!$H7)</f>
        <v>-</v>
      </c>
      <c r="AC5" s="119" t="str">
        <f>IF($C5=AD$1,'3- Óleo'!$D7,"-")</f>
        <v>-</v>
      </c>
      <c r="AD5" s="108" t="str">
        <f>IF($C5=AD$1,'3- Óleo'!$E7,"-")</f>
        <v>-</v>
      </c>
      <c r="AE5" s="108" t="str">
        <f>IF(AD5="-","-",'3- Óleo'!$H7)</f>
        <v>-</v>
      </c>
      <c r="AF5" s="119" t="str">
        <f>IF($C5=AG$1,'3- Óleo'!$D7,"-")</f>
        <v>-</v>
      </c>
      <c r="AG5" s="108" t="str">
        <f>IF($C5=AG$1,'3- Óleo'!$E7,"-")</f>
        <v>-</v>
      </c>
      <c r="AH5" s="108" t="str">
        <f>IF(AG5="-","-",'3- Óleo'!$H7)</f>
        <v>-</v>
      </c>
      <c r="AI5" s="119" t="str">
        <f>IF($C5=AJ$1,'3- Óleo'!$D7,"-")</f>
        <v>-</v>
      </c>
      <c r="AJ5" s="108" t="str">
        <f>IF($C5=AJ$1,'3- Óleo'!$E7,"-")</f>
        <v>-</v>
      </c>
      <c r="AK5" s="108" t="str">
        <f>IF(AJ5="-","-",'3- Óleo'!$H7)</f>
        <v>-</v>
      </c>
      <c r="AL5" s="119" t="str">
        <f>IF($C5=AM$1,'3- Óleo'!$D7,"-")</f>
        <v>-</v>
      </c>
      <c r="AM5" s="108" t="str">
        <f>IF($C5=AM$1,'3- Óleo'!$E7,"-")</f>
        <v>-</v>
      </c>
      <c r="AN5" s="108" t="str">
        <f>IF(AM5="-","-",'3- Óleo'!$H7)</f>
        <v>-</v>
      </c>
    </row>
    <row r="6" spans="1:40" x14ac:dyDescent="0.25">
      <c r="A6" s="119">
        <v>4</v>
      </c>
      <c r="B6" s="119" t="str">
        <f>IF(YEAR('3- Óleo'!B8)=$B$1,$B$1,"-")</f>
        <v>-</v>
      </c>
      <c r="C6" s="119" t="str">
        <f>IF(B6="-","-",MONTH('3- Óleo'!B8))</f>
        <v>-</v>
      </c>
      <c r="E6" s="119" t="str">
        <f>IF($C6=F$1,'3- Óleo'!$D8,"-")</f>
        <v>-</v>
      </c>
      <c r="F6" s="108" t="str">
        <f>IF($C6=F$1,'3- Óleo'!$E8,"-")</f>
        <v>-</v>
      </c>
      <c r="G6" s="108" t="str">
        <f>IF(F6="-","-",'3- Óleo'!$H8)</f>
        <v>-</v>
      </c>
      <c r="H6" s="119" t="str">
        <f>IF($C6=I$1,'3- Óleo'!$D8,"-")</f>
        <v>-</v>
      </c>
      <c r="I6" s="108" t="str">
        <f>IF($C6=I$1,'3- Óleo'!$E8,"-")</f>
        <v>-</v>
      </c>
      <c r="J6" s="108" t="str">
        <f>IF(I6="-","-",'3- Óleo'!$H8)</f>
        <v>-</v>
      </c>
      <c r="K6" s="119" t="str">
        <f>IF($C6=L$1,'3- Óleo'!$D8,"-")</f>
        <v>-</v>
      </c>
      <c r="L6" s="108" t="str">
        <f>IF($C6=L$1,'3- Óleo'!$E8,"-")</f>
        <v>-</v>
      </c>
      <c r="M6" s="108" t="str">
        <f>IF(L6="-","-",'3- Óleo'!$H8)</f>
        <v>-</v>
      </c>
      <c r="N6" s="119" t="str">
        <f>IF($C6=O$1,'3- Óleo'!$D8,"-")</f>
        <v>-</v>
      </c>
      <c r="O6" s="108" t="str">
        <f>IF($C6=O$1,'3- Óleo'!$E8,"-")</f>
        <v>-</v>
      </c>
      <c r="P6" s="108" t="str">
        <f>IF(O6="-","-",'3- Óleo'!$H8)</f>
        <v>-</v>
      </c>
      <c r="Q6" s="119" t="str">
        <f>IF($C6=R$1,'3- Óleo'!$D8,"-")</f>
        <v>-</v>
      </c>
      <c r="R6" s="108" t="str">
        <f>IF($C6=R$1,'3- Óleo'!$E8,"-")</f>
        <v>-</v>
      </c>
      <c r="S6" s="108" t="str">
        <f>IF(R6="-","-",'3- Óleo'!$H8)</f>
        <v>-</v>
      </c>
      <c r="T6" s="119" t="str">
        <f>IF($C6=U$1,'3- Óleo'!$D8,"-")</f>
        <v>-</v>
      </c>
      <c r="U6" s="108" t="str">
        <f>IF($C6=U$1,'3- Óleo'!$E8,"-")</f>
        <v>-</v>
      </c>
      <c r="V6" s="108" t="str">
        <f>IF(U6="-","-",'3- Óleo'!$H8)</f>
        <v>-</v>
      </c>
      <c r="W6" s="119" t="str">
        <f>IF($C6=X$1,'3- Óleo'!$D8,"-")</f>
        <v>-</v>
      </c>
      <c r="X6" s="108" t="str">
        <f>IF($C6=X$1,'3- Óleo'!$E8,"-")</f>
        <v>-</v>
      </c>
      <c r="Y6" s="108" t="str">
        <f>IF(X6="-","-",'3- Óleo'!$H8)</f>
        <v>-</v>
      </c>
      <c r="Z6" s="119" t="str">
        <f>IF($C6=AA$1,'3- Óleo'!$D8,"-")</f>
        <v>-</v>
      </c>
      <c r="AA6" s="108" t="str">
        <f>IF($C6=AA$1,'3- Óleo'!$E8,"-")</f>
        <v>-</v>
      </c>
      <c r="AB6" s="108" t="str">
        <f>IF(AA6="-","-",'3- Óleo'!$H8)</f>
        <v>-</v>
      </c>
      <c r="AC6" s="119" t="str">
        <f>IF($C6=AD$1,'3- Óleo'!$D8,"-")</f>
        <v>-</v>
      </c>
      <c r="AD6" s="108" t="str">
        <f>IF($C6=AD$1,'3- Óleo'!$E8,"-")</f>
        <v>-</v>
      </c>
      <c r="AE6" s="108" t="str">
        <f>IF(AD6="-","-",'3- Óleo'!$H8)</f>
        <v>-</v>
      </c>
      <c r="AF6" s="119" t="str">
        <f>IF($C6=AG$1,'3- Óleo'!$D8,"-")</f>
        <v>-</v>
      </c>
      <c r="AG6" s="108" t="str">
        <f>IF($C6=AG$1,'3- Óleo'!$E8,"-")</f>
        <v>-</v>
      </c>
      <c r="AH6" s="108" t="str">
        <f>IF(AG6="-","-",'3- Óleo'!$H8)</f>
        <v>-</v>
      </c>
      <c r="AI6" s="119" t="str">
        <f>IF($C6=AJ$1,'3- Óleo'!$D8,"-")</f>
        <v>-</v>
      </c>
      <c r="AJ6" s="108" t="str">
        <f>IF($C6=AJ$1,'3- Óleo'!$E8,"-")</f>
        <v>-</v>
      </c>
      <c r="AK6" s="108" t="str">
        <f>IF(AJ6="-","-",'3- Óleo'!$H8)</f>
        <v>-</v>
      </c>
      <c r="AL6" s="119" t="str">
        <f>IF($C6=AM$1,'3- Óleo'!$D8,"-")</f>
        <v>-</v>
      </c>
      <c r="AM6" s="108" t="str">
        <f>IF($C6=AM$1,'3- Óleo'!$E8,"-")</f>
        <v>-</v>
      </c>
      <c r="AN6" s="108" t="str">
        <f>IF(AM6="-","-",'3- Óleo'!$H8)</f>
        <v>-</v>
      </c>
    </row>
    <row r="7" spans="1:40" x14ac:dyDescent="0.25">
      <c r="A7" s="119">
        <v>5</v>
      </c>
      <c r="B7" s="119" t="str">
        <f>IF(YEAR('3- Óleo'!B9)=$B$1,$B$1,"-")</f>
        <v>-</v>
      </c>
      <c r="C7" s="119" t="str">
        <f>IF(B7="-","-",MONTH('3- Óleo'!B9))</f>
        <v>-</v>
      </c>
      <c r="E7" s="119" t="str">
        <f>IF($C7=F$1,'3- Óleo'!$D9,"-")</f>
        <v>-</v>
      </c>
      <c r="F7" s="108" t="str">
        <f>IF($C7=F$1,'3- Óleo'!$E9,"-")</f>
        <v>-</v>
      </c>
      <c r="G7" s="108" t="str">
        <f>IF(F7="-","-",'3- Óleo'!$H9)</f>
        <v>-</v>
      </c>
      <c r="H7" s="119" t="str">
        <f>IF($C7=I$1,'3- Óleo'!$D9,"-")</f>
        <v>-</v>
      </c>
      <c r="I7" s="108" t="str">
        <f>IF($C7=I$1,'3- Óleo'!$E9,"-")</f>
        <v>-</v>
      </c>
      <c r="J7" s="108" t="str">
        <f>IF(I7="-","-",'3- Óleo'!$H9)</f>
        <v>-</v>
      </c>
      <c r="K7" s="119" t="str">
        <f>IF($C7=L$1,'3- Óleo'!$D9,"-")</f>
        <v>-</v>
      </c>
      <c r="L7" s="108" t="str">
        <f>IF($C7=L$1,'3- Óleo'!$E9,"-")</f>
        <v>-</v>
      </c>
      <c r="M7" s="108" t="str">
        <f>IF(L7="-","-",'3- Óleo'!$H9)</f>
        <v>-</v>
      </c>
      <c r="N7" s="119" t="str">
        <f>IF($C7=O$1,'3- Óleo'!$D9,"-")</f>
        <v>-</v>
      </c>
      <c r="O7" s="108" t="str">
        <f>IF($C7=O$1,'3- Óleo'!$E9,"-")</f>
        <v>-</v>
      </c>
      <c r="P7" s="108" t="str">
        <f>IF(O7="-","-",'3- Óleo'!$H9)</f>
        <v>-</v>
      </c>
      <c r="Q7" s="119" t="str">
        <f>IF($C7=R$1,'3- Óleo'!$D9,"-")</f>
        <v>-</v>
      </c>
      <c r="R7" s="108" t="str">
        <f>IF($C7=R$1,'3- Óleo'!$E9,"-")</f>
        <v>-</v>
      </c>
      <c r="S7" s="108" t="str">
        <f>IF(R7="-","-",'3- Óleo'!$H9)</f>
        <v>-</v>
      </c>
      <c r="T7" s="119" t="str">
        <f>IF($C7=U$1,'3- Óleo'!$D9,"-")</f>
        <v>-</v>
      </c>
      <c r="U7" s="108" t="str">
        <f>IF($C7=U$1,'3- Óleo'!$E9,"-")</f>
        <v>-</v>
      </c>
      <c r="V7" s="108" t="str">
        <f>IF(U7="-","-",'3- Óleo'!$H9)</f>
        <v>-</v>
      </c>
      <c r="W7" s="119" t="str">
        <f>IF($C7=X$1,'3- Óleo'!$D9,"-")</f>
        <v>-</v>
      </c>
      <c r="X7" s="108" t="str">
        <f>IF($C7=X$1,'3- Óleo'!$E9,"-")</f>
        <v>-</v>
      </c>
      <c r="Y7" s="108" t="str">
        <f>IF(X7="-","-",'3- Óleo'!$H9)</f>
        <v>-</v>
      </c>
      <c r="Z7" s="119" t="str">
        <f>IF($C7=AA$1,'3- Óleo'!$D9,"-")</f>
        <v>-</v>
      </c>
      <c r="AA7" s="108" t="str">
        <f>IF($C7=AA$1,'3- Óleo'!$E9,"-")</f>
        <v>-</v>
      </c>
      <c r="AB7" s="108" t="str">
        <f>IF(AA7="-","-",'3- Óleo'!$H9)</f>
        <v>-</v>
      </c>
      <c r="AC7" s="119" t="str">
        <f>IF($C7=AD$1,'3- Óleo'!$D9,"-")</f>
        <v>-</v>
      </c>
      <c r="AD7" s="108" t="str">
        <f>IF($C7=AD$1,'3- Óleo'!$E9,"-")</f>
        <v>-</v>
      </c>
      <c r="AE7" s="108" t="str">
        <f>IF(AD7="-","-",'3- Óleo'!$H9)</f>
        <v>-</v>
      </c>
      <c r="AF7" s="119" t="str">
        <f>IF($C7=AG$1,'3- Óleo'!$D9,"-")</f>
        <v>-</v>
      </c>
      <c r="AG7" s="108" t="str">
        <f>IF($C7=AG$1,'3- Óleo'!$E9,"-")</f>
        <v>-</v>
      </c>
      <c r="AH7" s="108" t="str">
        <f>IF(AG7="-","-",'3- Óleo'!$H9)</f>
        <v>-</v>
      </c>
      <c r="AI7" s="119" t="str">
        <f>IF($C7=AJ$1,'3- Óleo'!$D9,"-")</f>
        <v>-</v>
      </c>
      <c r="AJ7" s="108" t="str">
        <f>IF($C7=AJ$1,'3- Óleo'!$E9,"-")</f>
        <v>-</v>
      </c>
      <c r="AK7" s="108" t="str">
        <f>IF(AJ7="-","-",'3- Óleo'!$H9)</f>
        <v>-</v>
      </c>
      <c r="AL7" s="119" t="str">
        <f>IF($C7=AM$1,'3- Óleo'!$D9,"-")</f>
        <v>-</v>
      </c>
      <c r="AM7" s="108" t="str">
        <f>IF($C7=AM$1,'3- Óleo'!$E9,"-")</f>
        <v>-</v>
      </c>
      <c r="AN7" s="108" t="str">
        <f>IF(AM7="-","-",'3- Óleo'!$H9)</f>
        <v>-</v>
      </c>
    </row>
    <row r="8" spans="1:40" x14ac:dyDescent="0.25">
      <c r="A8" s="119">
        <v>6</v>
      </c>
      <c r="B8" s="119" t="str">
        <f>IF(YEAR('3- Óleo'!B10)=$B$1,$B$1,"-")</f>
        <v>-</v>
      </c>
      <c r="C8" s="119" t="str">
        <f>IF(B8="-","-",MONTH('3- Óleo'!B10))</f>
        <v>-</v>
      </c>
      <c r="E8" s="119" t="str">
        <f>IF($C8=F$1,'3- Óleo'!$D10,"-")</f>
        <v>-</v>
      </c>
      <c r="F8" s="108" t="str">
        <f>IF($C8=F$1,'3- Óleo'!$E10,"-")</f>
        <v>-</v>
      </c>
      <c r="G8" s="108" t="str">
        <f>IF(F8="-","-",'3- Óleo'!$H10)</f>
        <v>-</v>
      </c>
      <c r="H8" s="119" t="str">
        <f>IF($C8=I$1,'3- Óleo'!$D10,"-")</f>
        <v>-</v>
      </c>
      <c r="I8" s="108" t="str">
        <f>IF($C8=I$1,'3- Óleo'!$E10,"-")</f>
        <v>-</v>
      </c>
      <c r="J8" s="108" t="str">
        <f>IF(I8="-","-",'3- Óleo'!$H10)</f>
        <v>-</v>
      </c>
      <c r="K8" s="119" t="str">
        <f>IF($C8=L$1,'3- Óleo'!$D10,"-")</f>
        <v>-</v>
      </c>
      <c r="L8" s="108" t="str">
        <f>IF($C8=L$1,'3- Óleo'!$E10,"-")</f>
        <v>-</v>
      </c>
      <c r="M8" s="108" t="str">
        <f>IF(L8="-","-",'3- Óleo'!$H10)</f>
        <v>-</v>
      </c>
      <c r="N8" s="119" t="str">
        <f>IF($C8=O$1,'3- Óleo'!$D10,"-")</f>
        <v>-</v>
      </c>
      <c r="O8" s="108" t="str">
        <f>IF($C8=O$1,'3- Óleo'!$E10,"-")</f>
        <v>-</v>
      </c>
      <c r="P8" s="108" t="str">
        <f>IF(O8="-","-",'3- Óleo'!$H10)</f>
        <v>-</v>
      </c>
      <c r="Q8" s="119" t="str">
        <f>IF($C8=R$1,'3- Óleo'!$D10,"-")</f>
        <v>-</v>
      </c>
      <c r="R8" s="108" t="str">
        <f>IF($C8=R$1,'3- Óleo'!$E10,"-")</f>
        <v>-</v>
      </c>
      <c r="S8" s="108" t="str">
        <f>IF(R8="-","-",'3- Óleo'!$H10)</f>
        <v>-</v>
      </c>
      <c r="T8" s="119" t="str">
        <f>IF($C8=U$1,'3- Óleo'!$D10,"-")</f>
        <v>-</v>
      </c>
      <c r="U8" s="108" t="str">
        <f>IF($C8=U$1,'3- Óleo'!$E10,"-")</f>
        <v>-</v>
      </c>
      <c r="V8" s="108" t="str">
        <f>IF(U8="-","-",'3- Óleo'!$H10)</f>
        <v>-</v>
      </c>
      <c r="W8" s="119" t="str">
        <f>IF($C8=X$1,'3- Óleo'!$D10,"-")</f>
        <v>-</v>
      </c>
      <c r="X8" s="108" t="str">
        <f>IF($C8=X$1,'3- Óleo'!$E10,"-")</f>
        <v>-</v>
      </c>
      <c r="Y8" s="108" t="str">
        <f>IF(X8="-","-",'3- Óleo'!$H10)</f>
        <v>-</v>
      </c>
      <c r="Z8" s="119" t="str">
        <f>IF($C8=AA$1,'3- Óleo'!$D10,"-")</f>
        <v>-</v>
      </c>
      <c r="AA8" s="108" t="str">
        <f>IF($C8=AA$1,'3- Óleo'!$E10,"-")</f>
        <v>-</v>
      </c>
      <c r="AB8" s="108" t="str">
        <f>IF(AA8="-","-",'3- Óleo'!$H10)</f>
        <v>-</v>
      </c>
      <c r="AC8" s="119" t="str">
        <f>IF($C8=AD$1,'3- Óleo'!$D10,"-")</f>
        <v>-</v>
      </c>
      <c r="AD8" s="108" t="str">
        <f>IF($C8=AD$1,'3- Óleo'!$E10,"-")</f>
        <v>-</v>
      </c>
      <c r="AE8" s="108" t="str">
        <f>IF(AD8="-","-",'3- Óleo'!$H10)</f>
        <v>-</v>
      </c>
      <c r="AF8" s="119" t="str">
        <f>IF($C8=AG$1,'3- Óleo'!$D10,"-")</f>
        <v>-</v>
      </c>
      <c r="AG8" s="108" t="str">
        <f>IF($C8=AG$1,'3- Óleo'!$E10,"-")</f>
        <v>-</v>
      </c>
      <c r="AH8" s="108" t="str">
        <f>IF(AG8="-","-",'3- Óleo'!$H10)</f>
        <v>-</v>
      </c>
      <c r="AI8" s="119" t="str">
        <f>IF($C8=AJ$1,'3- Óleo'!$D10,"-")</f>
        <v>-</v>
      </c>
      <c r="AJ8" s="108" t="str">
        <f>IF($C8=AJ$1,'3- Óleo'!$E10,"-")</f>
        <v>-</v>
      </c>
      <c r="AK8" s="108" t="str">
        <f>IF(AJ8="-","-",'3- Óleo'!$H10)</f>
        <v>-</v>
      </c>
      <c r="AL8" s="119" t="str">
        <f>IF($C8=AM$1,'3- Óleo'!$D10,"-")</f>
        <v>-</v>
      </c>
      <c r="AM8" s="108" t="str">
        <f>IF($C8=AM$1,'3- Óleo'!$E10,"-")</f>
        <v>-</v>
      </c>
      <c r="AN8" s="108" t="str">
        <f>IF(AM8="-","-",'3- Óleo'!$H10)</f>
        <v>-</v>
      </c>
    </row>
    <row r="9" spans="1:40" x14ac:dyDescent="0.25">
      <c r="A9" s="119">
        <v>7</v>
      </c>
      <c r="B9" s="119" t="str">
        <f>IF(YEAR('3- Óleo'!B11)=$B$1,$B$1,"-")</f>
        <v>-</v>
      </c>
      <c r="C9" s="119" t="str">
        <f>IF(B9="-","-",MONTH('3- Óleo'!B11))</f>
        <v>-</v>
      </c>
      <c r="E9" s="119" t="str">
        <f>IF($C9=F$1,'3- Óleo'!$D11,"-")</f>
        <v>-</v>
      </c>
      <c r="F9" s="108" t="str">
        <f>IF($C9=F$1,'3- Óleo'!$E11,"-")</f>
        <v>-</v>
      </c>
      <c r="G9" s="108" t="str">
        <f>IF(F9="-","-",'3- Óleo'!$H11)</f>
        <v>-</v>
      </c>
      <c r="H9" s="119" t="str">
        <f>IF($C9=I$1,'3- Óleo'!$D11,"-")</f>
        <v>-</v>
      </c>
      <c r="I9" s="108" t="str">
        <f>IF($C9=I$1,'3- Óleo'!$E11,"-")</f>
        <v>-</v>
      </c>
      <c r="J9" s="108" t="str">
        <f>IF(I9="-","-",'3- Óleo'!$H11)</f>
        <v>-</v>
      </c>
      <c r="K9" s="119" t="str">
        <f>IF($C9=L$1,'3- Óleo'!$D11,"-")</f>
        <v>-</v>
      </c>
      <c r="L9" s="108" t="str">
        <f>IF($C9=L$1,'3- Óleo'!$E11,"-")</f>
        <v>-</v>
      </c>
      <c r="M9" s="108" t="str">
        <f>IF(L9="-","-",'3- Óleo'!$H11)</f>
        <v>-</v>
      </c>
      <c r="N9" s="119" t="str">
        <f>IF($C9=O$1,'3- Óleo'!$D11,"-")</f>
        <v>-</v>
      </c>
      <c r="O9" s="108" t="str">
        <f>IF($C9=O$1,'3- Óleo'!$E11,"-")</f>
        <v>-</v>
      </c>
      <c r="P9" s="108" t="str">
        <f>IF(O9="-","-",'3- Óleo'!$H11)</f>
        <v>-</v>
      </c>
      <c r="Q9" s="119" t="str">
        <f>IF($C9=R$1,'3- Óleo'!$D11,"-")</f>
        <v>-</v>
      </c>
      <c r="R9" s="108" t="str">
        <f>IF($C9=R$1,'3- Óleo'!$E11,"-")</f>
        <v>-</v>
      </c>
      <c r="S9" s="108" t="str">
        <f>IF(R9="-","-",'3- Óleo'!$H11)</f>
        <v>-</v>
      </c>
      <c r="T9" s="119" t="str">
        <f>IF($C9=U$1,'3- Óleo'!$D11,"-")</f>
        <v>-</v>
      </c>
      <c r="U9" s="108" t="str">
        <f>IF($C9=U$1,'3- Óleo'!$E11,"-")</f>
        <v>-</v>
      </c>
      <c r="V9" s="108" t="str">
        <f>IF(U9="-","-",'3- Óleo'!$H11)</f>
        <v>-</v>
      </c>
      <c r="W9" s="119" t="str">
        <f>IF($C9=X$1,'3- Óleo'!$D11,"-")</f>
        <v>-</v>
      </c>
      <c r="X9" s="108" t="str">
        <f>IF($C9=X$1,'3- Óleo'!$E11,"-")</f>
        <v>-</v>
      </c>
      <c r="Y9" s="108" t="str">
        <f>IF(X9="-","-",'3- Óleo'!$H11)</f>
        <v>-</v>
      </c>
      <c r="Z9" s="119" t="str">
        <f>IF($C9=AA$1,'3- Óleo'!$D11,"-")</f>
        <v>-</v>
      </c>
      <c r="AA9" s="108" t="str">
        <f>IF($C9=AA$1,'3- Óleo'!$E11,"-")</f>
        <v>-</v>
      </c>
      <c r="AB9" s="108" t="str">
        <f>IF(AA9="-","-",'3- Óleo'!$H11)</f>
        <v>-</v>
      </c>
      <c r="AC9" s="119" t="str">
        <f>IF($C9=AD$1,'3- Óleo'!$D11,"-")</f>
        <v>-</v>
      </c>
      <c r="AD9" s="108" t="str">
        <f>IF($C9=AD$1,'3- Óleo'!$E11,"-")</f>
        <v>-</v>
      </c>
      <c r="AE9" s="108" t="str">
        <f>IF(AD9="-","-",'3- Óleo'!$H11)</f>
        <v>-</v>
      </c>
      <c r="AF9" s="119" t="str">
        <f>IF($C9=AG$1,'3- Óleo'!$D11,"-")</f>
        <v>-</v>
      </c>
      <c r="AG9" s="108" t="str">
        <f>IF($C9=AG$1,'3- Óleo'!$E11,"-")</f>
        <v>-</v>
      </c>
      <c r="AH9" s="108" t="str">
        <f>IF(AG9="-","-",'3- Óleo'!$H11)</f>
        <v>-</v>
      </c>
      <c r="AI9" s="119" t="str">
        <f>IF($C9=AJ$1,'3- Óleo'!$D11,"-")</f>
        <v>-</v>
      </c>
      <c r="AJ9" s="108" t="str">
        <f>IF($C9=AJ$1,'3- Óleo'!$E11,"-")</f>
        <v>-</v>
      </c>
      <c r="AK9" s="108" t="str">
        <f>IF(AJ9="-","-",'3- Óleo'!$H11)</f>
        <v>-</v>
      </c>
      <c r="AL9" s="119" t="str">
        <f>IF($C9=AM$1,'3- Óleo'!$D11,"-")</f>
        <v>-</v>
      </c>
      <c r="AM9" s="108" t="str">
        <f>IF($C9=AM$1,'3- Óleo'!$E11,"-")</f>
        <v>-</v>
      </c>
      <c r="AN9" s="108" t="str">
        <f>IF(AM9="-","-",'3- Óleo'!$H11)</f>
        <v>-</v>
      </c>
    </row>
    <row r="10" spans="1:40" x14ac:dyDescent="0.25">
      <c r="A10" s="119">
        <v>8</v>
      </c>
      <c r="B10" s="119" t="str">
        <f>IF(YEAR('3- Óleo'!B12)=$B$1,$B$1,"-")</f>
        <v>-</v>
      </c>
      <c r="C10" s="119" t="str">
        <f>IF(B10="-","-",MONTH('3- Óleo'!B12))</f>
        <v>-</v>
      </c>
      <c r="E10" s="119" t="str">
        <f>IF($C10=F$1,'3- Óleo'!$D12,"-")</f>
        <v>-</v>
      </c>
      <c r="F10" s="108" t="str">
        <f>IF($C10=F$1,'3- Óleo'!$E12,"-")</f>
        <v>-</v>
      </c>
      <c r="G10" s="108" t="str">
        <f>IF(F10="-","-",'3- Óleo'!$H12)</f>
        <v>-</v>
      </c>
      <c r="H10" s="119" t="str">
        <f>IF($C10=I$1,'3- Óleo'!$D12,"-")</f>
        <v>-</v>
      </c>
      <c r="I10" s="108" t="str">
        <f>IF($C10=I$1,'3- Óleo'!$E12,"-")</f>
        <v>-</v>
      </c>
      <c r="J10" s="108" t="str">
        <f>IF(I10="-","-",'3- Óleo'!$H12)</f>
        <v>-</v>
      </c>
      <c r="K10" s="119" t="str">
        <f>IF($C10=L$1,'3- Óleo'!$D12,"-")</f>
        <v>-</v>
      </c>
      <c r="L10" s="108" t="str">
        <f>IF($C10=L$1,'3- Óleo'!$E12,"-")</f>
        <v>-</v>
      </c>
      <c r="M10" s="108" t="str">
        <f>IF(L10="-","-",'3- Óleo'!$H12)</f>
        <v>-</v>
      </c>
      <c r="N10" s="119" t="str">
        <f>IF($C10=O$1,'3- Óleo'!$D12,"-")</f>
        <v>-</v>
      </c>
      <c r="O10" s="108" t="str">
        <f>IF($C10=O$1,'3- Óleo'!$E12,"-")</f>
        <v>-</v>
      </c>
      <c r="P10" s="108" t="str">
        <f>IF(O10="-","-",'3- Óleo'!$H12)</f>
        <v>-</v>
      </c>
      <c r="Q10" s="119" t="str">
        <f>IF($C10=R$1,'3- Óleo'!$D12,"-")</f>
        <v>-</v>
      </c>
      <c r="R10" s="108" t="str">
        <f>IF($C10=R$1,'3- Óleo'!$E12,"-")</f>
        <v>-</v>
      </c>
      <c r="S10" s="108" t="str">
        <f>IF(R10="-","-",'3- Óleo'!$H12)</f>
        <v>-</v>
      </c>
      <c r="T10" s="119" t="str">
        <f>IF($C10=U$1,'3- Óleo'!$D12,"-")</f>
        <v>-</v>
      </c>
      <c r="U10" s="108" t="str">
        <f>IF($C10=U$1,'3- Óleo'!$E12,"-")</f>
        <v>-</v>
      </c>
      <c r="V10" s="108" t="str">
        <f>IF(U10="-","-",'3- Óleo'!$H12)</f>
        <v>-</v>
      </c>
      <c r="W10" s="119" t="str">
        <f>IF($C10=X$1,'3- Óleo'!$D12,"-")</f>
        <v>-</v>
      </c>
      <c r="X10" s="108" t="str">
        <f>IF($C10=X$1,'3- Óleo'!$E12,"-")</f>
        <v>-</v>
      </c>
      <c r="Y10" s="108" t="str">
        <f>IF(X10="-","-",'3- Óleo'!$H12)</f>
        <v>-</v>
      </c>
      <c r="Z10" s="119" t="str">
        <f>IF($C10=AA$1,'3- Óleo'!$D12,"-")</f>
        <v>-</v>
      </c>
      <c r="AA10" s="108" t="str">
        <f>IF($C10=AA$1,'3- Óleo'!$E12,"-")</f>
        <v>-</v>
      </c>
      <c r="AB10" s="108" t="str">
        <f>IF(AA10="-","-",'3- Óleo'!$H12)</f>
        <v>-</v>
      </c>
      <c r="AC10" s="119" t="str">
        <f>IF($C10=AD$1,'3- Óleo'!$D12,"-")</f>
        <v>-</v>
      </c>
      <c r="AD10" s="108" t="str">
        <f>IF($C10=AD$1,'3- Óleo'!$E12,"-")</f>
        <v>-</v>
      </c>
      <c r="AE10" s="108" t="str">
        <f>IF(AD10="-","-",'3- Óleo'!$H12)</f>
        <v>-</v>
      </c>
      <c r="AF10" s="119" t="str">
        <f>IF($C10=AG$1,'3- Óleo'!$D12,"-")</f>
        <v>-</v>
      </c>
      <c r="AG10" s="108" t="str">
        <f>IF($C10=AG$1,'3- Óleo'!$E12,"-")</f>
        <v>-</v>
      </c>
      <c r="AH10" s="108" t="str">
        <f>IF(AG10="-","-",'3- Óleo'!$H12)</f>
        <v>-</v>
      </c>
      <c r="AI10" s="119" t="str">
        <f>IF($C10=AJ$1,'3- Óleo'!$D12,"-")</f>
        <v>-</v>
      </c>
      <c r="AJ10" s="108" t="str">
        <f>IF($C10=AJ$1,'3- Óleo'!$E12,"-")</f>
        <v>-</v>
      </c>
      <c r="AK10" s="108" t="str">
        <f>IF(AJ10="-","-",'3- Óleo'!$H12)</f>
        <v>-</v>
      </c>
      <c r="AL10" s="119" t="str">
        <f>IF($C10=AM$1,'3- Óleo'!$D12,"-")</f>
        <v>-</v>
      </c>
      <c r="AM10" s="108" t="str">
        <f>IF($C10=AM$1,'3- Óleo'!$E12,"-")</f>
        <v>-</v>
      </c>
      <c r="AN10" s="108" t="str">
        <f>IF(AM10="-","-",'3- Óleo'!$H12)</f>
        <v>-</v>
      </c>
    </row>
    <row r="11" spans="1:40" x14ac:dyDescent="0.25">
      <c r="A11" s="119">
        <v>9</v>
      </c>
      <c r="B11" s="119" t="str">
        <f>IF(YEAR('3- Óleo'!B13)=$B$1,$B$1,"-")</f>
        <v>-</v>
      </c>
      <c r="C11" s="119" t="str">
        <f>IF(B11="-","-",MONTH('3- Óleo'!B13))</f>
        <v>-</v>
      </c>
      <c r="E11" s="119" t="str">
        <f>IF($C11=F$1,'3- Óleo'!$D13,"-")</f>
        <v>-</v>
      </c>
      <c r="F11" s="108" t="str">
        <f>IF($C11=F$1,'3- Óleo'!$E13,"-")</f>
        <v>-</v>
      </c>
      <c r="G11" s="108" t="str">
        <f>IF(F11="-","-",'3- Óleo'!$H13)</f>
        <v>-</v>
      </c>
      <c r="H11" s="119" t="str">
        <f>IF($C11=I$1,'3- Óleo'!$D13,"-")</f>
        <v>-</v>
      </c>
      <c r="I11" s="108" t="str">
        <f>IF($C11=I$1,'3- Óleo'!$E13,"-")</f>
        <v>-</v>
      </c>
      <c r="J11" s="108" t="str">
        <f>IF(I11="-","-",'3- Óleo'!$H13)</f>
        <v>-</v>
      </c>
      <c r="K11" s="119" t="str">
        <f>IF($C11=L$1,'3- Óleo'!$D13,"-")</f>
        <v>-</v>
      </c>
      <c r="L11" s="108" t="str">
        <f>IF($C11=L$1,'3- Óleo'!$E13,"-")</f>
        <v>-</v>
      </c>
      <c r="M11" s="108" t="str">
        <f>IF(L11="-","-",'3- Óleo'!$H13)</f>
        <v>-</v>
      </c>
      <c r="N11" s="119" t="str">
        <f>IF($C11=O$1,'3- Óleo'!$D13,"-")</f>
        <v>-</v>
      </c>
      <c r="O11" s="108" t="str">
        <f>IF($C11=O$1,'3- Óleo'!$E13,"-")</f>
        <v>-</v>
      </c>
      <c r="P11" s="108" t="str">
        <f>IF(O11="-","-",'3- Óleo'!$H13)</f>
        <v>-</v>
      </c>
      <c r="Q11" s="119" t="str">
        <f>IF($C11=R$1,'3- Óleo'!$D13,"-")</f>
        <v>-</v>
      </c>
      <c r="R11" s="108" t="str">
        <f>IF($C11=R$1,'3- Óleo'!$E13,"-")</f>
        <v>-</v>
      </c>
      <c r="S11" s="108" t="str">
        <f>IF(R11="-","-",'3- Óleo'!$H13)</f>
        <v>-</v>
      </c>
      <c r="T11" s="119" t="str">
        <f>IF($C11=U$1,'3- Óleo'!$D13,"-")</f>
        <v>-</v>
      </c>
      <c r="U11" s="108" t="str">
        <f>IF($C11=U$1,'3- Óleo'!$E13,"-")</f>
        <v>-</v>
      </c>
      <c r="V11" s="108" t="str">
        <f>IF(U11="-","-",'3- Óleo'!$H13)</f>
        <v>-</v>
      </c>
      <c r="W11" s="119" t="str">
        <f>IF($C11=X$1,'3- Óleo'!$D13,"-")</f>
        <v>-</v>
      </c>
      <c r="X11" s="108" t="str">
        <f>IF($C11=X$1,'3- Óleo'!$E13,"-")</f>
        <v>-</v>
      </c>
      <c r="Y11" s="108" t="str">
        <f>IF(X11="-","-",'3- Óleo'!$H13)</f>
        <v>-</v>
      </c>
      <c r="Z11" s="119" t="str">
        <f>IF($C11=AA$1,'3- Óleo'!$D13,"-")</f>
        <v>-</v>
      </c>
      <c r="AA11" s="108" t="str">
        <f>IF($C11=AA$1,'3- Óleo'!$E13,"-")</f>
        <v>-</v>
      </c>
      <c r="AB11" s="108" t="str">
        <f>IF(AA11="-","-",'3- Óleo'!$H13)</f>
        <v>-</v>
      </c>
      <c r="AC11" s="119" t="str">
        <f>IF($C11=AD$1,'3- Óleo'!$D13,"-")</f>
        <v>-</v>
      </c>
      <c r="AD11" s="108" t="str">
        <f>IF($C11=AD$1,'3- Óleo'!$E13,"-")</f>
        <v>-</v>
      </c>
      <c r="AE11" s="108" t="str">
        <f>IF(AD11="-","-",'3- Óleo'!$H13)</f>
        <v>-</v>
      </c>
      <c r="AF11" s="119" t="str">
        <f>IF($C11=AG$1,'3- Óleo'!$D13,"-")</f>
        <v>-</v>
      </c>
      <c r="AG11" s="108" t="str">
        <f>IF($C11=AG$1,'3- Óleo'!$E13,"-")</f>
        <v>-</v>
      </c>
      <c r="AH11" s="108" t="str">
        <f>IF(AG11="-","-",'3- Óleo'!$H13)</f>
        <v>-</v>
      </c>
      <c r="AI11" s="119" t="str">
        <f>IF($C11=AJ$1,'3- Óleo'!$D13,"-")</f>
        <v>-</v>
      </c>
      <c r="AJ11" s="108" t="str">
        <f>IF($C11=AJ$1,'3- Óleo'!$E13,"-")</f>
        <v>-</v>
      </c>
      <c r="AK11" s="108" t="str">
        <f>IF(AJ11="-","-",'3- Óleo'!$H13)</f>
        <v>-</v>
      </c>
      <c r="AL11" s="119" t="str">
        <f>IF($C11=AM$1,'3- Óleo'!$D13,"-")</f>
        <v>-</v>
      </c>
      <c r="AM11" s="108" t="str">
        <f>IF($C11=AM$1,'3- Óleo'!$E13,"-")</f>
        <v>-</v>
      </c>
      <c r="AN11" s="108" t="str">
        <f>IF(AM11="-","-",'3- Óleo'!$H13)</f>
        <v>-</v>
      </c>
    </row>
    <row r="12" spans="1:40" x14ac:dyDescent="0.25">
      <c r="A12" s="119">
        <v>10</v>
      </c>
      <c r="B12" s="119" t="str">
        <f>IF(YEAR('3- Óleo'!B14)=$B$1,$B$1,"-")</f>
        <v>-</v>
      </c>
      <c r="C12" s="119" t="str">
        <f>IF(B12="-","-",MONTH('3- Óleo'!B14))</f>
        <v>-</v>
      </c>
      <c r="E12" s="119" t="str">
        <f>IF($C12=F$1,'3- Óleo'!$D14,"-")</f>
        <v>-</v>
      </c>
      <c r="F12" s="108" t="str">
        <f>IF($C12=F$1,'3- Óleo'!$E14,"-")</f>
        <v>-</v>
      </c>
      <c r="G12" s="108" t="str">
        <f>IF(F12="-","-",'3- Óleo'!$H14)</f>
        <v>-</v>
      </c>
      <c r="H12" s="119" t="str">
        <f>IF($C12=I$1,'3- Óleo'!$D14,"-")</f>
        <v>-</v>
      </c>
      <c r="I12" s="108" t="str">
        <f>IF($C12=I$1,'3- Óleo'!$E14,"-")</f>
        <v>-</v>
      </c>
      <c r="J12" s="108" t="str">
        <f>IF(I12="-","-",'3- Óleo'!$H14)</f>
        <v>-</v>
      </c>
      <c r="K12" s="119" t="str">
        <f>IF($C12=L$1,'3- Óleo'!$D14,"-")</f>
        <v>-</v>
      </c>
      <c r="L12" s="108" t="str">
        <f>IF($C12=L$1,'3- Óleo'!$E14,"-")</f>
        <v>-</v>
      </c>
      <c r="M12" s="108" t="str">
        <f>IF(L12="-","-",'3- Óleo'!$H14)</f>
        <v>-</v>
      </c>
      <c r="N12" s="119" t="str">
        <f>IF($C12=O$1,'3- Óleo'!$D14,"-")</f>
        <v>-</v>
      </c>
      <c r="O12" s="108" t="str">
        <f>IF($C12=O$1,'3- Óleo'!$E14,"-")</f>
        <v>-</v>
      </c>
      <c r="P12" s="108" t="str">
        <f>IF(O12="-","-",'3- Óleo'!$H14)</f>
        <v>-</v>
      </c>
      <c r="Q12" s="119" t="str">
        <f>IF($C12=R$1,'3- Óleo'!$D14,"-")</f>
        <v>-</v>
      </c>
      <c r="R12" s="108" t="str">
        <f>IF($C12=R$1,'3- Óleo'!$E14,"-")</f>
        <v>-</v>
      </c>
      <c r="S12" s="108" t="str">
        <f>IF(R12="-","-",'3- Óleo'!$H14)</f>
        <v>-</v>
      </c>
      <c r="T12" s="119" t="str">
        <f>IF($C12=U$1,'3- Óleo'!$D14,"-")</f>
        <v>-</v>
      </c>
      <c r="U12" s="108" t="str">
        <f>IF($C12=U$1,'3- Óleo'!$E14,"-")</f>
        <v>-</v>
      </c>
      <c r="V12" s="108" t="str">
        <f>IF(U12="-","-",'3- Óleo'!$H14)</f>
        <v>-</v>
      </c>
      <c r="W12" s="119" t="str">
        <f>IF($C12=X$1,'3- Óleo'!$D14,"-")</f>
        <v>-</v>
      </c>
      <c r="X12" s="108" t="str">
        <f>IF($C12=X$1,'3- Óleo'!$E14,"-")</f>
        <v>-</v>
      </c>
      <c r="Y12" s="108" t="str">
        <f>IF(X12="-","-",'3- Óleo'!$H14)</f>
        <v>-</v>
      </c>
      <c r="Z12" s="119" t="str">
        <f>IF($C12=AA$1,'3- Óleo'!$D14,"-")</f>
        <v>-</v>
      </c>
      <c r="AA12" s="108" t="str">
        <f>IF($C12=AA$1,'3- Óleo'!$E14,"-")</f>
        <v>-</v>
      </c>
      <c r="AB12" s="108" t="str">
        <f>IF(AA12="-","-",'3- Óleo'!$H14)</f>
        <v>-</v>
      </c>
      <c r="AC12" s="119" t="str">
        <f>IF($C12=AD$1,'3- Óleo'!$D14,"-")</f>
        <v>-</v>
      </c>
      <c r="AD12" s="108" t="str">
        <f>IF($C12=AD$1,'3- Óleo'!$E14,"-")</f>
        <v>-</v>
      </c>
      <c r="AE12" s="108" t="str">
        <f>IF(AD12="-","-",'3- Óleo'!$H14)</f>
        <v>-</v>
      </c>
      <c r="AF12" s="119" t="str">
        <f>IF($C12=AG$1,'3- Óleo'!$D14,"-")</f>
        <v>-</v>
      </c>
      <c r="AG12" s="108" t="str">
        <f>IF($C12=AG$1,'3- Óleo'!$E14,"-")</f>
        <v>-</v>
      </c>
      <c r="AH12" s="108" t="str">
        <f>IF(AG12="-","-",'3- Óleo'!$H14)</f>
        <v>-</v>
      </c>
      <c r="AI12" s="119" t="str">
        <f>IF($C12=AJ$1,'3- Óleo'!$D14,"-")</f>
        <v>-</v>
      </c>
      <c r="AJ12" s="108" t="str">
        <f>IF($C12=AJ$1,'3- Óleo'!$E14,"-")</f>
        <v>-</v>
      </c>
      <c r="AK12" s="108" t="str">
        <f>IF(AJ12="-","-",'3- Óleo'!$H14)</f>
        <v>-</v>
      </c>
      <c r="AL12" s="119" t="str">
        <f>IF($C12=AM$1,'3- Óleo'!$D14,"-")</f>
        <v>-</v>
      </c>
      <c r="AM12" s="108" t="str">
        <f>IF($C12=AM$1,'3- Óleo'!$E14,"-")</f>
        <v>-</v>
      </c>
      <c r="AN12" s="108" t="str">
        <f>IF(AM12="-","-",'3- Óleo'!$H14)</f>
        <v>-</v>
      </c>
    </row>
    <row r="13" spans="1:40" x14ac:dyDescent="0.25">
      <c r="A13" s="119">
        <v>11</v>
      </c>
      <c r="B13" s="119" t="str">
        <f>IF(YEAR('3- Óleo'!B15)=$B$1,$B$1,"-")</f>
        <v>-</v>
      </c>
      <c r="C13" s="119" t="str">
        <f>IF(B13="-","-",MONTH('3- Óleo'!B15))</f>
        <v>-</v>
      </c>
      <c r="E13" s="119" t="str">
        <f>IF($C13=F$1,'3- Óleo'!$D15,"-")</f>
        <v>-</v>
      </c>
      <c r="F13" s="108" t="str">
        <f>IF($C13=F$1,'3- Óleo'!$E15,"-")</f>
        <v>-</v>
      </c>
      <c r="G13" s="108" t="str">
        <f>IF(F13="-","-",'3- Óleo'!$H15)</f>
        <v>-</v>
      </c>
      <c r="H13" s="119" t="str">
        <f>IF($C13=I$1,'3- Óleo'!$D15,"-")</f>
        <v>-</v>
      </c>
      <c r="I13" s="108" t="str">
        <f>IF($C13=I$1,'3- Óleo'!$E15,"-")</f>
        <v>-</v>
      </c>
      <c r="J13" s="108" t="str">
        <f>IF(I13="-","-",'3- Óleo'!$H15)</f>
        <v>-</v>
      </c>
      <c r="K13" s="119" t="str">
        <f>IF($C13=L$1,'3- Óleo'!$D15,"-")</f>
        <v>-</v>
      </c>
      <c r="L13" s="108" t="str">
        <f>IF($C13=L$1,'3- Óleo'!$E15,"-")</f>
        <v>-</v>
      </c>
      <c r="M13" s="108" t="str">
        <f>IF(L13="-","-",'3- Óleo'!$H15)</f>
        <v>-</v>
      </c>
      <c r="N13" s="119" t="str">
        <f>IF($C13=O$1,'3- Óleo'!$D15,"-")</f>
        <v>-</v>
      </c>
      <c r="O13" s="108" t="str">
        <f>IF($C13=O$1,'3- Óleo'!$E15,"-")</f>
        <v>-</v>
      </c>
      <c r="P13" s="108" t="str">
        <f>IF(O13="-","-",'3- Óleo'!$H15)</f>
        <v>-</v>
      </c>
      <c r="Q13" s="119" t="str">
        <f>IF($C13=R$1,'3- Óleo'!$D15,"-")</f>
        <v>-</v>
      </c>
      <c r="R13" s="108" t="str">
        <f>IF($C13=R$1,'3- Óleo'!$E15,"-")</f>
        <v>-</v>
      </c>
      <c r="S13" s="108" t="str">
        <f>IF(R13="-","-",'3- Óleo'!$H15)</f>
        <v>-</v>
      </c>
      <c r="T13" s="119" t="str">
        <f>IF($C13=U$1,'3- Óleo'!$D15,"-")</f>
        <v>-</v>
      </c>
      <c r="U13" s="108" t="str">
        <f>IF($C13=U$1,'3- Óleo'!$E15,"-")</f>
        <v>-</v>
      </c>
      <c r="V13" s="108" t="str">
        <f>IF(U13="-","-",'3- Óleo'!$H15)</f>
        <v>-</v>
      </c>
      <c r="W13" s="119" t="str">
        <f>IF($C13=X$1,'3- Óleo'!$D15,"-")</f>
        <v>-</v>
      </c>
      <c r="X13" s="108" t="str">
        <f>IF($C13=X$1,'3- Óleo'!$E15,"-")</f>
        <v>-</v>
      </c>
      <c r="Y13" s="108" t="str">
        <f>IF(X13="-","-",'3- Óleo'!$H15)</f>
        <v>-</v>
      </c>
      <c r="Z13" s="119" t="str">
        <f>IF($C13=AA$1,'3- Óleo'!$D15,"-")</f>
        <v>-</v>
      </c>
      <c r="AA13" s="108" t="str">
        <f>IF($C13=AA$1,'3- Óleo'!$E15,"-")</f>
        <v>-</v>
      </c>
      <c r="AB13" s="108" t="str">
        <f>IF(AA13="-","-",'3- Óleo'!$H15)</f>
        <v>-</v>
      </c>
      <c r="AC13" s="119" t="str">
        <f>IF($C13=AD$1,'3- Óleo'!$D15,"-")</f>
        <v>-</v>
      </c>
      <c r="AD13" s="108" t="str">
        <f>IF($C13=AD$1,'3- Óleo'!$E15,"-")</f>
        <v>-</v>
      </c>
      <c r="AE13" s="108" t="str">
        <f>IF(AD13="-","-",'3- Óleo'!$H15)</f>
        <v>-</v>
      </c>
      <c r="AF13" s="119" t="str">
        <f>IF($C13=AG$1,'3- Óleo'!$D15,"-")</f>
        <v>-</v>
      </c>
      <c r="AG13" s="108" t="str">
        <f>IF($C13=AG$1,'3- Óleo'!$E15,"-")</f>
        <v>-</v>
      </c>
      <c r="AH13" s="108" t="str">
        <f>IF(AG13="-","-",'3- Óleo'!$H15)</f>
        <v>-</v>
      </c>
      <c r="AI13" s="119" t="str">
        <f>IF($C13=AJ$1,'3- Óleo'!$D15,"-")</f>
        <v>-</v>
      </c>
      <c r="AJ13" s="108" t="str">
        <f>IF($C13=AJ$1,'3- Óleo'!$E15,"-")</f>
        <v>-</v>
      </c>
      <c r="AK13" s="108" t="str">
        <f>IF(AJ13="-","-",'3- Óleo'!$H15)</f>
        <v>-</v>
      </c>
      <c r="AL13" s="119" t="str">
        <f>IF($C13=AM$1,'3- Óleo'!$D15,"-")</f>
        <v>-</v>
      </c>
      <c r="AM13" s="108" t="str">
        <f>IF($C13=AM$1,'3- Óleo'!$E15,"-")</f>
        <v>-</v>
      </c>
      <c r="AN13" s="108" t="str">
        <f>IF(AM13="-","-",'3- Óleo'!$H15)</f>
        <v>-</v>
      </c>
    </row>
    <row r="14" spans="1:40" x14ac:dyDescent="0.25">
      <c r="A14" s="119">
        <v>12</v>
      </c>
      <c r="B14" s="119" t="str">
        <f>IF(YEAR('3- Óleo'!B16)=$B$1,$B$1,"-")</f>
        <v>-</v>
      </c>
      <c r="C14" s="119" t="str">
        <f>IF(B14="-","-",MONTH('3- Óleo'!B16))</f>
        <v>-</v>
      </c>
      <c r="E14" s="119" t="str">
        <f>IF($C14=F$1,'3- Óleo'!$D16,"-")</f>
        <v>-</v>
      </c>
      <c r="F14" s="108" t="str">
        <f>IF($C14=F$1,'3- Óleo'!$E16,"-")</f>
        <v>-</v>
      </c>
      <c r="G14" s="108" t="str">
        <f>IF(F14="-","-",'3- Óleo'!$H16)</f>
        <v>-</v>
      </c>
      <c r="H14" s="119" t="str">
        <f>IF($C14=I$1,'3- Óleo'!$D16,"-")</f>
        <v>-</v>
      </c>
      <c r="I14" s="108" t="str">
        <f>IF($C14=I$1,'3- Óleo'!$E16,"-")</f>
        <v>-</v>
      </c>
      <c r="J14" s="108" t="str">
        <f>IF(I14="-","-",'3- Óleo'!$H16)</f>
        <v>-</v>
      </c>
      <c r="K14" s="119" t="str">
        <f>IF($C14=L$1,'3- Óleo'!$D16,"-")</f>
        <v>-</v>
      </c>
      <c r="L14" s="108" t="str">
        <f>IF($C14=L$1,'3- Óleo'!$E16,"-")</f>
        <v>-</v>
      </c>
      <c r="M14" s="108" t="str">
        <f>IF(L14="-","-",'3- Óleo'!$H16)</f>
        <v>-</v>
      </c>
      <c r="N14" s="119" t="str">
        <f>IF($C14=O$1,'3- Óleo'!$D16,"-")</f>
        <v>-</v>
      </c>
      <c r="O14" s="108" t="str">
        <f>IF($C14=O$1,'3- Óleo'!$E16,"-")</f>
        <v>-</v>
      </c>
      <c r="P14" s="108" t="str">
        <f>IF(O14="-","-",'3- Óleo'!$H16)</f>
        <v>-</v>
      </c>
      <c r="Q14" s="119" t="str">
        <f>IF($C14=R$1,'3- Óleo'!$D16,"-")</f>
        <v>-</v>
      </c>
      <c r="R14" s="108" t="str">
        <f>IF($C14=R$1,'3- Óleo'!$E16,"-")</f>
        <v>-</v>
      </c>
      <c r="S14" s="108" t="str">
        <f>IF(R14="-","-",'3- Óleo'!$H16)</f>
        <v>-</v>
      </c>
      <c r="T14" s="119" t="str">
        <f>IF($C14=U$1,'3- Óleo'!$D16,"-")</f>
        <v>-</v>
      </c>
      <c r="U14" s="108" t="str">
        <f>IF($C14=U$1,'3- Óleo'!$E16,"-")</f>
        <v>-</v>
      </c>
      <c r="V14" s="108" t="str">
        <f>IF(U14="-","-",'3- Óleo'!$H16)</f>
        <v>-</v>
      </c>
      <c r="W14" s="119" t="str">
        <f>IF($C14=X$1,'3- Óleo'!$D16,"-")</f>
        <v>-</v>
      </c>
      <c r="X14" s="108" t="str">
        <f>IF($C14=X$1,'3- Óleo'!$E16,"-")</f>
        <v>-</v>
      </c>
      <c r="Y14" s="108" t="str">
        <f>IF(X14="-","-",'3- Óleo'!$H16)</f>
        <v>-</v>
      </c>
      <c r="Z14" s="119" t="str">
        <f>IF($C14=AA$1,'3- Óleo'!$D16,"-")</f>
        <v>-</v>
      </c>
      <c r="AA14" s="108" t="str">
        <f>IF($C14=AA$1,'3- Óleo'!$E16,"-")</f>
        <v>-</v>
      </c>
      <c r="AB14" s="108" t="str">
        <f>IF(AA14="-","-",'3- Óleo'!$H16)</f>
        <v>-</v>
      </c>
      <c r="AC14" s="119" t="str">
        <f>IF($C14=AD$1,'3- Óleo'!$D16,"-")</f>
        <v>-</v>
      </c>
      <c r="AD14" s="108" t="str">
        <f>IF($C14=AD$1,'3- Óleo'!$E16,"-")</f>
        <v>-</v>
      </c>
      <c r="AE14" s="108" t="str">
        <f>IF(AD14="-","-",'3- Óleo'!$H16)</f>
        <v>-</v>
      </c>
      <c r="AF14" s="119" t="str">
        <f>IF($C14=AG$1,'3- Óleo'!$D16,"-")</f>
        <v>-</v>
      </c>
      <c r="AG14" s="108" t="str">
        <f>IF($C14=AG$1,'3- Óleo'!$E16,"-")</f>
        <v>-</v>
      </c>
      <c r="AH14" s="108" t="str">
        <f>IF(AG14="-","-",'3- Óleo'!$H16)</f>
        <v>-</v>
      </c>
      <c r="AI14" s="119" t="str">
        <f>IF($C14=AJ$1,'3- Óleo'!$D16,"-")</f>
        <v>-</v>
      </c>
      <c r="AJ14" s="108" t="str">
        <f>IF($C14=AJ$1,'3- Óleo'!$E16,"-")</f>
        <v>-</v>
      </c>
      <c r="AK14" s="108" t="str">
        <f>IF(AJ14="-","-",'3- Óleo'!$H16)</f>
        <v>-</v>
      </c>
      <c r="AL14" s="119" t="str">
        <f>IF($C14=AM$1,'3- Óleo'!$D16,"-")</f>
        <v>-</v>
      </c>
      <c r="AM14" s="108" t="str">
        <f>IF($C14=AM$1,'3- Óleo'!$E16,"-")</f>
        <v>-</v>
      </c>
      <c r="AN14" s="108" t="str">
        <f>IF(AM14="-","-",'3- Óleo'!$H16)</f>
        <v>-</v>
      </c>
    </row>
    <row r="15" spans="1:40" x14ac:dyDescent="0.25">
      <c r="A15" s="119">
        <v>13</v>
      </c>
      <c r="B15" s="119" t="str">
        <f>IF(YEAR('3- Óleo'!B17)=$B$1,$B$1,"-")</f>
        <v>-</v>
      </c>
      <c r="C15" s="119" t="str">
        <f>IF(B15="-","-",MONTH('3- Óleo'!B17))</f>
        <v>-</v>
      </c>
      <c r="E15" s="119" t="str">
        <f>IF($C15=F$1,'3- Óleo'!$D17,"-")</f>
        <v>-</v>
      </c>
      <c r="F15" s="108" t="str">
        <f>IF($C15=F$1,'3- Óleo'!$E17,"-")</f>
        <v>-</v>
      </c>
      <c r="G15" s="108" t="str">
        <f>IF(F15="-","-",'3- Óleo'!$H17)</f>
        <v>-</v>
      </c>
      <c r="H15" s="119" t="str">
        <f>IF($C15=I$1,'3- Óleo'!$D17,"-")</f>
        <v>-</v>
      </c>
      <c r="I15" s="108" t="str">
        <f>IF($C15=I$1,'3- Óleo'!$E17,"-")</f>
        <v>-</v>
      </c>
      <c r="J15" s="108" t="str">
        <f>IF(I15="-","-",'3- Óleo'!$H17)</f>
        <v>-</v>
      </c>
      <c r="K15" s="119" t="str">
        <f>IF($C15=L$1,'3- Óleo'!$D17,"-")</f>
        <v>-</v>
      </c>
      <c r="L15" s="108" t="str">
        <f>IF($C15=L$1,'3- Óleo'!$E17,"-")</f>
        <v>-</v>
      </c>
      <c r="M15" s="108" t="str">
        <f>IF(L15="-","-",'3- Óleo'!$H17)</f>
        <v>-</v>
      </c>
      <c r="N15" s="119" t="str">
        <f>IF($C15=O$1,'3- Óleo'!$D17,"-")</f>
        <v>-</v>
      </c>
      <c r="O15" s="108" t="str">
        <f>IF($C15=O$1,'3- Óleo'!$E17,"-")</f>
        <v>-</v>
      </c>
      <c r="P15" s="108" t="str">
        <f>IF(O15="-","-",'3- Óleo'!$H17)</f>
        <v>-</v>
      </c>
      <c r="Q15" s="119" t="str">
        <f>IF($C15=R$1,'3- Óleo'!$D17,"-")</f>
        <v>-</v>
      </c>
      <c r="R15" s="108" t="str">
        <f>IF($C15=R$1,'3- Óleo'!$E17,"-")</f>
        <v>-</v>
      </c>
      <c r="S15" s="108" t="str">
        <f>IF(R15="-","-",'3- Óleo'!$H17)</f>
        <v>-</v>
      </c>
      <c r="T15" s="119" t="str">
        <f>IF($C15=U$1,'3- Óleo'!$D17,"-")</f>
        <v>-</v>
      </c>
      <c r="U15" s="108" t="str">
        <f>IF($C15=U$1,'3- Óleo'!$E17,"-")</f>
        <v>-</v>
      </c>
      <c r="V15" s="108" t="str">
        <f>IF(U15="-","-",'3- Óleo'!$H17)</f>
        <v>-</v>
      </c>
      <c r="W15" s="119" t="str">
        <f>IF($C15=X$1,'3- Óleo'!$D17,"-")</f>
        <v>-</v>
      </c>
      <c r="X15" s="108" t="str">
        <f>IF($C15=X$1,'3- Óleo'!$E17,"-")</f>
        <v>-</v>
      </c>
      <c r="Y15" s="108" t="str">
        <f>IF(X15="-","-",'3- Óleo'!$H17)</f>
        <v>-</v>
      </c>
      <c r="Z15" s="119" t="str">
        <f>IF($C15=AA$1,'3- Óleo'!$D17,"-")</f>
        <v>-</v>
      </c>
      <c r="AA15" s="108" t="str">
        <f>IF($C15=AA$1,'3- Óleo'!$E17,"-")</f>
        <v>-</v>
      </c>
      <c r="AB15" s="108" t="str">
        <f>IF(AA15="-","-",'3- Óleo'!$H17)</f>
        <v>-</v>
      </c>
      <c r="AC15" s="119" t="str">
        <f>IF($C15=AD$1,'3- Óleo'!$D17,"-")</f>
        <v>-</v>
      </c>
      <c r="AD15" s="108" t="str">
        <f>IF($C15=AD$1,'3- Óleo'!$E17,"-")</f>
        <v>-</v>
      </c>
      <c r="AE15" s="108" t="str">
        <f>IF(AD15="-","-",'3- Óleo'!$H17)</f>
        <v>-</v>
      </c>
      <c r="AF15" s="119" t="str">
        <f>IF($C15=AG$1,'3- Óleo'!$D17,"-")</f>
        <v>-</v>
      </c>
      <c r="AG15" s="108" t="str">
        <f>IF($C15=AG$1,'3- Óleo'!$E17,"-")</f>
        <v>-</v>
      </c>
      <c r="AH15" s="108" t="str">
        <f>IF(AG15="-","-",'3- Óleo'!$H17)</f>
        <v>-</v>
      </c>
      <c r="AI15" s="119" t="str">
        <f>IF($C15=AJ$1,'3- Óleo'!$D17,"-")</f>
        <v>-</v>
      </c>
      <c r="AJ15" s="108" t="str">
        <f>IF($C15=AJ$1,'3- Óleo'!$E17,"-")</f>
        <v>-</v>
      </c>
      <c r="AK15" s="108" t="str">
        <f>IF(AJ15="-","-",'3- Óleo'!$H17)</f>
        <v>-</v>
      </c>
      <c r="AL15" s="119" t="str">
        <f>IF($C15=AM$1,'3- Óleo'!$D17,"-")</f>
        <v>-</v>
      </c>
      <c r="AM15" s="108" t="str">
        <f>IF($C15=AM$1,'3- Óleo'!$E17,"-")</f>
        <v>-</v>
      </c>
      <c r="AN15" s="108" t="str">
        <f>IF(AM15="-","-",'3- Óleo'!$H17)</f>
        <v>-</v>
      </c>
    </row>
    <row r="16" spans="1:40" x14ac:dyDescent="0.25">
      <c r="A16" s="119">
        <v>14</v>
      </c>
      <c r="B16" s="119" t="str">
        <f>IF(YEAR('3- Óleo'!B18)=$B$1,$B$1,"-")</f>
        <v>-</v>
      </c>
      <c r="C16" s="119" t="str">
        <f>IF(B16="-","-",MONTH('3- Óleo'!B18))</f>
        <v>-</v>
      </c>
      <c r="E16" s="119" t="str">
        <f>IF($C16=F$1,'3- Óleo'!$D18,"-")</f>
        <v>-</v>
      </c>
      <c r="F16" s="108" t="str">
        <f>IF($C16=F$1,'3- Óleo'!$E18,"-")</f>
        <v>-</v>
      </c>
      <c r="G16" s="108" t="str">
        <f>IF(F16="-","-",'3- Óleo'!$H18)</f>
        <v>-</v>
      </c>
      <c r="H16" s="119" t="str">
        <f>IF($C16=I$1,'3- Óleo'!$D18,"-")</f>
        <v>-</v>
      </c>
      <c r="I16" s="108" t="str">
        <f>IF($C16=I$1,'3- Óleo'!$E18,"-")</f>
        <v>-</v>
      </c>
      <c r="J16" s="108" t="str">
        <f>IF(I16="-","-",'3- Óleo'!$H18)</f>
        <v>-</v>
      </c>
      <c r="K16" s="119" t="str">
        <f>IF($C16=L$1,'3- Óleo'!$D18,"-")</f>
        <v>-</v>
      </c>
      <c r="L16" s="108" t="str">
        <f>IF($C16=L$1,'3- Óleo'!$E18,"-")</f>
        <v>-</v>
      </c>
      <c r="M16" s="108" t="str">
        <f>IF(L16="-","-",'3- Óleo'!$H18)</f>
        <v>-</v>
      </c>
      <c r="N16" s="119" t="str">
        <f>IF($C16=O$1,'3- Óleo'!$D18,"-")</f>
        <v>-</v>
      </c>
      <c r="O16" s="108" t="str">
        <f>IF($C16=O$1,'3- Óleo'!$E18,"-")</f>
        <v>-</v>
      </c>
      <c r="P16" s="108" t="str">
        <f>IF(O16="-","-",'3- Óleo'!$H18)</f>
        <v>-</v>
      </c>
      <c r="Q16" s="119" t="str">
        <f>IF($C16=R$1,'3- Óleo'!$D18,"-")</f>
        <v>-</v>
      </c>
      <c r="R16" s="108" t="str">
        <f>IF($C16=R$1,'3- Óleo'!$E18,"-")</f>
        <v>-</v>
      </c>
      <c r="S16" s="108" t="str">
        <f>IF(R16="-","-",'3- Óleo'!$H18)</f>
        <v>-</v>
      </c>
      <c r="T16" s="119" t="str">
        <f>IF($C16=U$1,'3- Óleo'!$D18,"-")</f>
        <v>-</v>
      </c>
      <c r="U16" s="108" t="str">
        <f>IF($C16=U$1,'3- Óleo'!$E18,"-")</f>
        <v>-</v>
      </c>
      <c r="V16" s="108" t="str">
        <f>IF(U16="-","-",'3- Óleo'!$H18)</f>
        <v>-</v>
      </c>
      <c r="W16" s="119" t="str">
        <f>IF($C16=X$1,'3- Óleo'!$D18,"-")</f>
        <v>-</v>
      </c>
      <c r="X16" s="108" t="str">
        <f>IF($C16=X$1,'3- Óleo'!$E18,"-")</f>
        <v>-</v>
      </c>
      <c r="Y16" s="108" t="str">
        <f>IF(X16="-","-",'3- Óleo'!$H18)</f>
        <v>-</v>
      </c>
      <c r="Z16" s="119" t="str">
        <f>IF($C16=AA$1,'3- Óleo'!$D18,"-")</f>
        <v>-</v>
      </c>
      <c r="AA16" s="108" t="str">
        <f>IF($C16=AA$1,'3- Óleo'!$E18,"-")</f>
        <v>-</v>
      </c>
      <c r="AB16" s="108" t="str">
        <f>IF(AA16="-","-",'3- Óleo'!$H18)</f>
        <v>-</v>
      </c>
      <c r="AC16" s="119" t="str">
        <f>IF($C16=AD$1,'3- Óleo'!$D18,"-")</f>
        <v>-</v>
      </c>
      <c r="AD16" s="108" t="str">
        <f>IF($C16=AD$1,'3- Óleo'!$E18,"-")</f>
        <v>-</v>
      </c>
      <c r="AE16" s="108" t="str">
        <f>IF(AD16="-","-",'3- Óleo'!$H18)</f>
        <v>-</v>
      </c>
      <c r="AF16" s="119" t="str">
        <f>IF($C16=AG$1,'3- Óleo'!$D18,"-")</f>
        <v>-</v>
      </c>
      <c r="AG16" s="108" t="str">
        <f>IF($C16=AG$1,'3- Óleo'!$E18,"-")</f>
        <v>-</v>
      </c>
      <c r="AH16" s="108" t="str">
        <f>IF(AG16="-","-",'3- Óleo'!$H18)</f>
        <v>-</v>
      </c>
      <c r="AI16" s="119" t="str">
        <f>IF($C16=AJ$1,'3- Óleo'!$D18,"-")</f>
        <v>-</v>
      </c>
      <c r="AJ16" s="108" t="str">
        <f>IF($C16=AJ$1,'3- Óleo'!$E18,"-")</f>
        <v>-</v>
      </c>
      <c r="AK16" s="108" t="str">
        <f>IF(AJ16="-","-",'3- Óleo'!$H18)</f>
        <v>-</v>
      </c>
      <c r="AL16" s="119" t="str">
        <f>IF($C16=AM$1,'3- Óleo'!$D18,"-")</f>
        <v>-</v>
      </c>
      <c r="AM16" s="108" t="str">
        <f>IF($C16=AM$1,'3- Óleo'!$E18,"-")</f>
        <v>-</v>
      </c>
      <c r="AN16" s="108" t="str">
        <f>IF(AM16="-","-",'3- Óleo'!$H18)</f>
        <v>-</v>
      </c>
    </row>
    <row r="17" spans="1:40" x14ac:dyDescent="0.25">
      <c r="A17" s="119">
        <v>15</v>
      </c>
      <c r="B17" s="119" t="str">
        <f>IF(YEAR('3- Óleo'!B19)=$B$1,$B$1,"-")</f>
        <v>-</v>
      </c>
      <c r="C17" s="119" t="str">
        <f>IF(B17="-","-",MONTH('3- Óleo'!B19))</f>
        <v>-</v>
      </c>
      <c r="E17" s="119" t="str">
        <f>IF($C17=F$1,'3- Óleo'!$D19,"-")</f>
        <v>-</v>
      </c>
      <c r="F17" s="108" t="str">
        <f>IF($C17=F$1,'3- Óleo'!$E19,"-")</f>
        <v>-</v>
      </c>
      <c r="G17" s="108" t="str">
        <f>IF(F17="-","-",'3- Óleo'!$H19)</f>
        <v>-</v>
      </c>
      <c r="H17" s="119" t="str">
        <f>IF($C17=I$1,'3- Óleo'!$D19,"-")</f>
        <v>-</v>
      </c>
      <c r="I17" s="108" t="str">
        <f>IF($C17=I$1,'3- Óleo'!$E19,"-")</f>
        <v>-</v>
      </c>
      <c r="J17" s="108" t="str">
        <f>IF(I17="-","-",'3- Óleo'!$H19)</f>
        <v>-</v>
      </c>
      <c r="K17" s="119" t="str">
        <f>IF($C17=L$1,'3- Óleo'!$D19,"-")</f>
        <v>-</v>
      </c>
      <c r="L17" s="108" t="str">
        <f>IF($C17=L$1,'3- Óleo'!$E19,"-")</f>
        <v>-</v>
      </c>
      <c r="M17" s="108" t="str">
        <f>IF(L17="-","-",'3- Óleo'!$H19)</f>
        <v>-</v>
      </c>
      <c r="N17" s="119" t="str">
        <f>IF($C17=O$1,'3- Óleo'!$D19,"-")</f>
        <v>-</v>
      </c>
      <c r="O17" s="108" t="str">
        <f>IF($C17=O$1,'3- Óleo'!$E19,"-")</f>
        <v>-</v>
      </c>
      <c r="P17" s="108" t="str">
        <f>IF(O17="-","-",'3- Óleo'!$H19)</f>
        <v>-</v>
      </c>
      <c r="Q17" s="119" t="str">
        <f>IF($C17=R$1,'3- Óleo'!$D19,"-")</f>
        <v>-</v>
      </c>
      <c r="R17" s="108" t="str">
        <f>IF($C17=R$1,'3- Óleo'!$E19,"-")</f>
        <v>-</v>
      </c>
      <c r="S17" s="108" t="str">
        <f>IF(R17="-","-",'3- Óleo'!$H19)</f>
        <v>-</v>
      </c>
      <c r="T17" s="119" t="str">
        <f>IF($C17=U$1,'3- Óleo'!$D19,"-")</f>
        <v>-</v>
      </c>
      <c r="U17" s="108" t="str">
        <f>IF($C17=U$1,'3- Óleo'!$E19,"-")</f>
        <v>-</v>
      </c>
      <c r="V17" s="108" t="str">
        <f>IF(U17="-","-",'3- Óleo'!$H19)</f>
        <v>-</v>
      </c>
      <c r="W17" s="119" t="str">
        <f>IF($C17=X$1,'3- Óleo'!$D19,"-")</f>
        <v>-</v>
      </c>
      <c r="X17" s="108" t="str">
        <f>IF($C17=X$1,'3- Óleo'!$E19,"-")</f>
        <v>-</v>
      </c>
      <c r="Y17" s="108" t="str">
        <f>IF(X17="-","-",'3- Óleo'!$H19)</f>
        <v>-</v>
      </c>
      <c r="Z17" s="119" t="str">
        <f>IF($C17=AA$1,'3- Óleo'!$D19,"-")</f>
        <v>-</v>
      </c>
      <c r="AA17" s="108" t="str">
        <f>IF($C17=AA$1,'3- Óleo'!$E19,"-")</f>
        <v>-</v>
      </c>
      <c r="AB17" s="108" t="str">
        <f>IF(AA17="-","-",'3- Óleo'!$H19)</f>
        <v>-</v>
      </c>
      <c r="AC17" s="119" t="str">
        <f>IF($C17=AD$1,'3- Óleo'!$D19,"-")</f>
        <v>-</v>
      </c>
      <c r="AD17" s="108" t="str">
        <f>IF($C17=AD$1,'3- Óleo'!$E19,"-")</f>
        <v>-</v>
      </c>
      <c r="AE17" s="108" t="str">
        <f>IF(AD17="-","-",'3- Óleo'!$H19)</f>
        <v>-</v>
      </c>
      <c r="AF17" s="119" t="str">
        <f>IF($C17=AG$1,'3- Óleo'!$D19,"-")</f>
        <v>-</v>
      </c>
      <c r="AG17" s="108" t="str">
        <f>IF($C17=AG$1,'3- Óleo'!$E19,"-")</f>
        <v>-</v>
      </c>
      <c r="AH17" s="108" t="str">
        <f>IF(AG17="-","-",'3- Óleo'!$H19)</f>
        <v>-</v>
      </c>
      <c r="AI17" s="119" t="str">
        <f>IF($C17=AJ$1,'3- Óleo'!$D19,"-")</f>
        <v>-</v>
      </c>
      <c r="AJ17" s="108" t="str">
        <f>IF($C17=AJ$1,'3- Óleo'!$E19,"-")</f>
        <v>-</v>
      </c>
      <c r="AK17" s="108" t="str">
        <f>IF(AJ17="-","-",'3- Óleo'!$H19)</f>
        <v>-</v>
      </c>
      <c r="AL17" s="119" t="str">
        <f>IF($C17=AM$1,'3- Óleo'!$D19,"-")</f>
        <v>-</v>
      </c>
      <c r="AM17" s="108" t="str">
        <f>IF($C17=AM$1,'3- Óleo'!$E19,"-")</f>
        <v>-</v>
      </c>
      <c r="AN17" s="108" t="str">
        <f>IF(AM17="-","-",'3- Óleo'!$H19)</f>
        <v>-</v>
      </c>
    </row>
    <row r="18" spans="1:40" x14ac:dyDescent="0.25">
      <c r="A18" s="119">
        <v>16</v>
      </c>
      <c r="B18" s="119" t="str">
        <f>IF(YEAR('3- Óleo'!B20)=$B$1,$B$1,"-")</f>
        <v>-</v>
      </c>
      <c r="C18" s="119" t="str">
        <f>IF(B18="-","-",MONTH('3- Óleo'!B20))</f>
        <v>-</v>
      </c>
      <c r="E18" s="119" t="str">
        <f>IF($C18=F$1,'3- Óleo'!$D20,"-")</f>
        <v>-</v>
      </c>
      <c r="F18" s="108" t="str">
        <f>IF($C18=F$1,'3- Óleo'!$E20,"-")</f>
        <v>-</v>
      </c>
      <c r="G18" s="108" t="str">
        <f>IF(F18="-","-",'3- Óleo'!$H20)</f>
        <v>-</v>
      </c>
      <c r="H18" s="119" t="str">
        <f>IF($C18=I$1,'3- Óleo'!$D20,"-")</f>
        <v>-</v>
      </c>
      <c r="I18" s="108" t="str">
        <f>IF($C18=I$1,'3- Óleo'!$E20,"-")</f>
        <v>-</v>
      </c>
      <c r="J18" s="108" t="str">
        <f>IF(I18="-","-",'3- Óleo'!$H20)</f>
        <v>-</v>
      </c>
      <c r="K18" s="119" t="str">
        <f>IF($C18=L$1,'3- Óleo'!$D20,"-")</f>
        <v>-</v>
      </c>
      <c r="L18" s="108" t="str">
        <f>IF($C18=L$1,'3- Óleo'!$E20,"-")</f>
        <v>-</v>
      </c>
      <c r="M18" s="108" t="str">
        <f>IF(L18="-","-",'3- Óleo'!$H20)</f>
        <v>-</v>
      </c>
      <c r="N18" s="119" t="str">
        <f>IF($C18=O$1,'3- Óleo'!$D20,"-")</f>
        <v>-</v>
      </c>
      <c r="O18" s="108" t="str">
        <f>IF($C18=O$1,'3- Óleo'!$E20,"-")</f>
        <v>-</v>
      </c>
      <c r="P18" s="108" t="str">
        <f>IF(O18="-","-",'3- Óleo'!$H20)</f>
        <v>-</v>
      </c>
      <c r="Q18" s="119" t="str">
        <f>IF($C18=R$1,'3- Óleo'!$D20,"-")</f>
        <v>-</v>
      </c>
      <c r="R18" s="108" t="str">
        <f>IF($C18=R$1,'3- Óleo'!$E20,"-")</f>
        <v>-</v>
      </c>
      <c r="S18" s="108" t="str">
        <f>IF(R18="-","-",'3- Óleo'!$H20)</f>
        <v>-</v>
      </c>
      <c r="T18" s="119" t="str">
        <f>IF($C18=U$1,'3- Óleo'!$D20,"-")</f>
        <v>-</v>
      </c>
      <c r="U18" s="108" t="str">
        <f>IF($C18=U$1,'3- Óleo'!$E20,"-")</f>
        <v>-</v>
      </c>
      <c r="V18" s="108" t="str">
        <f>IF(U18="-","-",'3- Óleo'!$H20)</f>
        <v>-</v>
      </c>
      <c r="W18" s="119" t="str">
        <f>IF($C18=X$1,'3- Óleo'!$D20,"-")</f>
        <v>-</v>
      </c>
      <c r="X18" s="108" t="str">
        <f>IF($C18=X$1,'3- Óleo'!$E20,"-")</f>
        <v>-</v>
      </c>
      <c r="Y18" s="108" t="str">
        <f>IF(X18="-","-",'3- Óleo'!$H20)</f>
        <v>-</v>
      </c>
      <c r="Z18" s="119" t="str">
        <f>IF($C18=AA$1,'3- Óleo'!$D20,"-")</f>
        <v>-</v>
      </c>
      <c r="AA18" s="108" t="str">
        <f>IF($C18=AA$1,'3- Óleo'!$E20,"-")</f>
        <v>-</v>
      </c>
      <c r="AB18" s="108" t="str">
        <f>IF(AA18="-","-",'3- Óleo'!$H20)</f>
        <v>-</v>
      </c>
      <c r="AC18" s="119" t="str">
        <f>IF($C18=AD$1,'3- Óleo'!$D20,"-")</f>
        <v>-</v>
      </c>
      <c r="AD18" s="108" t="str">
        <f>IF($C18=AD$1,'3- Óleo'!$E20,"-")</f>
        <v>-</v>
      </c>
      <c r="AE18" s="108" t="str">
        <f>IF(AD18="-","-",'3- Óleo'!$H20)</f>
        <v>-</v>
      </c>
      <c r="AF18" s="119" t="str">
        <f>IF($C18=AG$1,'3- Óleo'!$D20,"-")</f>
        <v>-</v>
      </c>
      <c r="AG18" s="108" t="str">
        <f>IF($C18=AG$1,'3- Óleo'!$E20,"-")</f>
        <v>-</v>
      </c>
      <c r="AH18" s="108" t="str">
        <f>IF(AG18="-","-",'3- Óleo'!$H20)</f>
        <v>-</v>
      </c>
      <c r="AI18" s="119" t="str">
        <f>IF($C18=AJ$1,'3- Óleo'!$D20,"-")</f>
        <v>-</v>
      </c>
      <c r="AJ18" s="108" t="str">
        <f>IF($C18=AJ$1,'3- Óleo'!$E20,"-")</f>
        <v>-</v>
      </c>
      <c r="AK18" s="108" t="str">
        <f>IF(AJ18="-","-",'3- Óleo'!$H20)</f>
        <v>-</v>
      </c>
      <c r="AL18" s="119" t="str">
        <f>IF($C18=AM$1,'3- Óleo'!$D20,"-")</f>
        <v>-</v>
      </c>
      <c r="AM18" s="108" t="str">
        <f>IF($C18=AM$1,'3- Óleo'!$E20,"-")</f>
        <v>-</v>
      </c>
      <c r="AN18" s="108" t="str">
        <f>IF(AM18="-","-",'3- Óleo'!$H20)</f>
        <v>-</v>
      </c>
    </row>
    <row r="19" spans="1:40" x14ac:dyDescent="0.25">
      <c r="A19" s="119">
        <v>17</v>
      </c>
      <c r="B19" s="119" t="str">
        <f>IF(YEAR('3- Óleo'!B21)=$B$1,$B$1,"-")</f>
        <v>-</v>
      </c>
      <c r="C19" s="119" t="str">
        <f>IF(B19="-","-",MONTH('3- Óleo'!B21))</f>
        <v>-</v>
      </c>
      <c r="E19" s="119" t="str">
        <f>IF($C19=F$1,'3- Óleo'!$D21,"-")</f>
        <v>-</v>
      </c>
      <c r="F19" s="108" t="str">
        <f>IF($C19=F$1,'3- Óleo'!$E21,"-")</f>
        <v>-</v>
      </c>
      <c r="G19" s="108" t="str">
        <f>IF(F19="-","-",'3- Óleo'!$H21)</f>
        <v>-</v>
      </c>
      <c r="H19" s="119" t="str">
        <f>IF($C19=I$1,'3- Óleo'!$D21,"-")</f>
        <v>-</v>
      </c>
      <c r="I19" s="108" t="str">
        <f>IF($C19=I$1,'3- Óleo'!$E21,"-")</f>
        <v>-</v>
      </c>
      <c r="J19" s="108" t="str">
        <f>IF(I19="-","-",'3- Óleo'!$H21)</f>
        <v>-</v>
      </c>
      <c r="K19" s="119" t="str">
        <f>IF($C19=L$1,'3- Óleo'!$D21,"-")</f>
        <v>-</v>
      </c>
      <c r="L19" s="108" t="str">
        <f>IF($C19=L$1,'3- Óleo'!$E21,"-")</f>
        <v>-</v>
      </c>
      <c r="M19" s="108" t="str">
        <f>IF(L19="-","-",'3- Óleo'!$H21)</f>
        <v>-</v>
      </c>
      <c r="N19" s="119" t="str">
        <f>IF($C19=O$1,'3- Óleo'!$D21,"-")</f>
        <v>-</v>
      </c>
      <c r="O19" s="108" t="str">
        <f>IF($C19=O$1,'3- Óleo'!$E21,"-")</f>
        <v>-</v>
      </c>
      <c r="P19" s="108" t="str">
        <f>IF(O19="-","-",'3- Óleo'!$H21)</f>
        <v>-</v>
      </c>
      <c r="Q19" s="119" t="str">
        <f>IF($C19=R$1,'3- Óleo'!$D21,"-")</f>
        <v>-</v>
      </c>
      <c r="R19" s="108" t="str">
        <f>IF($C19=R$1,'3- Óleo'!$E21,"-")</f>
        <v>-</v>
      </c>
      <c r="S19" s="108" t="str">
        <f>IF(R19="-","-",'3- Óleo'!$H21)</f>
        <v>-</v>
      </c>
      <c r="T19" s="119" t="str">
        <f>IF($C19=U$1,'3- Óleo'!$D21,"-")</f>
        <v>-</v>
      </c>
      <c r="U19" s="108" t="str">
        <f>IF($C19=U$1,'3- Óleo'!$E21,"-")</f>
        <v>-</v>
      </c>
      <c r="V19" s="108" t="str">
        <f>IF(U19="-","-",'3- Óleo'!$H21)</f>
        <v>-</v>
      </c>
      <c r="W19" s="119" t="str">
        <f>IF($C19=X$1,'3- Óleo'!$D21,"-")</f>
        <v>-</v>
      </c>
      <c r="X19" s="108" t="str">
        <f>IF($C19=X$1,'3- Óleo'!$E21,"-")</f>
        <v>-</v>
      </c>
      <c r="Y19" s="108" t="str">
        <f>IF(X19="-","-",'3- Óleo'!$H21)</f>
        <v>-</v>
      </c>
      <c r="Z19" s="119" t="str">
        <f>IF($C19=AA$1,'3- Óleo'!$D21,"-")</f>
        <v>-</v>
      </c>
      <c r="AA19" s="108" t="str">
        <f>IF($C19=AA$1,'3- Óleo'!$E21,"-")</f>
        <v>-</v>
      </c>
      <c r="AB19" s="108" t="str">
        <f>IF(AA19="-","-",'3- Óleo'!$H21)</f>
        <v>-</v>
      </c>
      <c r="AC19" s="119" t="str">
        <f>IF($C19=AD$1,'3- Óleo'!$D21,"-")</f>
        <v>-</v>
      </c>
      <c r="AD19" s="108" t="str">
        <f>IF($C19=AD$1,'3- Óleo'!$E21,"-")</f>
        <v>-</v>
      </c>
      <c r="AE19" s="108" t="str">
        <f>IF(AD19="-","-",'3- Óleo'!$H21)</f>
        <v>-</v>
      </c>
      <c r="AF19" s="119" t="str">
        <f>IF($C19=AG$1,'3- Óleo'!$D21,"-")</f>
        <v>-</v>
      </c>
      <c r="AG19" s="108" t="str">
        <f>IF($C19=AG$1,'3- Óleo'!$E21,"-")</f>
        <v>-</v>
      </c>
      <c r="AH19" s="108" t="str">
        <f>IF(AG19="-","-",'3- Óleo'!$H21)</f>
        <v>-</v>
      </c>
      <c r="AI19" s="119" t="str">
        <f>IF($C19=AJ$1,'3- Óleo'!$D21,"-")</f>
        <v>-</v>
      </c>
      <c r="AJ19" s="108" t="str">
        <f>IF($C19=AJ$1,'3- Óleo'!$E21,"-")</f>
        <v>-</v>
      </c>
      <c r="AK19" s="108" t="str">
        <f>IF(AJ19="-","-",'3- Óleo'!$H21)</f>
        <v>-</v>
      </c>
      <c r="AL19" s="119" t="str">
        <f>IF($C19=AM$1,'3- Óleo'!$D21,"-")</f>
        <v>-</v>
      </c>
      <c r="AM19" s="108" t="str">
        <f>IF($C19=AM$1,'3- Óleo'!$E21,"-")</f>
        <v>-</v>
      </c>
      <c r="AN19" s="108" t="str">
        <f>IF(AM19="-","-",'3- Óleo'!$H21)</f>
        <v>-</v>
      </c>
    </row>
    <row r="20" spans="1:40" x14ac:dyDescent="0.25">
      <c r="A20" s="119">
        <v>18</v>
      </c>
      <c r="B20" s="119" t="str">
        <f>IF(YEAR('3- Óleo'!B22)=$B$1,$B$1,"-")</f>
        <v>-</v>
      </c>
      <c r="C20" s="119" t="str">
        <f>IF(B20="-","-",MONTH('3- Óleo'!B22))</f>
        <v>-</v>
      </c>
      <c r="E20" s="119" t="str">
        <f>IF($C20=F$1,'3- Óleo'!$D22,"-")</f>
        <v>-</v>
      </c>
      <c r="F20" s="108" t="str">
        <f>IF($C20=F$1,'3- Óleo'!$E22,"-")</f>
        <v>-</v>
      </c>
      <c r="G20" s="108" t="str">
        <f>IF(F20="-","-",'3- Óleo'!$H22)</f>
        <v>-</v>
      </c>
      <c r="H20" s="119" t="str">
        <f>IF($C20=I$1,'3- Óleo'!$D22,"-")</f>
        <v>-</v>
      </c>
      <c r="I20" s="108" t="str">
        <f>IF($C20=I$1,'3- Óleo'!$E22,"-")</f>
        <v>-</v>
      </c>
      <c r="J20" s="108" t="str">
        <f>IF(I20="-","-",'3- Óleo'!$H22)</f>
        <v>-</v>
      </c>
      <c r="K20" s="119" t="str">
        <f>IF($C20=L$1,'3- Óleo'!$D22,"-")</f>
        <v>-</v>
      </c>
      <c r="L20" s="108" t="str">
        <f>IF($C20=L$1,'3- Óleo'!$E22,"-")</f>
        <v>-</v>
      </c>
      <c r="M20" s="108" t="str">
        <f>IF(L20="-","-",'3- Óleo'!$H22)</f>
        <v>-</v>
      </c>
      <c r="N20" s="119" t="str">
        <f>IF($C20=O$1,'3- Óleo'!$D22,"-")</f>
        <v>-</v>
      </c>
      <c r="O20" s="108" t="str">
        <f>IF($C20=O$1,'3- Óleo'!$E22,"-")</f>
        <v>-</v>
      </c>
      <c r="P20" s="108" t="str">
        <f>IF(O20="-","-",'3- Óleo'!$H22)</f>
        <v>-</v>
      </c>
      <c r="Q20" s="119" t="str">
        <f>IF($C20=R$1,'3- Óleo'!$D22,"-")</f>
        <v>-</v>
      </c>
      <c r="R20" s="108" t="str">
        <f>IF($C20=R$1,'3- Óleo'!$E22,"-")</f>
        <v>-</v>
      </c>
      <c r="S20" s="108" t="str">
        <f>IF(R20="-","-",'3- Óleo'!$H22)</f>
        <v>-</v>
      </c>
      <c r="T20" s="119" t="str">
        <f>IF($C20=U$1,'3- Óleo'!$D22,"-")</f>
        <v>-</v>
      </c>
      <c r="U20" s="108" t="str">
        <f>IF($C20=U$1,'3- Óleo'!$E22,"-")</f>
        <v>-</v>
      </c>
      <c r="V20" s="108" t="str">
        <f>IF(U20="-","-",'3- Óleo'!$H22)</f>
        <v>-</v>
      </c>
      <c r="W20" s="119" t="str">
        <f>IF($C20=X$1,'3- Óleo'!$D22,"-")</f>
        <v>-</v>
      </c>
      <c r="X20" s="108" t="str">
        <f>IF($C20=X$1,'3- Óleo'!$E22,"-")</f>
        <v>-</v>
      </c>
      <c r="Y20" s="108" t="str">
        <f>IF(X20="-","-",'3- Óleo'!$H22)</f>
        <v>-</v>
      </c>
      <c r="Z20" s="119" t="str">
        <f>IF($C20=AA$1,'3- Óleo'!$D22,"-")</f>
        <v>-</v>
      </c>
      <c r="AA20" s="108" t="str">
        <f>IF($C20=AA$1,'3- Óleo'!$E22,"-")</f>
        <v>-</v>
      </c>
      <c r="AB20" s="108" t="str">
        <f>IF(AA20="-","-",'3- Óleo'!$H22)</f>
        <v>-</v>
      </c>
      <c r="AC20" s="119" t="str">
        <f>IF($C20=AD$1,'3- Óleo'!$D22,"-")</f>
        <v>-</v>
      </c>
      <c r="AD20" s="108" t="str">
        <f>IF($C20=AD$1,'3- Óleo'!$E22,"-")</f>
        <v>-</v>
      </c>
      <c r="AE20" s="108" t="str">
        <f>IF(AD20="-","-",'3- Óleo'!$H22)</f>
        <v>-</v>
      </c>
      <c r="AF20" s="119" t="str">
        <f>IF($C20=AG$1,'3- Óleo'!$D22,"-")</f>
        <v>-</v>
      </c>
      <c r="AG20" s="108" t="str">
        <f>IF($C20=AG$1,'3- Óleo'!$E22,"-")</f>
        <v>-</v>
      </c>
      <c r="AH20" s="108" t="str">
        <f>IF(AG20="-","-",'3- Óleo'!$H22)</f>
        <v>-</v>
      </c>
      <c r="AI20" s="119" t="str">
        <f>IF($C20=AJ$1,'3- Óleo'!$D22,"-")</f>
        <v>-</v>
      </c>
      <c r="AJ20" s="108" t="str">
        <f>IF($C20=AJ$1,'3- Óleo'!$E22,"-")</f>
        <v>-</v>
      </c>
      <c r="AK20" s="108" t="str">
        <f>IF(AJ20="-","-",'3- Óleo'!$H22)</f>
        <v>-</v>
      </c>
      <c r="AL20" s="119" t="str">
        <f>IF($C20=AM$1,'3- Óleo'!$D22,"-")</f>
        <v>-</v>
      </c>
      <c r="AM20" s="108" t="str">
        <f>IF($C20=AM$1,'3- Óleo'!$E22,"-")</f>
        <v>-</v>
      </c>
      <c r="AN20" s="108" t="str">
        <f>IF(AM20="-","-",'3- Óleo'!$H22)</f>
        <v>-</v>
      </c>
    </row>
    <row r="21" spans="1:40" x14ac:dyDescent="0.25">
      <c r="A21" s="119">
        <v>19</v>
      </c>
      <c r="B21" s="119" t="str">
        <f>IF(YEAR('3- Óleo'!B23)=$B$1,$B$1,"-")</f>
        <v>-</v>
      </c>
      <c r="C21" s="119" t="str">
        <f>IF(B21="-","-",MONTH('3- Óleo'!B23))</f>
        <v>-</v>
      </c>
      <c r="E21" s="119" t="str">
        <f>IF($C21=F$1,'3- Óleo'!$D23,"-")</f>
        <v>-</v>
      </c>
      <c r="F21" s="108" t="str">
        <f>IF($C21=F$1,'3- Óleo'!$E23,"-")</f>
        <v>-</v>
      </c>
      <c r="G21" s="108" t="str">
        <f>IF(F21="-","-",'3- Óleo'!$H23)</f>
        <v>-</v>
      </c>
      <c r="H21" s="119" t="str">
        <f>IF($C21=I$1,'3- Óleo'!$D23,"-")</f>
        <v>-</v>
      </c>
      <c r="I21" s="108" t="str">
        <f>IF($C21=I$1,'3- Óleo'!$E23,"-")</f>
        <v>-</v>
      </c>
      <c r="J21" s="108" t="str">
        <f>IF(I21="-","-",'3- Óleo'!$H23)</f>
        <v>-</v>
      </c>
      <c r="K21" s="119" t="str">
        <f>IF($C21=L$1,'3- Óleo'!$D23,"-")</f>
        <v>-</v>
      </c>
      <c r="L21" s="108" t="str">
        <f>IF($C21=L$1,'3- Óleo'!$E23,"-")</f>
        <v>-</v>
      </c>
      <c r="M21" s="108" t="str">
        <f>IF(L21="-","-",'3- Óleo'!$H23)</f>
        <v>-</v>
      </c>
      <c r="N21" s="119" t="str">
        <f>IF($C21=O$1,'3- Óleo'!$D23,"-")</f>
        <v>-</v>
      </c>
      <c r="O21" s="108" t="str">
        <f>IF($C21=O$1,'3- Óleo'!$E23,"-")</f>
        <v>-</v>
      </c>
      <c r="P21" s="108" t="str">
        <f>IF(O21="-","-",'3- Óleo'!$H23)</f>
        <v>-</v>
      </c>
      <c r="Q21" s="119" t="str">
        <f>IF($C21=R$1,'3- Óleo'!$D23,"-")</f>
        <v>-</v>
      </c>
      <c r="R21" s="108" t="str">
        <f>IF($C21=R$1,'3- Óleo'!$E23,"-")</f>
        <v>-</v>
      </c>
      <c r="S21" s="108" t="str">
        <f>IF(R21="-","-",'3- Óleo'!$H23)</f>
        <v>-</v>
      </c>
      <c r="T21" s="119" t="str">
        <f>IF($C21=U$1,'3- Óleo'!$D23,"-")</f>
        <v>-</v>
      </c>
      <c r="U21" s="108" t="str">
        <f>IF($C21=U$1,'3- Óleo'!$E23,"-")</f>
        <v>-</v>
      </c>
      <c r="V21" s="108" t="str">
        <f>IF(U21="-","-",'3- Óleo'!$H23)</f>
        <v>-</v>
      </c>
      <c r="W21" s="119" t="str">
        <f>IF($C21=X$1,'3- Óleo'!$D23,"-")</f>
        <v>-</v>
      </c>
      <c r="X21" s="108" t="str">
        <f>IF($C21=X$1,'3- Óleo'!$E23,"-")</f>
        <v>-</v>
      </c>
      <c r="Y21" s="108" t="str">
        <f>IF(X21="-","-",'3- Óleo'!$H23)</f>
        <v>-</v>
      </c>
      <c r="Z21" s="119" t="str">
        <f>IF($C21=AA$1,'3- Óleo'!$D23,"-")</f>
        <v>-</v>
      </c>
      <c r="AA21" s="108" t="str">
        <f>IF($C21=AA$1,'3- Óleo'!$E23,"-")</f>
        <v>-</v>
      </c>
      <c r="AB21" s="108" t="str">
        <f>IF(AA21="-","-",'3- Óleo'!$H23)</f>
        <v>-</v>
      </c>
      <c r="AC21" s="119" t="str">
        <f>IF($C21=AD$1,'3- Óleo'!$D23,"-")</f>
        <v>-</v>
      </c>
      <c r="AD21" s="108" t="str">
        <f>IF($C21=AD$1,'3- Óleo'!$E23,"-")</f>
        <v>-</v>
      </c>
      <c r="AE21" s="108" t="str">
        <f>IF(AD21="-","-",'3- Óleo'!$H23)</f>
        <v>-</v>
      </c>
      <c r="AF21" s="119" t="str">
        <f>IF($C21=AG$1,'3- Óleo'!$D23,"-")</f>
        <v>-</v>
      </c>
      <c r="AG21" s="108" t="str">
        <f>IF($C21=AG$1,'3- Óleo'!$E23,"-")</f>
        <v>-</v>
      </c>
      <c r="AH21" s="108" t="str">
        <f>IF(AG21="-","-",'3- Óleo'!$H23)</f>
        <v>-</v>
      </c>
      <c r="AI21" s="119" t="str">
        <f>IF($C21=AJ$1,'3- Óleo'!$D23,"-")</f>
        <v>-</v>
      </c>
      <c r="AJ21" s="108" t="str">
        <f>IF($C21=AJ$1,'3- Óleo'!$E23,"-")</f>
        <v>-</v>
      </c>
      <c r="AK21" s="108" t="str">
        <f>IF(AJ21="-","-",'3- Óleo'!$H23)</f>
        <v>-</v>
      </c>
      <c r="AL21" s="119" t="str">
        <f>IF($C21=AM$1,'3- Óleo'!$D23,"-")</f>
        <v>-</v>
      </c>
      <c r="AM21" s="108" t="str">
        <f>IF($C21=AM$1,'3- Óleo'!$E23,"-")</f>
        <v>-</v>
      </c>
      <c r="AN21" s="108" t="str">
        <f>IF(AM21="-","-",'3- Óleo'!$H23)</f>
        <v>-</v>
      </c>
    </row>
    <row r="22" spans="1:40" x14ac:dyDescent="0.25">
      <c r="A22" s="119">
        <v>20</v>
      </c>
      <c r="B22" s="119" t="str">
        <f>IF(YEAR('3- Óleo'!B24)=$B$1,$B$1,"-")</f>
        <v>-</v>
      </c>
      <c r="C22" s="119" t="str">
        <f>IF(B22="-","-",MONTH('3- Óleo'!B24))</f>
        <v>-</v>
      </c>
      <c r="E22" s="119" t="str">
        <f>IF($C22=F$1,'3- Óleo'!$D24,"-")</f>
        <v>-</v>
      </c>
      <c r="F22" s="108" t="str">
        <f>IF($C22=F$1,'3- Óleo'!$E24,"-")</f>
        <v>-</v>
      </c>
      <c r="G22" s="108" t="str">
        <f>IF(F22="-","-",'3- Óleo'!$H24)</f>
        <v>-</v>
      </c>
      <c r="H22" s="119" t="str">
        <f>IF($C22=I$1,'3- Óleo'!$D24,"-")</f>
        <v>-</v>
      </c>
      <c r="I22" s="108" t="str">
        <f>IF($C22=I$1,'3- Óleo'!$E24,"-")</f>
        <v>-</v>
      </c>
      <c r="J22" s="108" t="str">
        <f>IF(I22="-","-",'3- Óleo'!$H24)</f>
        <v>-</v>
      </c>
      <c r="K22" s="119" t="str">
        <f>IF($C22=L$1,'3- Óleo'!$D24,"-")</f>
        <v>-</v>
      </c>
      <c r="L22" s="108" t="str">
        <f>IF($C22=L$1,'3- Óleo'!$E24,"-")</f>
        <v>-</v>
      </c>
      <c r="M22" s="108" t="str">
        <f>IF(L22="-","-",'3- Óleo'!$H24)</f>
        <v>-</v>
      </c>
      <c r="N22" s="119" t="str">
        <f>IF($C22=O$1,'3- Óleo'!$D24,"-")</f>
        <v>-</v>
      </c>
      <c r="O22" s="108" t="str">
        <f>IF($C22=O$1,'3- Óleo'!$E24,"-")</f>
        <v>-</v>
      </c>
      <c r="P22" s="108" t="str">
        <f>IF(O22="-","-",'3- Óleo'!$H24)</f>
        <v>-</v>
      </c>
      <c r="Q22" s="119" t="str">
        <f>IF($C22=R$1,'3- Óleo'!$D24,"-")</f>
        <v>-</v>
      </c>
      <c r="R22" s="108" t="str">
        <f>IF($C22=R$1,'3- Óleo'!$E24,"-")</f>
        <v>-</v>
      </c>
      <c r="S22" s="108" t="str">
        <f>IF(R22="-","-",'3- Óleo'!$H24)</f>
        <v>-</v>
      </c>
      <c r="T22" s="119" t="str">
        <f>IF($C22=U$1,'3- Óleo'!$D24,"-")</f>
        <v>-</v>
      </c>
      <c r="U22" s="108" t="str">
        <f>IF($C22=U$1,'3- Óleo'!$E24,"-")</f>
        <v>-</v>
      </c>
      <c r="V22" s="108" t="str">
        <f>IF(U22="-","-",'3- Óleo'!$H24)</f>
        <v>-</v>
      </c>
      <c r="W22" s="119" t="str">
        <f>IF($C22=X$1,'3- Óleo'!$D24,"-")</f>
        <v>-</v>
      </c>
      <c r="X22" s="108" t="str">
        <f>IF($C22=X$1,'3- Óleo'!$E24,"-")</f>
        <v>-</v>
      </c>
      <c r="Y22" s="108" t="str">
        <f>IF(X22="-","-",'3- Óleo'!$H24)</f>
        <v>-</v>
      </c>
      <c r="Z22" s="119" t="str">
        <f>IF($C22=AA$1,'3- Óleo'!$D24,"-")</f>
        <v>-</v>
      </c>
      <c r="AA22" s="108" t="str">
        <f>IF($C22=AA$1,'3- Óleo'!$E24,"-")</f>
        <v>-</v>
      </c>
      <c r="AB22" s="108" t="str">
        <f>IF(AA22="-","-",'3- Óleo'!$H24)</f>
        <v>-</v>
      </c>
      <c r="AC22" s="119" t="str">
        <f>IF($C22=AD$1,'3- Óleo'!$D24,"-")</f>
        <v>-</v>
      </c>
      <c r="AD22" s="108" t="str">
        <f>IF($C22=AD$1,'3- Óleo'!$E24,"-")</f>
        <v>-</v>
      </c>
      <c r="AE22" s="108" t="str">
        <f>IF(AD22="-","-",'3- Óleo'!$H24)</f>
        <v>-</v>
      </c>
      <c r="AF22" s="119" t="str">
        <f>IF($C22=AG$1,'3- Óleo'!$D24,"-")</f>
        <v>-</v>
      </c>
      <c r="AG22" s="108" t="str">
        <f>IF($C22=AG$1,'3- Óleo'!$E24,"-")</f>
        <v>-</v>
      </c>
      <c r="AH22" s="108" t="str">
        <f>IF(AG22="-","-",'3- Óleo'!$H24)</f>
        <v>-</v>
      </c>
      <c r="AI22" s="119" t="str">
        <f>IF($C22=AJ$1,'3- Óleo'!$D24,"-")</f>
        <v>-</v>
      </c>
      <c r="AJ22" s="108" t="str">
        <f>IF($C22=AJ$1,'3- Óleo'!$E24,"-")</f>
        <v>-</v>
      </c>
      <c r="AK22" s="108" t="str">
        <f>IF(AJ22="-","-",'3- Óleo'!$H24)</f>
        <v>-</v>
      </c>
      <c r="AL22" s="119" t="str">
        <f>IF($C22=AM$1,'3- Óleo'!$D24,"-")</f>
        <v>-</v>
      </c>
      <c r="AM22" s="108" t="str">
        <f>IF($C22=AM$1,'3- Óleo'!$E24,"-")</f>
        <v>-</v>
      </c>
      <c r="AN22" s="108" t="str">
        <f>IF(AM22="-","-",'3- Óleo'!$H24)</f>
        <v>-</v>
      </c>
    </row>
    <row r="23" spans="1:40" x14ac:dyDescent="0.25">
      <c r="A23" s="119">
        <v>21</v>
      </c>
      <c r="B23" s="119" t="str">
        <f>IF(YEAR('3- Óleo'!B25)=$B$1,$B$1,"-")</f>
        <v>-</v>
      </c>
      <c r="C23" s="119" t="str">
        <f>IF(B23="-","-",MONTH('3- Óleo'!B25))</f>
        <v>-</v>
      </c>
      <c r="E23" s="119" t="str">
        <f>IF($C23=F$1,'3- Óleo'!$D25,"-")</f>
        <v>-</v>
      </c>
      <c r="F23" s="108" t="str">
        <f>IF($C23=F$1,'3- Óleo'!$E25,"-")</f>
        <v>-</v>
      </c>
      <c r="G23" s="108" t="str">
        <f>IF(F23="-","-",'3- Óleo'!$H25)</f>
        <v>-</v>
      </c>
      <c r="H23" s="119" t="str">
        <f>IF($C23=I$1,'3- Óleo'!$D25,"-")</f>
        <v>-</v>
      </c>
      <c r="I23" s="108" t="str">
        <f>IF($C23=I$1,'3- Óleo'!$E25,"-")</f>
        <v>-</v>
      </c>
      <c r="J23" s="108" t="str">
        <f>IF(I23="-","-",'3- Óleo'!$H25)</f>
        <v>-</v>
      </c>
      <c r="K23" s="119" t="str">
        <f>IF($C23=L$1,'3- Óleo'!$D25,"-")</f>
        <v>-</v>
      </c>
      <c r="L23" s="108" t="str">
        <f>IF($C23=L$1,'3- Óleo'!$E25,"-")</f>
        <v>-</v>
      </c>
      <c r="M23" s="108" t="str">
        <f>IF(L23="-","-",'3- Óleo'!$H25)</f>
        <v>-</v>
      </c>
      <c r="N23" s="119" t="str">
        <f>IF($C23=O$1,'3- Óleo'!$D25,"-")</f>
        <v>-</v>
      </c>
      <c r="O23" s="108" t="str">
        <f>IF($C23=O$1,'3- Óleo'!$E25,"-")</f>
        <v>-</v>
      </c>
      <c r="P23" s="108" t="str">
        <f>IF(O23="-","-",'3- Óleo'!$H25)</f>
        <v>-</v>
      </c>
      <c r="Q23" s="119" t="str">
        <f>IF($C23=R$1,'3- Óleo'!$D25,"-")</f>
        <v>-</v>
      </c>
      <c r="R23" s="108" t="str">
        <f>IF($C23=R$1,'3- Óleo'!$E25,"-")</f>
        <v>-</v>
      </c>
      <c r="S23" s="108" t="str">
        <f>IF(R23="-","-",'3- Óleo'!$H25)</f>
        <v>-</v>
      </c>
      <c r="T23" s="119" t="str">
        <f>IF($C23=U$1,'3- Óleo'!$D25,"-")</f>
        <v>-</v>
      </c>
      <c r="U23" s="108" t="str">
        <f>IF($C23=U$1,'3- Óleo'!$E25,"-")</f>
        <v>-</v>
      </c>
      <c r="V23" s="108" t="str">
        <f>IF(U23="-","-",'3- Óleo'!$H25)</f>
        <v>-</v>
      </c>
      <c r="W23" s="119" t="str">
        <f>IF($C23=X$1,'3- Óleo'!$D25,"-")</f>
        <v>-</v>
      </c>
      <c r="X23" s="108" t="str">
        <f>IF($C23=X$1,'3- Óleo'!$E25,"-")</f>
        <v>-</v>
      </c>
      <c r="Y23" s="108" t="str">
        <f>IF(X23="-","-",'3- Óleo'!$H25)</f>
        <v>-</v>
      </c>
      <c r="Z23" s="119" t="str">
        <f>IF($C23=AA$1,'3- Óleo'!$D25,"-")</f>
        <v>-</v>
      </c>
      <c r="AA23" s="108" t="str">
        <f>IF($C23=AA$1,'3- Óleo'!$E25,"-")</f>
        <v>-</v>
      </c>
      <c r="AB23" s="108" t="str">
        <f>IF(AA23="-","-",'3- Óleo'!$H25)</f>
        <v>-</v>
      </c>
      <c r="AC23" s="119" t="str">
        <f>IF($C23=AD$1,'3- Óleo'!$D25,"-")</f>
        <v>-</v>
      </c>
      <c r="AD23" s="108" t="str">
        <f>IF($C23=AD$1,'3- Óleo'!$E25,"-")</f>
        <v>-</v>
      </c>
      <c r="AE23" s="108" t="str">
        <f>IF(AD23="-","-",'3- Óleo'!$H25)</f>
        <v>-</v>
      </c>
      <c r="AF23" s="119" t="str">
        <f>IF($C23=AG$1,'3- Óleo'!$D25,"-")</f>
        <v>-</v>
      </c>
      <c r="AG23" s="108" t="str">
        <f>IF($C23=AG$1,'3- Óleo'!$E25,"-")</f>
        <v>-</v>
      </c>
      <c r="AH23" s="108" t="str">
        <f>IF(AG23="-","-",'3- Óleo'!$H25)</f>
        <v>-</v>
      </c>
      <c r="AI23" s="119" t="str">
        <f>IF($C23=AJ$1,'3- Óleo'!$D25,"-")</f>
        <v>-</v>
      </c>
      <c r="AJ23" s="108" t="str">
        <f>IF($C23=AJ$1,'3- Óleo'!$E25,"-")</f>
        <v>-</v>
      </c>
      <c r="AK23" s="108" t="str">
        <f>IF(AJ23="-","-",'3- Óleo'!$H25)</f>
        <v>-</v>
      </c>
      <c r="AL23" s="119" t="str">
        <f>IF($C23=AM$1,'3- Óleo'!$D25,"-")</f>
        <v>-</v>
      </c>
      <c r="AM23" s="108" t="str">
        <f>IF($C23=AM$1,'3- Óleo'!$E25,"-")</f>
        <v>-</v>
      </c>
      <c r="AN23" s="108" t="str">
        <f>IF(AM23="-","-",'3- Óleo'!$H25)</f>
        <v>-</v>
      </c>
    </row>
    <row r="24" spans="1:40" x14ac:dyDescent="0.25">
      <c r="A24" s="119">
        <v>22</v>
      </c>
      <c r="B24" s="119" t="str">
        <f>IF(YEAR('3- Óleo'!B26)=$B$1,$B$1,"-")</f>
        <v>-</v>
      </c>
      <c r="C24" s="119" t="str">
        <f>IF(B24="-","-",MONTH('3- Óleo'!B26))</f>
        <v>-</v>
      </c>
      <c r="E24" s="119" t="str">
        <f>IF($C24=F$1,'3- Óleo'!$D26,"-")</f>
        <v>-</v>
      </c>
      <c r="F24" s="108" t="str">
        <f>IF($C24=F$1,'3- Óleo'!$E26,"-")</f>
        <v>-</v>
      </c>
      <c r="G24" s="108" t="str">
        <f>IF(F24="-","-",'3- Óleo'!$H26)</f>
        <v>-</v>
      </c>
      <c r="H24" s="119" t="str">
        <f>IF($C24=I$1,'3- Óleo'!$D26,"-")</f>
        <v>-</v>
      </c>
      <c r="I24" s="108" t="str">
        <f>IF($C24=I$1,'3- Óleo'!$E26,"-")</f>
        <v>-</v>
      </c>
      <c r="J24" s="108" t="str">
        <f>IF(I24="-","-",'3- Óleo'!$H26)</f>
        <v>-</v>
      </c>
      <c r="K24" s="119" t="str">
        <f>IF($C24=L$1,'3- Óleo'!$D26,"-")</f>
        <v>-</v>
      </c>
      <c r="L24" s="108" t="str">
        <f>IF($C24=L$1,'3- Óleo'!$E26,"-")</f>
        <v>-</v>
      </c>
      <c r="M24" s="108" t="str">
        <f>IF(L24="-","-",'3- Óleo'!$H26)</f>
        <v>-</v>
      </c>
      <c r="N24" s="119" t="str">
        <f>IF($C24=O$1,'3- Óleo'!$D26,"-")</f>
        <v>-</v>
      </c>
      <c r="O24" s="108" t="str">
        <f>IF($C24=O$1,'3- Óleo'!$E26,"-")</f>
        <v>-</v>
      </c>
      <c r="P24" s="108" t="str">
        <f>IF(O24="-","-",'3- Óleo'!$H26)</f>
        <v>-</v>
      </c>
      <c r="Q24" s="119" t="str">
        <f>IF($C24=R$1,'3- Óleo'!$D26,"-")</f>
        <v>-</v>
      </c>
      <c r="R24" s="108" t="str">
        <f>IF($C24=R$1,'3- Óleo'!$E26,"-")</f>
        <v>-</v>
      </c>
      <c r="S24" s="108" t="str">
        <f>IF(R24="-","-",'3- Óleo'!$H26)</f>
        <v>-</v>
      </c>
      <c r="T24" s="119" t="str">
        <f>IF($C24=U$1,'3- Óleo'!$D26,"-")</f>
        <v>-</v>
      </c>
      <c r="U24" s="108" t="str">
        <f>IF($C24=U$1,'3- Óleo'!$E26,"-")</f>
        <v>-</v>
      </c>
      <c r="V24" s="108" t="str">
        <f>IF(U24="-","-",'3- Óleo'!$H26)</f>
        <v>-</v>
      </c>
      <c r="W24" s="119" t="str">
        <f>IF($C24=X$1,'3- Óleo'!$D26,"-")</f>
        <v>-</v>
      </c>
      <c r="X24" s="108" t="str">
        <f>IF($C24=X$1,'3- Óleo'!$E26,"-")</f>
        <v>-</v>
      </c>
      <c r="Y24" s="108" t="str">
        <f>IF(X24="-","-",'3- Óleo'!$H26)</f>
        <v>-</v>
      </c>
      <c r="Z24" s="119" t="str">
        <f>IF($C24=AA$1,'3- Óleo'!$D26,"-")</f>
        <v>-</v>
      </c>
      <c r="AA24" s="108" t="str">
        <f>IF($C24=AA$1,'3- Óleo'!$E26,"-")</f>
        <v>-</v>
      </c>
      <c r="AB24" s="108" t="str">
        <f>IF(AA24="-","-",'3- Óleo'!$H26)</f>
        <v>-</v>
      </c>
      <c r="AC24" s="119" t="str">
        <f>IF($C24=AD$1,'3- Óleo'!$D26,"-")</f>
        <v>-</v>
      </c>
      <c r="AD24" s="108" t="str">
        <f>IF($C24=AD$1,'3- Óleo'!$E26,"-")</f>
        <v>-</v>
      </c>
      <c r="AE24" s="108" t="str">
        <f>IF(AD24="-","-",'3- Óleo'!$H26)</f>
        <v>-</v>
      </c>
      <c r="AF24" s="119" t="str">
        <f>IF($C24=AG$1,'3- Óleo'!$D26,"-")</f>
        <v>-</v>
      </c>
      <c r="AG24" s="108" t="str">
        <f>IF($C24=AG$1,'3- Óleo'!$E26,"-")</f>
        <v>-</v>
      </c>
      <c r="AH24" s="108" t="str">
        <f>IF(AG24="-","-",'3- Óleo'!$H26)</f>
        <v>-</v>
      </c>
      <c r="AI24" s="119" t="str">
        <f>IF($C24=AJ$1,'3- Óleo'!$D26,"-")</f>
        <v>-</v>
      </c>
      <c r="AJ24" s="108" t="str">
        <f>IF($C24=AJ$1,'3- Óleo'!$E26,"-")</f>
        <v>-</v>
      </c>
      <c r="AK24" s="108" t="str">
        <f>IF(AJ24="-","-",'3- Óleo'!$H26)</f>
        <v>-</v>
      </c>
      <c r="AL24" s="119" t="str">
        <f>IF($C24=AM$1,'3- Óleo'!$D26,"-")</f>
        <v>-</v>
      </c>
      <c r="AM24" s="108" t="str">
        <f>IF($C24=AM$1,'3- Óleo'!$E26,"-")</f>
        <v>-</v>
      </c>
      <c r="AN24" s="108" t="str">
        <f>IF(AM24="-","-",'3- Óleo'!$H26)</f>
        <v>-</v>
      </c>
    </row>
    <row r="25" spans="1:40" x14ac:dyDescent="0.25">
      <c r="A25" s="119">
        <v>23</v>
      </c>
      <c r="B25" s="119" t="str">
        <f>IF(YEAR('3- Óleo'!B27)=$B$1,$B$1,"-")</f>
        <v>-</v>
      </c>
      <c r="C25" s="119" t="str">
        <f>IF(B25="-","-",MONTH('3- Óleo'!B27))</f>
        <v>-</v>
      </c>
      <c r="E25" s="119" t="str">
        <f>IF($C25=F$1,'3- Óleo'!$D27,"-")</f>
        <v>-</v>
      </c>
      <c r="F25" s="108" t="str">
        <f>IF($C25=F$1,'3- Óleo'!$E27,"-")</f>
        <v>-</v>
      </c>
      <c r="G25" s="108" t="str">
        <f>IF(F25="-","-",'3- Óleo'!$H27)</f>
        <v>-</v>
      </c>
      <c r="H25" s="119" t="str">
        <f>IF($C25=I$1,'3- Óleo'!$D27,"-")</f>
        <v>-</v>
      </c>
      <c r="I25" s="108" t="str">
        <f>IF($C25=I$1,'3- Óleo'!$E27,"-")</f>
        <v>-</v>
      </c>
      <c r="J25" s="108" t="str">
        <f>IF(I25="-","-",'3- Óleo'!$H27)</f>
        <v>-</v>
      </c>
      <c r="K25" s="119" t="str">
        <f>IF($C25=L$1,'3- Óleo'!$D27,"-")</f>
        <v>-</v>
      </c>
      <c r="L25" s="108" t="str">
        <f>IF($C25=L$1,'3- Óleo'!$E27,"-")</f>
        <v>-</v>
      </c>
      <c r="M25" s="108" t="str">
        <f>IF(L25="-","-",'3- Óleo'!$H27)</f>
        <v>-</v>
      </c>
      <c r="N25" s="119" t="str">
        <f>IF($C25=O$1,'3- Óleo'!$D27,"-")</f>
        <v>-</v>
      </c>
      <c r="O25" s="108" t="str">
        <f>IF($C25=O$1,'3- Óleo'!$E27,"-")</f>
        <v>-</v>
      </c>
      <c r="P25" s="108" t="str">
        <f>IF(O25="-","-",'3- Óleo'!$H27)</f>
        <v>-</v>
      </c>
      <c r="Q25" s="119" t="str">
        <f>IF($C25=R$1,'3- Óleo'!$D27,"-")</f>
        <v>-</v>
      </c>
      <c r="R25" s="108" t="str">
        <f>IF($C25=R$1,'3- Óleo'!$E27,"-")</f>
        <v>-</v>
      </c>
      <c r="S25" s="108" t="str">
        <f>IF(R25="-","-",'3- Óleo'!$H27)</f>
        <v>-</v>
      </c>
      <c r="T25" s="119" t="str">
        <f>IF($C25=U$1,'3- Óleo'!$D27,"-")</f>
        <v>-</v>
      </c>
      <c r="U25" s="108" t="str">
        <f>IF($C25=U$1,'3- Óleo'!$E27,"-")</f>
        <v>-</v>
      </c>
      <c r="V25" s="108" t="str">
        <f>IF(U25="-","-",'3- Óleo'!$H27)</f>
        <v>-</v>
      </c>
      <c r="W25" s="119" t="str">
        <f>IF($C25=X$1,'3- Óleo'!$D27,"-")</f>
        <v>-</v>
      </c>
      <c r="X25" s="108" t="str">
        <f>IF($C25=X$1,'3- Óleo'!$E27,"-")</f>
        <v>-</v>
      </c>
      <c r="Y25" s="108" t="str">
        <f>IF(X25="-","-",'3- Óleo'!$H27)</f>
        <v>-</v>
      </c>
      <c r="Z25" s="119" t="str">
        <f>IF($C25=AA$1,'3- Óleo'!$D27,"-")</f>
        <v>-</v>
      </c>
      <c r="AA25" s="108" t="str">
        <f>IF($C25=AA$1,'3- Óleo'!$E27,"-")</f>
        <v>-</v>
      </c>
      <c r="AB25" s="108" t="str">
        <f>IF(AA25="-","-",'3- Óleo'!$H27)</f>
        <v>-</v>
      </c>
      <c r="AC25" s="119" t="str">
        <f>IF($C25=AD$1,'3- Óleo'!$D27,"-")</f>
        <v>-</v>
      </c>
      <c r="AD25" s="108" t="str">
        <f>IF($C25=AD$1,'3- Óleo'!$E27,"-")</f>
        <v>-</v>
      </c>
      <c r="AE25" s="108" t="str">
        <f>IF(AD25="-","-",'3- Óleo'!$H27)</f>
        <v>-</v>
      </c>
      <c r="AF25" s="119" t="str">
        <f>IF($C25=AG$1,'3- Óleo'!$D27,"-")</f>
        <v>-</v>
      </c>
      <c r="AG25" s="108" t="str">
        <f>IF($C25=AG$1,'3- Óleo'!$E27,"-")</f>
        <v>-</v>
      </c>
      <c r="AH25" s="108" t="str">
        <f>IF(AG25="-","-",'3- Óleo'!$H27)</f>
        <v>-</v>
      </c>
      <c r="AI25" s="119" t="str">
        <f>IF($C25=AJ$1,'3- Óleo'!$D27,"-")</f>
        <v>-</v>
      </c>
      <c r="AJ25" s="108" t="str">
        <f>IF($C25=AJ$1,'3- Óleo'!$E27,"-")</f>
        <v>-</v>
      </c>
      <c r="AK25" s="108" t="str">
        <f>IF(AJ25="-","-",'3- Óleo'!$H27)</f>
        <v>-</v>
      </c>
      <c r="AL25" s="119" t="str">
        <f>IF($C25=AM$1,'3- Óleo'!$D27,"-")</f>
        <v>-</v>
      </c>
      <c r="AM25" s="108" t="str">
        <f>IF($C25=AM$1,'3- Óleo'!$E27,"-")</f>
        <v>-</v>
      </c>
      <c r="AN25" s="108" t="str">
        <f>IF(AM25="-","-",'3- Óleo'!$H27)</f>
        <v>-</v>
      </c>
    </row>
    <row r="26" spans="1:40" x14ac:dyDescent="0.25">
      <c r="A26" s="119">
        <v>24</v>
      </c>
      <c r="B26" s="119" t="str">
        <f>IF(YEAR('3- Óleo'!B28)=$B$1,$B$1,"-")</f>
        <v>-</v>
      </c>
      <c r="C26" s="119" t="str">
        <f>IF(B26="-","-",MONTH('3- Óleo'!B28))</f>
        <v>-</v>
      </c>
      <c r="E26" s="119" t="str">
        <f>IF($C26=F$1,'3- Óleo'!$D28,"-")</f>
        <v>-</v>
      </c>
      <c r="F26" s="108" t="str">
        <f>IF($C26=F$1,'3- Óleo'!$E28,"-")</f>
        <v>-</v>
      </c>
      <c r="G26" s="108" t="str">
        <f>IF(F26="-","-",'3- Óleo'!$H28)</f>
        <v>-</v>
      </c>
      <c r="H26" s="119" t="str">
        <f>IF($C26=I$1,'3- Óleo'!$D28,"-")</f>
        <v>-</v>
      </c>
      <c r="I26" s="108" t="str">
        <f>IF($C26=I$1,'3- Óleo'!$E28,"-")</f>
        <v>-</v>
      </c>
      <c r="J26" s="108" t="str">
        <f>IF(I26="-","-",'3- Óleo'!$H28)</f>
        <v>-</v>
      </c>
      <c r="K26" s="119" t="str">
        <f>IF($C26=L$1,'3- Óleo'!$D28,"-")</f>
        <v>-</v>
      </c>
      <c r="L26" s="108" t="str">
        <f>IF($C26=L$1,'3- Óleo'!$E28,"-")</f>
        <v>-</v>
      </c>
      <c r="M26" s="108" t="str">
        <f>IF(L26="-","-",'3- Óleo'!$H28)</f>
        <v>-</v>
      </c>
      <c r="N26" s="119" t="str">
        <f>IF($C26=O$1,'3- Óleo'!$D28,"-")</f>
        <v>-</v>
      </c>
      <c r="O26" s="108" t="str">
        <f>IF($C26=O$1,'3- Óleo'!$E28,"-")</f>
        <v>-</v>
      </c>
      <c r="P26" s="108" t="str">
        <f>IF(O26="-","-",'3- Óleo'!$H28)</f>
        <v>-</v>
      </c>
      <c r="Q26" s="119" t="str">
        <f>IF($C26=R$1,'3- Óleo'!$D28,"-")</f>
        <v>-</v>
      </c>
      <c r="R26" s="108" t="str">
        <f>IF($C26=R$1,'3- Óleo'!$E28,"-")</f>
        <v>-</v>
      </c>
      <c r="S26" s="108" t="str">
        <f>IF(R26="-","-",'3- Óleo'!$H28)</f>
        <v>-</v>
      </c>
      <c r="T26" s="119" t="str">
        <f>IF($C26=U$1,'3- Óleo'!$D28,"-")</f>
        <v>-</v>
      </c>
      <c r="U26" s="108" t="str">
        <f>IF($C26=U$1,'3- Óleo'!$E28,"-")</f>
        <v>-</v>
      </c>
      <c r="V26" s="108" t="str">
        <f>IF(U26="-","-",'3- Óleo'!$H28)</f>
        <v>-</v>
      </c>
      <c r="W26" s="119" t="str">
        <f>IF($C26=X$1,'3- Óleo'!$D28,"-")</f>
        <v>-</v>
      </c>
      <c r="X26" s="108" t="str">
        <f>IF($C26=X$1,'3- Óleo'!$E28,"-")</f>
        <v>-</v>
      </c>
      <c r="Y26" s="108" t="str">
        <f>IF(X26="-","-",'3- Óleo'!$H28)</f>
        <v>-</v>
      </c>
      <c r="Z26" s="119" t="str">
        <f>IF($C26=AA$1,'3- Óleo'!$D28,"-")</f>
        <v>-</v>
      </c>
      <c r="AA26" s="108" t="str">
        <f>IF($C26=AA$1,'3- Óleo'!$E28,"-")</f>
        <v>-</v>
      </c>
      <c r="AB26" s="108" t="str">
        <f>IF(AA26="-","-",'3- Óleo'!$H28)</f>
        <v>-</v>
      </c>
      <c r="AC26" s="119" t="str">
        <f>IF($C26=AD$1,'3- Óleo'!$D28,"-")</f>
        <v>-</v>
      </c>
      <c r="AD26" s="108" t="str">
        <f>IF($C26=AD$1,'3- Óleo'!$E28,"-")</f>
        <v>-</v>
      </c>
      <c r="AE26" s="108" t="str">
        <f>IF(AD26="-","-",'3- Óleo'!$H28)</f>
        <v>-</v>
      </c>
      <c r="AF26" s="119" t="str">
        <f>IF($C26=AG$1,'3- Óleo'!$D28,"-")</f>
        <v>-</v>
      </c>
      <c r="AG26" s="108" t="str">
        <f>IF($C26=AG$1,'3- Óleo'!$E28,"-")</f>
        <v>-</v>
      </c>
      <c r="AH26" s="108" t="str">
        <f>IF(AG26="-","-",'3- Óleo'!$H28)</f>
        <v>-</v>
      </c>
      <c r="AI26" s="119" t="str">
        <f>IF($C26=AJ$1,'3- Óleo'!$D28,"-")</f>
        <v>-</v>
      </c>
      <c r="AJ26" s="108" t="str">
        <f>IF($C26=AJ$1,'3- Óleo'!$E28,"-")</f>
        <v>-</v>
      </c>
      <c r="AK26" s="108" t="str">
        <f>IF(AJ26="-","-",'3- Óleo'!$H28)</f>
        <v>-</v>
      </c>
      <c r="AL26" s="119" t="str">
        <f>IF($C26=AM$1,'3- Óleo'!$D28,"-")</f>
        <v>-</v>
      </c>
      <c r="AM26" s="108" t="str">
        <f>IF($C26=AM$1,'3- Óleo'!$E28,"-")</f>
        <v>-</v>
      </c>
      <c r="AN26" s="108" t="str">
        <f>IF(AM26="-","-",'3- Óleo'!$H28)</f>
        <v>-</v>
      </c>
    </row>
    <row r="27" spans="1:40" x14ac:dyDescent="0.25">
      <c r="A27" s="119">
        <v>25</v>
      </c>
      <c r="B27" s="119" t="str">
        <f>IF(YEAR('3- Óleo'!B29)=$B$1,$B$1,"-")</f>
        <v>-</v>
      </c>
      <c r="C27" s="119" t="str">
        <f>IF(B27="-","-",MONTH('3- Óleo'!B29))</f>
        <v>-</v>
      </c>
      <c r="E27" s="119" t="str">
        <f>IF($C27=F$1,'3- Óleo'!$D29,"-")</f>
        <v>-</v>
      </c>
      <c r="F27" s="108" t="str">
        <f>IF($C27=F$1,'3- Óleo'!$E29,"-")</f>
        <v>-</v>
      </c>
      <c r="G27" s="108" t="str">
        <f>IF(F27="-","-",'3- Óleo'!$H29)</f>
        <v>-</v>
      </c>
      <c r="H27" s="119" t="str">
        <f>IF($C27=I$1,'3- Óleo'!$D29,"-")</f>
        <v>-</v>
      </c>
      <c r="I27" s="108" t="str">
        <f>IF($C27=I$1,'3- Óleo'!$E29,"-")</f>
        <v>-</v>
      </c>
      <c r="J27" s="108" t="str">
        <f>IF(I27="-","-",'3- Óleo'!$H29)</f>
        <v>-</v>
      </c>
      <c r="K27" s="119" t="str">
        <f>IF($C27=L$1,'3- Óleo'!$D29,"-")</f>
        <v>-</v>
      </c>
      <c r="L27" s="108" t="str">
        <f>IF($C27=L$1,'3- Óleo'!$E29,"-")</f>
        <v>-</v>
      </c>
      <c r="M27" s="108" t="str">
        <f>IF(L27="-","-",'3- Óleo'!$H29)</f>
        <v>-</v>
      </c>
      <c r="N27" s="119" t="str">
        <f>IF($C27=O$1,'3- Óleo'!$D29,"-")</f>
        <v>-</v>
      </c>
      <c r="O27" s="108" t="str">
        <f>IF($C27=O$1,'3- Óleo'!$E29,"-")</f>
        <v>-</v>
      </c>
      <c r="P27" s="108" t="str">
        <f>IF(O27="-","-",'3- Óleo'!$H29)</f>
        <v>-</v>
      </c>
      <c r="Q27" s="119" t="str">
        <f>IF($C27=R$1,'3- Óleo'!$D29,"-")</f>
        <v>-</v>
      </c>
      <c r="R27" s="108" t="str">
        <f>IF($C27=R$1,'3- Óleo'!$E29,"-")</f>
        <v>-</v>
      </c>
      <c r="S27" s="108" t="str">
        <f>IF(R27="-","-",'3- Óleo'!$H29)</f>
        <v>-</v>
      </c>
      <c r="T27" s="119" t="str">
        <f>IF($C27=U$1,'3- Óleo'!$D29,"-")</f>
        <v>-</v>
      </c>
      <c r="U27" s="108" t="str">
        <f>IF($C27=U$1,'3- Óleo'!$E29,"-")</f>
        <v>-</v>
      </c>
      <c r="V27" s="108" t="str">
        <f>IF(U27="-","-",'3- Óleo'!$H29)</f>
        <v>-</v>
      </c>
      <c r="W27" s="119" t="str">
        <f>IF($C27=X$1,'3- Óleo'!$D29,"-")</f>
        <v>-</v>
      </c>
      <c r="X27" s="108" t="str">
        <f>IF($C27=X$1,'3- Óleo'!$E29,"-")</f>
        <v>-</v>
      </c>
      <c r="Y27" s="108" t="str">
        <f>IF(X27="-","-",'3- Óleo'!$H29)</f>
        <v>-</v>
      </c>
      <c r="Z27" s="119" t="str">
        <f>IF($C27=AA$1,'3- Óleo'!$D29,"-")</f>
        <v>-</v>
      </c>
      <c r="AA27" s="108" t="str">
        <f>IF($C27=AA$1,'3- Óleo'!$E29,"-")</f>
        <v>-</v>
      </c>
      <c r="AB27" s="108" t="str">
        <f>IF(AA27="-","-",'3- Óleo'!$H29)</f>
        <v>-</v>
      </c>
      <c r="AC27" s="119" t="str">
        <f>IF($C27=AD$1,'3- Óleo'!$D29,"-")</f>
        <v>-</v>
      </c>
      <c r="AD27" s="108" t="str">
        <f>IF($C27=AD$1,'3- Óleo'!$E29,"-")</f>
        <v>-</v>
      </c>
      <c r="AE27" s="108" t="str">
        <f>IF(AD27="-","-",'3- Óleo'!$H29)</f>
        <v>-</v>
      </c>
      <c r="AF27" s="119" t="str">
        <f>IF($C27=AG$1,'3- Óleo'!$D29,"-")</f>
        <v>-</v>
      </c>
      <c r="AG27" s="108" t="str">
        <f>IF($C27=AG$1,'3- Óleo'!$E29,"-")</f>
        <v>-</v>
      </c>
      <c r="AH27" s="108" t="str">
        <f>IF(AG27="-","-",'3- Óleo'!$H29)</f>
        <v>-</v>
      </c>
      <c r="AI27" s="119" t="str">
        <f>IF($C27=AJ$1,'3- Óleo'!$D29,"-")</f>
        <v>-</v>
      </c>
      <c r="AJ27" s="108" t="str">
        <f>IF($C27=AJ$1,'3- Óleo'!$E29,"-")</f>
        <v>-</v>
      </c>
      <c r="AK27" s="108" t="str">
        <f>IF(AJ27="-","-",'3- Óleo'!$H29)</f>
        <v>-</v>
      </c>
      <c r="AL27" s="119" t="str">
        <f>IF($C27=AM$1,'3- Óleo'!$D29,"-")</f>
        <v>-</v>
      </c>
      <c r="AM27" s="108" t="str">
        <f>IF($C27=AM$1,'3- Óleo'!$E29,"-")</f>
        <v>-</v>
      </c>
      <c r="AN27" s="108" t="str">
        <f>IF(AM27="-","-",'3- Óleo'!$H29)</f>
        <v>-</v>
      </c>
    </row>
    <row r="28" spans="1:40" x14ac:dyDescent="0.25">
      <c r="A28" s="119">
        <v>26</v>
      </c>
      <c r="B28" s="119" t="str">
        <f>IF(YEAR('3- Óleo'!B30)=$B$1,$B$1,"-")</f>
        <v>-</v>
      </c>
      <c r="C28" s="119" t="str">
        <f>IF(B28="-","-",MONTH('3- Óleo'!B30))</f>
        <v>-</v>
      </c>
      <c r="E28" s="119" t="str">
        <f>IF($C28=F$1,'3- Óleo'!$D30,"-")</f>
        <v>-</v>
      </c>
      <c r="F28" s="108" t="str">
        <f>IF($C28=F$1,'3- Óleo'!$E30,"-")</f>
        <v>-</v>
      </c>
      <c r="G28" s="108" t="str">
        <f>IF(F28="-","-",'3- Óleo'!$H30)</f>
        <v>-</v>
      </c>
      <c r="H28" s="119" t="str">
        <f>IF($C28=I$1,'3- Óleo'!$D30,"-")</f>
        <v>-</v>
      </c>
      <c r="I28" s="108" t="str">
        <f>IF($C28=I$1,'3- Óleo'!$E30,"-")</f>
        <v>-</v>
      </c>
      <c r="J28" s="108" t="str">
        <f>IF(I28="-","-",'3- Óleo'!$H30)</f>
        <v>-</v>
      </c>
      <c r="K28" s="119" t="str">
        <f>IF($C28=L$1,'3- Óleo'!$D30,"-")</f>
        <v>-</v>
      </c>
      <c r="L28" s="108" t="str">
        <f>IF($C28=L$1,'3- Óleo'!$E30,"-")</f>
        <v>-</v>
      </c>
      <c r="M28" s="108" t="str">
        <f>IF(L28="-","-",'3- Óleo'!$H30)</f>
        <v>-</v>
      </c>
      <c r="N28" s="119" t="str">
        <f>IF($C28=O$1,'3- Óleo'!$D30,"-")</f>
        <v>-</v>
      </c>
      <c r="O28" s="108" t="str">
        <f>IF($C28=O$1,'3- Óleo'!$E30,"-")</f>
        <v>-</v>
      </c>
      <c r="P28" s="108" t="str">
        <f>IF(O28="-","-",'3- Óleo'!$H30)</f>
        <v>-</v>
      </c>
      <c r="Q28" s="119" t="str">
        <f>IF($C28=R$1,'3- Óleo'!$D30,"-")</f>
        <v>-</v>
      </c>
      <c r="R28" s="108" t="str">
        <f>IF($C28=R$1,'3- Óleo'!$E30,"-")</f>
        <v>-</v>
      </c>
      <c r="S28" s="108" t="str">
        <f>IF(R28="-","-",'3- Óleo'!$H30)</f>
        <v>-</v>
      </c>
      <c r="T28" s="119" t="str">
        <f>IF($C28=U$1,'3- Óleo'!$D30,"-")</f>
        <v>-</v>
      </c>
      <c r="U28" s="108" t="str">
        <f>IF($C28=U$1,'3- Óleo'!$E30,"-")</f>
        <v>-</v>
      </c>
      <c r="V28" s="108" t="str">
        <f>IF(U28="-","-",'3- Óleo'!$H30)</f>
        <v>-</v>
      </c>
      <c r="W28" s="119" t="str">
        <f>IF($C28=X$1,'3- Óleo'!$D30,"-")</f>
        <v>-</v>
      </c>
      <c r="X28" s="108" t="str">
        <f>IF($C28=X$1,'3- Óleo'!$E30,"-")</f>
        <v>-</v>
      </c>
      <c r="Y28" s="108" t="str">
        <f>IF(X28="-","-",'3- Óleo'!$H30)</f>
        <v>-</v>
      </c>
      <c r="Z28" s="119" t="str">
        <f>IF($C28=AA$1,'3- Óleo'!$D30,"-")</f>
        <v>-</v>
      </c>
      <c r="AA28" s="108" t="str">
        <f>IF($C28=AA$1,'3- Óleo'!$E30,"-")</f>
        <v>-</v>
      </c>
      <c r="AB28" s="108" t="str">
        <f>IF(AA28="-","-",'3- Óleo'!$H30)</f>
        <v>-</v>
      </c>
      <c r="AC28" s="119" t="str">
        <f>IF($C28=AD$1,'3- Óleo'!$D30,"-")</f>
        <v>-</v>
      </c>
      <c r="AD28" s="108" t="str">
        <f>IF($C28=AD$1,'3- Óleo'!$E30,"-")</f>
        <v>-</v>
      </c>
      <c r="AE28" s="108" t="str">
        <f>IF(AD28="-","-",'3- Óleo'!$H30)</f>
        <v>-</v>
      </c>
      <c r="AF28" s="119" t="str">
        <f>IF($C28=AG$1,'3- Óleo'!$D30,"-")</f>
        <v>-</v>
      </c>
      <c r="AG28" s="108" t="str">
        <f>IF($C28=AG$1,'3- Óleo'!$E30,"-")</f>
        <v>-</v>
      </c>
      <c r="AH28" s="108" t="str">
        <f>IF(AG28="-","-",'3- Óleo'!$H30)</f>
        <v>-</v>
      </c>
      <c r="AI28" s="119" t="str">
        <f>IF($C28=AJ$1,'3- Óleo'!$D30,"-")</f>
        <v>-</v>
      </c>
      <c r="AJ28" s="108" t="str">
        <f>IF($C28=AJ$1,'3- Óleo'!$E30,"-")</f>
        <v>-</v>
      </c>
      <c r="AK28" s="108" t="str">
        <f>IF(AJ28="-","-",'3- Óleo'!$H30)</f>
        <v>-</v>
      </c>
      <c r="AL28" s="119" t="str">
        <f>IF($C28=AM$1,'3- Óleo'!$D30,"-")</f>
        <v>-</v>
      </c>
      <c r="AM28" s="108" t="str">
        <f>IF($C28=AM$1,'3- Óleo'!$E30,"-")</f>
        <v>-</v>
      </c>
      <c r="AN28" s="108" t="str">
        <f>IF(AM28="-","-",'3- Óleo'!$H30)</f>
        <v>-</v>
      </c>
    </row>
    <row r="29" spans="1:40" x14ac:dyDescent="0.25">
      <c r="A29" s="119">
        <v>27</v>
      </c>
      <c r="B29" s="119" t="str">
        <f>IF(YEAR('3- Óleo'!B31)=$B$1,$B$1,"-")</f>
        <v>-</v>
      </c>
      <c r="C29" s="119" t="str">
        <f>IF(B29="-","-",MONTH('3- Óleo'!B31))</f>
        <v>-</v>
      </c>
      <c r="E29" s="119" t="str">
        <f>IF($C29=F$1,'3- Óleo'!$D31,"-")</f>
        <v>-</v>
      </c>
      <c r="F29" s="108" t="str">
        <f>IF($C29=F$1,'3- Óleo'!$E31,"-")</f>
        <v>-</v>
      </c>
      <c r="G29" s="108" t="str">
        <f>IF(F29="-","-",'3- Óleo'!$H31)</f>
        <v>-</v>
      </c>
      <c r="H29" s="119" t="str">
        <f>IF($C29=I$1,'3- Óleo'!$D31,"-")</f>
        <v>-</v>
      </c>
      <c r="I29" s="108" t="str">
        <f>IF($C29=I$1,'3- Óleo'!$E31,"-")</f>
        <v>-</v>
      </c>
      <c r="J29" s="108" t="str">
        <f>IF(I29="-","-",'3- Óleo'!$H31)</f>
        <v>-</v>
      </c>
      <c r="K29" s="119" t="str">
        <f>IF($C29=L$1,'3- Óleo'!$D31,"-")</f>
        <v>-</v>
      </c>
      <c r="L29" s="108" t="str">
        <f>IF($C29=L$1,'3- Óleo'!$E31,"-")</f>
        <v>-</v>
      </c>
      <c r="M29" s="108" t="str">
        <f>IF(L29="-","-",'3- Óleo'!$H31)</f>
        <v>-</v>
      </c>
      <c r="N29" s="119" t="str">
        <f>IF($C29=O$1,'3- Óleo'!$D31,"-")</f>
        <v>-</v>
      </c>
      <c r="O29" s="108" t="str">
        <f>IF($C29=O$1,'3- Óleo'!$E31,"-")</f>
        <v>-</v>
      </c>
      <c r="P29" s="108" t="str">
        <f>IF(O29="-","-",'3- Óleo'!$H31)</f>
        <v>-</v>
      </c>
      <c r="Q29" s="119" t="str">
        <f>IF($C29=R$1,'3- Óleo'!$D31,"-")</f>
        <v>-</v>
      </c>
      <c r="R29" s="108" t="str">
        <f>IF($C29=R$1,'3- Óleo'!$E31,"-")</f>
        <v>-</v>
      </c>
      <c r="S29" s="108" t="str">
        <f>IF(R29="-","-",'3- Óleo'!$H31)</f>
        <v>-</v>
      </c>
      <c r="T29" s="119" t="str">
        <f>IF($C29=U$1,'3- Óleo'!$D31,"-")</f>
        <v>-</v>
      </c>
      <c r="U29" s="108" t="str">
        <f>IF($C29=U$1,'3- Óleo'!$E31,"-")</f>
        <v>-</v>
      </c>
      <c r="V29" s="108" t="str">
        <f>IF(U29="-","-",'3- Óleo'!$H31)</f>
        <v>-</v>
      </c>
      <c r="W29" s="119" t="str">
        <f>IF($C29=X$1,'3- Óleo'!$D31,"-")</f>
        <v>-</v>
      </c>
      <c r="X29" s="108" t="str">
        <f>IF($C29=X$1,'3- Óleo'!$E31,"-")</f>
        <v>-</v>
      </c>
      <c r="Y29" s="108" t="str">
        <f>IF(X29="-","-",'3- Óleo'!$H31)</f>
        <v>-</v>
      </c>
      <c r="Z29" s="119" t="str">
        <f>IF($C29=AA$1,'3- Óleo'!$D31,"-")</f>
        <v>-</v>
      </c>
      <c r="AA29" s="108" t="str">
        <f>IF($C29=AA$1,'3- Óleo'!$E31,"-")</f>
        <v>-</v>
      </c>
      <c r="AB29" s="108" t="str">
        <f>IF(AA29="-","-",'3- Óleo'!$H31)</f>
        <v>-</v>
      </c>
      <c r="AC29" s="119" t="str">
        <f>IF($C29=AD$1,'3- Óleo'!$D31,"-")</f>
        <v>-</v>
      </c>
      <c r="AD29" s="108" t="str">
        <f>IF($C29=AD$1,'3- Óleo'!$E31,"-")</f>
        <v>-</v>
      </c>
      <c r="AE29" s="108" t="str">
        <f>IF(AD29="-","-",'3- Óleo'!$H31)</f>
        <v>-</v>
      </c>
      <c r="AF29" s="119" t="str">
        <f>IF($C29=AG$1,'3- Óleo'!$D31,"-")</f>
        <v>-</v>
      </c>
      <c r="AG29" s="108" t="str">
        <f>IF($C29=AG$1,'3- Óleo'!$E31,"-")</f>
        <v>-</v>
      </c>
      <c r="AH29" s="108" t="str">
        <f>IF(AG29="-","-",'3- Óleo'!$H31)</f>
        <v>-</v>
      </c>
      <c r="AI29" s="119" t="str">
        <f>IF($C29=AJ$1,'3- Óleo'!$D31,"-")</f>
        <v>-</v>
      </c>
      <c r="AJ29" s="108" t="str">
        <f>IF($C29=AJ$1,'3- Óleo'!$E31,"-")</f>
        <v>-</v>
      </c>
      <c r="AK29" s="108" t="str">
        <f>IF(AJ29="-","-",'3- Óleo'!$H31)</f>
        <v>-</v>
      </c>
      <c r="AL29" s="119" t="str">
        <f>IF($C29=AM$1,'3- Óleo'!$D31,"-")</f>
        <v>-</v>
      </c>
      <c r="AM29" s="108" t="str">
        <f>IF($C29=AM$1,'3- Óleo'!$E31,"-")</f>
        <v>-</v>
      </c>
      <c r="AN29" s="108" t="str">
        <f>IF(AM29="-","-",'3- Óleo'!$H31)</f>
        <v>-</v>
      </c>
    </row>
    <row r="30" spans="1:40" x14ac:dyDescent="0.25">
      <c r="A30" s="119">
        <v>28</v>
      </c>
      <c r="B30" s="119" t="str">
        <f>IF(YEAR('3- Óleo'!B32)=$B$1,$B$1,"-")</f>
        <v>-</v>
      </c>
      <c r="C30" s="119" t="str">
        <f>IF(B30="-","-",MONTH('3- Óleo'!B32))</f>
        <v>-</v>
      </c>
      <c r="E30" s="119" t="str">
        <f>IF($C30=F$1,'3- Óleo'!$D32,"-")</f>
        <v>-</v>
      </c>
      <c r="F30" s="108" t="str">
        <f>IF($C30=F$1,'3- Óleo'!$E32,"-")</f>
        <v>-</v>
      </c>
      <c r="G30" s="108" t="str">
        <f>IF(F30="-","-",'3- Óleo'!$H32)</f>
        <v>-</v>
      </c>
      <c r="H30" s="119" t="str">
        <f>IF($C30=I$1,'3- Óleo'!$D32,"-")</f>
        <v>-</v>
      </c>
      <c r="I30" s="108" t="str">
        <f>IF($C30=I$1,'3- Óleo'!$E32,"-")</f>
        <v>-</v>
      </c>
      <c r="J30" s="108" t="str">
        <f>IF(I30="-","-",'3- Óleo'!$H32)</f>
        <v>-</v>
      </c>
      <c r="K30" s="119" t="str">
        <f>IF($C30=L$1,'3- Óleo'!$D32,"-")</f>
        <v>-</v>
      </c>
      <c r="L30" s="108" t="str">
        <f>IF($C30=L$1,'3- Óleo'!$E32,"-")</f>
        <v>-</v>
      </c>
      <c r="M30" s="108" t="str">
        <f>IF(L30="-","-",'3- Óleo'!$H32)</f>
        <v>-</v>
      </c>
      <c r="N30" s="119" t="str">
        <f>IF($C30=O$1,'3- Óleo'!$D32,"-")</f>
        <v>-</v>
      </c>
      <c r="O30" s="108" t="str">
        <f>IF($C30=O$1,'3- Óleo'!$E32,"-")</f>
        <v>-</v>
      </c>
      <c r="P30" s="108" t="str">
        <f>IF(O30="-","-",'3- Óleo'!$H32)</f>
        <v>-</v>
      </c>
      <c r="Q30" s="119" t="str">
        <f>IF($C30=R$1,'3- Óleo'!$D32,"-")</f>
        <v>-</v>
      </c>
      <c r="R30" s="108" t="str">
        <f>IF($C30=R$1,'3- Óleo'!$E32,"-")</f>
        <v>-</v>
      </c>
      <c r="S30" s="108" t="str">
        <f>IF(R30="-","-",'3- Óleo'!$H32)</f>
        <v>-</v>
      </c>
      <c r="T30" s="119" t="str">
        <f>IF($C30=U$1,'3- Óleo'!$D32,"-")</f>
        <v>-</v>
      </c>
      <c r="U30" s="108" t="str">
        <f>IF($C30=U$1,'3- Óleo'!$E32,"-")</f>
        <v>-</v>
      </c>
      <c r="V30" s="108" t="str">
        <f>IF(U30="-","-",'3- Óleo'!$H32)</f>
        <v>-</v>
      </c>
      <c r="W30" s="119" t="str">
        <f>IF($C30=X$1,'3- Óleo'!$D32,"-")</f>
        <v>-</v>
      </c>
      <c r="X30" s="108" t="str">
        <f>IF($C30=X$1,'3- Óleo'!$E32,"-")</f>
        <v>-</v>
      </c>
      <c r="Y30" s="108" t="str">
        <f>IF(X30="-","-",'3- Óleo'!$H32)</f>
        <v>-</v>
      </c>
      <c r="Z30" s="119" t="str">
        <f>IF($C30=AA$1,'3- Óleo'!$D32,"-")</f>
        <v>-</v>
      </c>
      <c r="AA30" s="108" t="str">
        <f>IF($C30=AA$1,'3- Óleo'!$E32,"-")</f>
        <v>-</v>
      </c>
      <c r="AB30" s="108" t="str">
        <f>IF(AA30="-","-",'3- Óleo'!$H32)</f>
        <v>-</v>
      </c>
      <c r="AC30" s="119" t="str">
        <f>IF($C30=AD$1,'3- Óleo'!$D32,"-")</f>
        <v>-</v>
      </c>
      <c r="AD30" s="108" t="str">
        <f>IF($C30=AD$1,'3- Óleo'!$E32,"-")</f>
        <v>-</v>
      </c>
      <c r="AE30" s="108" t="str">
        <f>IF(AD30="-","-",'3- Óleo'!$H32)</f>
        <v>-</v>
      </c>
      <c r="AF30" s="119" t="str">
        <f>IF($C30=AG$1,'3- Óleo'!$D32,"-")</f>
        <v>-</v>
      </c>
      <c r="AG30" s="108" t="str">
        <f>IF($C30=AG$1,'3- Óleo'!$E32,"-")</f>
        <v>-</v>
      </c>
      <c r="AH30" s="108" t="str">
        <f>IF(AG30="-","-",'3- Óleo'!$H32)</f>
        <v>-</v>
      </c>
      <c r="AI30" s="119" t="str">
        <f>IF($C30=AJ$1,'3- Óleo'!$D32,"-")</f>
        <v>-</v>
      </c>
      <c r="AJ30" s="108" t="str">
        <f>IF($C30=AJ$1,'3- Óleo'!$E32,"-")</f>
        <v>-</v>
      </c>
      <c r="AK30" s="108" t="str">
        <f>IF(AJ30="-","-",'3- Óleo'!$H32)</f>
        <v>-</v>
      </c>
      <c r="AL30" s="119" t="str">
        <f>IF($C30=AM$1,'3- Óleo'!$D32,"-")</f>
        <v>-</v>
      </c>
      <c r="AM30" s="108" t="str">
        <f>IF($C30=AM$1,'3- Óleo'!$E32,"-")</f>
        <v>-</v>
      </c>
      <c r="AN30" s="108" t="str">
        <f>IF(AM30="-","-",'3- Óleo'!$H32)</f>
        <v>-</v>
      </c>
    </row>
    <row r="31" spans="1:40" x14ac:dyDescent="0.25">
      <c r="A31" s="119">
        <v>29</v>
      </c>
      <c r="B31" s="119" t="str">
        <f>IF(YEAR('3- Óleo'!B33)=$B$1,$B$1,"-")</f>
        <v>-</v>
      </c>
      <c r="C31" s="119" t="str">
        <f>IF(B31="-","-",MONTH('3- Óleo'!B33))</f>
        <v>-</v>
      </c>
      <c r="E31" s="119" t="str">
        <f>IF($C31=F$1,'3- Óleo'!$D33,"-")</f>
        <v>-</v>
      </c>
      <c r="F31" s="108" t="str">
        <f>IF($C31=F$1,'3- Óleo'!$E33,"-")</f>
        <v>-</v>
      </c>
      <c r="G31" s="108" t="str">
        <f>IF(F31="-","-",'3- Óleo'!$H33)</f>
        <v>-</v>
      </c>
      <c r="H31" s="119" t="str">
        <f>IF($C31=I$1,'3- Óleo'!$D33,"-")</f>
        <v>-</v>
      </c>
      <c r="I31" s="108" t="str">
        <f>IF($C31=I$1,'3- Óleo'!$E33,"-")</f>
        <v>-</v>
      </c>
      <c r="J31" s="108" t="str">
        <f>IF(I31="-","-",'3- Óleo'!$H33)</f>
        <v>-</v>
      </c>
      <c r="K31" s="119" t="str">
        <f>IF($C31=L$1,'3- Óleo'!$D33,"-")</f>
        <v>-</v>
      </c>
      <c r="L31" s="108" t="str">
        <f>IF($C31=L$1,'3- Óleo'!$E33,"-")</f>
        <v>-</v>
      </c>
      <c r="M31" s="108" t="str">
        <f>IF(L31="-","-",'3- Óleo'!$H33)</f>
        <v>-</v>
      </c>
      <c r="N31" s="119" t="str">
        <f>IF($C31=O$1,'3- Óleo'!$D33,"-")</f>
        <v>-</v>
      </c>
      <c r="O31" s="108" t="str">
        <f>IF($C31=O$1,'3- Óleo'!$E33,"-")</f>
        <v>-</v>
      </c>
      <c r="P31" s="108" t="str">
        <f>IF(O31="-","-",'3- Óleo'!$H33)</f>
        <v>-</v>
      </c>
      <c r="Q31" s="119" t="str">
        <f>IF($C31=R$1,'3- Óleo'!$D33,"-")</f>
        <v>-</v>
      </c>
      <c r="R31" s="108" t="str">
        <f>IF($C31=R$1,'3- Óleo'!$E33,"-")</f>
        <v>-</v>
      </c>
      <c r="S31" s="108" t="str">
        <f>IF(R31="-","-",'3- Óleo'!$H33)</f>
        <v>-</v>
      </c>
      <c r="T31" s="119" t="str">
        <f>IF($C31=U$1,'3- Óleo'!$D33,"-")</f>
        <v>-</v>
      </c>
      <c r="U31" s="108" t="str">
        <f>IF($C31=U$1,'3- Óleo'!$E33,"-")</f>
        <v>-</v>
      </c>
      <c r="V31" s="108" t="str">
        <f>IF(U31="-","-",'3- Óleo'!$H33)</f>
        <v>-</v>
      </c>
      <c r="W31" s="119" t="str">
        <f>IF($C31=X$1,'3- Óleo'!$D33,"-")</f>
        <v>-</v>
      </c>
      <c r="X31" s="108" t="str">
        <f>IF($C31=X$1,'3- Óleo'!$E33,"-")</f>
        <v>-</v>
      </c>
      <c r="Y31" s="108" t="str">
        <f>IF(X31="-","-",'3- Óleo'!$H33)</f>
        <v>-</v>
      </c>
      <c r="Z31" s="119" t="str">
        <f>IF($C31=AA$1,'3- Óleo'!$D33,"-")</f>
        <v>-</v>
      </c>
      <c r="AA31" s="108" t="str">
        <f>IF($C31=AA$1,'3- Óleo'!$E33,"-")</f>
        <v>-</v>
      </c>
      <c r="AB31" s="108" t="str">
        <f>IF(AA31="-","-",'3- Óleo'!$H33)</f>
        <v>-</v>
      </c>
      <c r="AC31" s="119" t="str">
        <f>IF($C31=AD$1,'3- Óleo'!$D33,"-")</f>
        <v>-</v>
      </c>
      <c r="AD31" s="108" t="str">
        <f>IF($C31=AD$1,'3- Óleo'!$E33,"-")</f>
        <v>-</v>
      </c>
      <c r="AE31" s="108" t="str">
        <f>IF(AD31="-","-",'3- Óleo'!$H33)</f>
        <v>-</v>
      </c>
      <c r="AF31" s="119" t="str">
        <f>IF($C31=AG$1,'3- Óleo'!$D33,"-")</f>
        <v>-</v>
      </c>
      <c r="AG31" s="108" t="str">
        <f>IF($C31=AG$1,'3- Óleo'!$E33,"-")</f>
        <v>-</v>
      </c>
      <c r="AH31" s="108" t="str">
        <f>IF(AG31="-","-",'3- Óleo'!$H33)</f>
        <v>-</v>
      </c>
      <c r="AI31" s="119" t="str">
        <f>IF($C31=AJ$1,'3- Óleo'!$D33,"-")</f>
        <v>-</v>
      </c>
      <c r="AJ31" s="108" t="str">
        <f>IF($C31=AJ$1,'3- Óleo'!$E33,"-")</f>
        <v>-</v>
      </c>
      <c r="AK31" s="108" t="str">
        <f>IF(AJ31="-","-",'3- Óleo'!$H33)</f>
        <v>-</v>
      </c>
      <c r="AL31" s="119" t="str">
        <f>IF($C31=AM$1,'3- Óleo'!$D33,"-")</f>
        <v>-</v>
      </c>
      <c r="AM31" s="108" t="str">
        <f>IF($C31=AM$1,'3- Óleo'!$E33,"-")</f>
        <v>-</v>
      </c>
      <c r="AN31" s="108" t="str">
        <f>IF(AM31="-","-",'3- Óleo'!$H33)</f>
        <v>-</v>
      </c>
    </row>
    <row r="32" spans="1:40" x14ac:dyDescent="0.25">
      <c r="A32" s="119">
        <v>30</v>
      </c>
      <c r="B32" s="119" t="str">
        <f>IF(YEAR('3- Óleo'!B34)=$B$1,$B$1,"-")</f>
        <v>-</v>
      </c>
      <c r="C32" s="119" t="str">
        <f>IF(B32="-","-",MONTH('3- Óleo'!B34))</f>
        <v>-</v>
      </c>
      <c r="E32" s="119" t="str">
        <f>IF($C32=F$1,'3- Óleo'!$D34,"-")</f>
        <v>-</v>
      </c>
      <c r="F32" s="108" t="str">
        <f>IF($C32=F$1,'3- Óleo'!$E34,"-")</f>
        <v>-</v>
      </c>
      <c r="G32" s="108" t="str">
        <f>IF(F32="-","-",'3- Óleo'!$H34)</f>
        <v>-</v>
      </c>
      <c r="H32" s="119" t="str">
        <f>IF($C32=I$1,'3- Óleo'!$D34,"-")</f>
        <v>-</v>
      </c>
      <c r="I32" s="108" t="str">
        <f>IF($C32=I$1,'3- Óleo'!$E34,"-")</f>
        <v>-</v>
      </c>
      <c r="J32" s="108" t="str">
        <f>IF(I32="-","-",'3- Óleo'!$H34)</f>
        <v>-</v>
      </c>
      <c r="K32" s="119" t="str">
        <f>IF($C32=L$1,'3- Óleo'!$D34,"-")</f>
        <v>-</v>
      </c>
      <c r="L32" s="108" t="str">
        <f>IF($C32=L$1,'3- Óleo'!$E34,"-")</f>
        <v>-</v>
      </c>
      <c r="M32" s="108" t="str">
        <f>IF(L32="-","-",'3- Óleo'!$H34)</f>
        <v>-</v>
      </c>
      <c r="N32" s="119" t="str">
        <f>IF($C32=O$1,'3- Óleo'!$D34,"-")</f>
        <v>-</v>
      </c>
      <c r="O32" s="108" t="str">
        <f>IF($C32=O$1,'3- Óleo'!$E34,"-")</f>
        <v>-</v>
      </c>
      <c r="P32" s="108" t="str">
        <f>IF(O32="-","-",'3- Óleo'!$H34)</f>
        <v>-</v>
      </c>
      <c r="Q32" s="119" t="str">
        <f>IF($C32=R$1,'3- Óleo'!$D34,"-")</f>
        <v>-</v>
      </c>
      <c r="R32" s="108" t="str">
        <f>IF($C32=R$1,'3- Óleo'!$E34,"-")</f>
        <v>-</v>
      </c>
      <c r="S32" s="108" t="str">
        <f>IF(R32="-","-",'3- Óleo'!$H34)</f>
        <v>-</v>
      </c>
      <c r="T32" s="119" t="str">
        <f>IF($C32=U$1,'3- Óleo'!$D34,"-")</f>
        <v>-</v>
      </c>
      <c r="U32" s="108" t="str">
        <f>IF($C32=U$1,'3- Óleo'!$E34,"-")</f>
        <v>-</v>
      </c>
      <c r="V32" s="108" t="str">
        <f>IF(U32="-","-",'3- Óleo'!$H34)</f>
        <v>-</v>
      </c>
      <c r="W32" s="119" t="str">
        <f>IF($C32=X$1,'3- Óleo'!$D34,"-")</f>
        <v>-</v>
      </c>
      <c r="X32" s="108" t="str">
        <f>IF($C32=X$1,'3- Óleo'!$E34,"-")</f>
        <v>-</v>
      </c>
      <c r="Y32" s="108" t="str">
        <f>IF(X32="-","-",'3- Óleo'!$H34)</f>
        <v>-</v>
      </c>
      <c r="Z32" s="119" t="str">
        <f>IF($C32=AA$1,'3- Óleo'!$D34,"-")</f>
        <v>-</v>
      </c>
      <c r="AA32" s="108" t="str">
        <f>IF($C32=AA$1,'3- Óleo'!$E34,"-")</f>
        <v>-</v>
      </c>
      <c r="AB32" s="108" t="str">
        <f>IF(AA32="-","-",'3- Óleo'!$H34)</f>
        <v>-</v>
      </c>
      <c r="AC32" s="119" t="str">
        <f>IF($C32=AD$1,'3- Óleo'!$D34,"-")</f>
        <v>-</v>
      </c>
      <c r="AD32" s="108" t="str">
        <f>IF($C32=AD$1,'3- Óleo'!$E34,"-")</f>
        <v>-</v>
      </c>
      <c r="AE32" s="108" t="str">
        <f>IF(AD32="-","-",'3- Óleo'!$H34)</f>
        <v>-</v>
      </c>
      <c r="AF32" s="119" t="str">
        <f>IF($C32=AG$1,'3- Óleo'!$D34,"-")</f>
        <v>-</v>
      </c>
      <c r="AG32" s="108" t="str">
        <f>IF($C32=AG$1,'3- Óleo'!$E34,"-")</f>
        <v>-</v>
      </c>
      <c r="AH32" s="108" t="str">
        <f>IF(AG32="-","-",'3- Óleo'!$H34)</f>
        <v>-</v>
      </c>
      <c r="AI32" s="119" t="str">
        <f>IF($C32=AJ$1,'3- Óleo'!$D34,"-")</f>
        <v>-</v>
      </c>
      <c r="AJ32" s="108" t="str">
        <f>IF($C32=AJ$1,'3- Óleo'!$E34,"-")</f>
        <v>-</v>
      </c>
      <c r="AK32" s="108" t="str">
        <f>IF(AJ32="-","-",'3- Óleo'!$H34)</f>
        <v>-</v>
      </c>
      <c r="AL32" s="119" t="str">
        <f>IF($C32=AM$1,'3- Óleo'!$D34,"-")</f>
        <v>-</v>
      </c>
      <c r="AM32" s="108" t="str">
        <f>IF($C32=AM$1,'3- Óleo'!$E34,"-")</f>
        <v>-</v>
      </c>
      <c r="AN32" s="108" t="str">
        <f>IF(AM32="-","-",'3- Óleo'!$H34)</f>
        <v>-</v>
      </c>
    </row>
    <row r="33" spans="1:40" x14ac:dyDescent="0.25">
      <c r="A33" s="119">
        <v>31</v>
      </c>
      <c r="B33" s="119" t="str">
        <f>IF(YEAR('3- Óleo'!B35)=$B$1,$B$1,"-")</f>
        <v>-</v>
      </c>
      <c r="C33" s="119" t="str">
        <f>IF(B33="-","-",MONTH('3- Óleo'!B35))</f>
        <v>-</v>
      </c>
      <c r="E33" s="119" t="str">
        <f>IF($C33=F$1,'3- Óleo'!$D35,"-")</f>
        <v>-</v>
      </c>
      <c r="F33" s="108" t="str">
        <f>IF($C33=F$1,'3- Óleo'!$E35,"-")</f>
        <v>-</v>
      </c>
      <c r="G33" s="108" t="str">
        <f>IF(F33="-","-",'3- Óleo'!$H35)</f>
        <v>-</v>
      </c>
      <c r="H33" s="119" t="str">
        <f>IF($C33=I$1,'3- Óleo'!$D35,"-")</f>
        <v>-</v>
      </c>
      <c r="I33" s="108" t="str">
        <f>IF($C33=I$1,'3- Óleo'!$E35,"-")</f>
        <v>-</v>
      </c>
      <c r="J33" s="108" t="str">
        <f>IF(I33="-","-",'3- Óleo'!$H35)</f>
        <v>-</v>
      </c>
      <c r="K33" s="119" t="str">
        <f>IF($C33=L$1,'3- Óleo'!$D35,"-")</f>
        <v>-</v>
      </c>
      <c r="L33" s="108" t="str">
        <f>IF($C33=L$1,'3- Óleo'!$E35,"-")</f>
        <v>-</v>
      </c>
      <c r="M33" s="108" t="str">
        <f>IF(L33="-","-",'3- Óleo'!$H35)</f>
        <v>-</v>
      </c>
      <c r="N33" s="119" t="str">
        <f>IF($C33=O$1,'3- Óleo'!$D35,"-")</f>
        <v>-</v>
      </c>
      <c r="O33" s="108" t="str">
        <f>IF($C33=O$1,'3- Óleo'!$E35,"-")</f>
        <v>-</v>
      </c>
      <c r="P33" s="108" t="str">
        <f>IF(O33="-","-",'3- Óleo'!$H35)</f>
        <v>-</v>
      </c>
      <c r="Q33" s="119" t="str">
        <f>IF($C33=R$1,'3- Óleo'!$D35,"-")</f>
        <v>-</v>
      </c>
      <c r="R33" s="108" t="str">
        <f>IF($C33=R$1,'3- Óleo'!$E35,"-")</f>
        <v>-</v>
      </c>
      <c r="S33" s="108" t="str">
        <f>IF(R33="-","-",'3- Óleo'!$H35)</f>
        <v>-</v>
      </c>
      <c r="T33" s="119" t="str">
        <f>IF($C33=U$1,'3- Óleo'!$D35,"-")</f>
        <v>-</v>
      </c>
      <c r="U33" s="108" t="str">
        <f>IF($C33=U$1,'3- Óleo'!$E35,"-")</f>
        <v>-</v>
      </c>
      <c r="V33" s="108" t="str">
        <f>IF(U33="-","-",'3- Óleo'!$H35)</f>
        <v>-</v>
      </c>
      <c r="W33" s="119" t="str">
        <f>IF($C33=X$1,'3- Óleo'!$D35,"-")</f>
        <v>-</v>
      </c>
      <c r="X33" s="108" t="str">
        <f>IF($C33=X$1,'3- Óleo'!$E35,"-")</f>
        <v>-</v>
      </c>
      <c r="Y33" s="108" t="str">
        <f>IF(X33="-","-",'3- Óleo'!$H35)</f>
        <v>-</v>
      </c>
      <c r="Z33" s="119" t="str">
        <f>IF($C33=AA$1,'3- Óleo'!$D35,"-")</f>
        <v>-</v>
      </c>
      <c r="AA33" s="108" t="str">
        <f>IF($C33=AA$1,'3- Óleo'!$E35,"-")</f>
        <v>-</v>
      </c>
      <c r="AB33" s="108" t="str">
        <f>IF(AA33="-","-",'3- Óleo'!$H35)</f>
        <v>-</v>
      </c>
      <c r="AC33" s="119" t="str">
        <f>IF($C33=AD$1,'3- Óleo'!$D35,"-")</f>
        <v>-</v>
      </c>
      <c r="AD33" s="108" t="str">
        <f>IF($C33=AD$1,'3- Óleo'!$E35,"-")</f>
        <v>-</v>
      </c>
      <c r="AE33" s="108" t="str">
        <f>IF(AD33="-","-",'3- Óleo'!$H35)</f>
        <v>-</v>
      </c>
      <c r="AF33" s="119" t="str">
        <f>IF($C33=AG$1,'3- Óleo'!$D35,"-")</f>
        <v>-</v>
      </c>
      <c r="AG33" s="108" t="str">
        <f>IF($C33=AG$1,'3- Óleo'!$E35,"-")</f>
        <v>-</v>
      </c>
      <c r="AH33" s="108" t="str">
        <f>IF(AG33="-","-",'3- Óleo'!$H35)</f>
        <v>-</v>
      </c>
      <c r="AI33" s="119" t="str">
        <f>IF($C33=AJ$1,'3- Óleo'!$D35,"-")</f>
        <v>-</v>
      </c>
      <c r="AJ33" s="108" t="str">
        <f>IF($C33=AJ$1,'3- Óleo'!$E35,"-")</f>
        <v>-</v>
      </c>
      <c r="AK33" s="108" t="str">
        <f>IF(AJ33="-","-",'3- Óleo'!$H35)</f>
        <v>-</v>
      </c>
      <c r="AL33" s="119" t="str">
        <f>IF($C33=AM$1,'3- Óleo'!$D35,"-")</f>
        <v>-</v>
      </c>
      <c r="AM33" s="108" t="str">
        <f>IF($C33=AM$1,'3- Óleo'!$E35,"-")</f>
        <v>-</v>
      </c>
      <c r="AN33" s="108" t="str">
        <f>IF(AM33="-","-",'3- Óleo'!$H35)</f>
        <v>-</v>
      </c>
    </row>
    <row r="34" spans="1:40" x14ac:dyDescent="0.25">
      <c r="A34" s="119">
        <v>32</v>
      </c>
      <c r="B34" s="119" t="str">
        <f>IF(YEAR('3- Óleo'!B36)=$B$1,$B$1,"-")</f>
        <v>-</v>
      </c>
      <c r="C34" s="119" t="str">
        <f>IF(B34="-","-",MONTH('3- Óleo'!B36))</f>
        <v>-</v>
      </c>
      <c r="E34" s="119" t="str">
        <f>IF($C34=F$1,'3- Óleo'!$D36,"-")</f>
        <v>-</v>
      </c>
      <c r="F34" s="108" t="str">
        <f>IF($C34=F$1,'3- Óleo'!$E36,"-")</f>
        <v>-</v>
      </c>
      <c r="G34" s="108" t="str">
        <f>IF(F34="-","-",'3- Óleo'!$H36)</f>
        <v>-</v>
      </c>
      <c r="H34" s="119" t="str">
        <f>IF($C34=I$1,'3- Óleo'!$D36,"-")</f>
        <v>-</v>
      </c>
      <c r="I34" s="108" t="str">
        <f>IF($C34=I$1,'3- Óleo'!$E36,"-")</f>
        <v>-</v>
      </c>
      <c r="J34" s="108" t="str">
        <f>IF(I34="-","-",'3- Óleo'!$H36)</f>
        <v>-</v>
      </c>
      <c r="K34" s="119" t="str">
        <f>IF($C34=L$1,'3- Óleo'!$D36,"-")</f>
        <v>-</v>
      </c>
      <c r="L34" s="108" t="str">
        <f>IF($C34=L$1,'3- Óleo'!$E36,"-")</f>
        <v>-</v>
      </c>
      <c r="M34" s="108" t="str">
        <f>IF(L34="-","-",'3- Óleo'!$H36)</f>
        <v>-</v>
      </c>
      <c r="N34" s="119" t="str">
        <f>IF($C34=O$1,'3- Óleo'!$D36,"-")</f>
        <v>-</v>
      </c>
      <c r="O34" s="108" t="str">
        <f>IF($C34=O$1,'3- Óleo'!$E36,"-")</f>
        <v>-</v>
      </c>
      <c r="P34" s="108" t="str">
        <f>IF(O34="-","-",'3- Óleo'!$H36)</f>
        <v>-</v>
      </c>
      <c r="Q34" s="119" t="str">
        <f>IF($C34=R$1,'3- Óleo'!$D36,"-")</f>
        <v>-</v>
      </c>
      <c r="R34" s="108" t="str">
        <f>IF($C34=R$1,'3- Óleo'!$E36,"-")</f>
        <v>-</v>
      </c>
      <c r="S34" s="108" t="str">
        <f>IF(R34="-","-",'3- Óleo'!$H36)</f>
        <v>-</v>
      </c>
      <c r="T34" s="119" t="str">
        <f>IF($C34=U$1,'3- Óleo'!$D36,"-")</f>
        <v>-</v>
      </c>
      <c r="U34" s="108" t="str">
        <f>IF($C34=U$1,'3- Óleo'!$E36,"-")</f>
        <v>-</v>
      </c>
      <c r="V34" s="108" t="str">
        <f>IF(U34="-","-",'3- Óleo'!$H36)</f>
        <v>-</v>
      </c>
      <c r="W34" s="119" t="str">
        <f>IF($C34=X$1,'3- Óleo'!$D36,"-")</f>
        <v>-</v>
      </c>
      <c r="X34" s="108" t="str">
        <f>IF($C34=X$1,'3- Óleo'!$E36,"-")</f>
        <v>-</v>
      </c>
      <c r="Y34" s="108" t="str">
        <f>IF(X34="-","-",'3- Óleo'!$H36)</f>
        <v>-</v>
      </c>
      <c r="Z34" s="119" t="str">
        <f>IF($C34=AA$1,'3- Óleo'!$D36,"-")</f>
        <v>-</v>
      </c>
      <c r="AA34" s="108" t="str">
        <f>IF($C34=AA$1,'3- Óleo'!$E36,"-")</f>
        <v>-</v>
      </c>
      <c r="AB34" s="108" t="str">
        <f>IF(AA34="-","-",'3- Óleo'!$H36)</f>
        <v>-</v>
      </c>
      <c r="AC34" s="119" t="str">
        <f>IF($C34=AD$1,'3- Óleo'!$D36,"-")</f>
        <v>-</v>
      </c>
      <c r="AD34" s="108" t="str">
        <f>IF($C34=AD$1,'3- Óleo'!$E36,"-")</f>
        <v>-</v>
      </c>
      <c r="AE34" s="108" t="str">
        <f>IF(AD34="-","-",'3- Óleo'!$H36)</f>
        <v>-</v>
      </c>
      <c r="AF34" s="119" t="str">
        <f>IF($C34=AG$1,'3- Óleo'!$D36,"-")</f>
        <v>-</v>
      </c>
      <c r="AG34" s="108" t="str">
        <f>IF($C34=AG$1,'3- Óleo'!$E36,"-")</f>
        <v>-</v>
      </c>
      <c r="AH34" s="108" t="str">
        <f>IF(AG34="-","-",'3- Óleo'!$H36)</f>
        <v>-</v>
      </c>
      <c r="AI34" s="119" t="str">
        <f>IF($C34=AJ$1,'3- Óleo'!$D36,"-")</f>
        <v>-</v>
      </c>
      <c r="AJ34" s="108" t="str">
        <f>IF($C34=AJ$1,'3- Óleo'!$E36,"-")</f>
        <v>-</v>
      </c>
      <c r="AK34" s="108" t="str">
        <f>IF(AJ34="-","-",'3- Óleo'!$H36)</f>
        <v>-</v>
      </c>
      <c r="AL34" s="119" t="str">
        <f>IF($C34=AM$1,'3- Óleo'!$D36,"-")</f>
        <v>-</v>
      </c>
      <c r="AM34" s="108" t="str">
        <f>IF($C34=AM$1,'3- Óleo'!$E36,"-")</f>
        <v>-</v>
      </c>
      <c r="AN34" s="108" t="str">
        <f>IF(AM34="-","-",'3- Óleo'!$H36)</f>
        <v>-</v>
      </c>
    </row>
    <row r="35" spans="1:40" x14ac:dyDescent="0.25">
      <c r="A35" s="119">
        <v>33</v>
      </c>
      <c r="B35" s="119" t="str">
        <f>IF(YEAR('3- Óleo'!B37)=$B$1,$B$1,"-")</f>
        <v>-</v>
      </c>
      <c r="C35" s="119" t="str">
        <f>IF(B35="-","-",MONTH('3- Óleo'!B37))</f>
        <v>-</v>
      </c>
      <c r="E35" s="119" t="str">
        <f>IF($C35=F$1,'3- Óleo'!$D37,"-")</f>
        <v>-</v>
      </c>
      <c r="F35" s="108" t="str">
        <f>IF($C35=F$1,'3- Óleo'!$E37,"-")</f>
        <v>-</v>
      </c>
      <c r="G35" s="108" t="str">
        <f>IF(F35="-","-",'3- Óleo'!$H37)</f>
        <v>-</v>
      </c>
      <c r="H35" s="119" t="str">
        <f>IF($C35=I$1,'3- Óleo'!$D37,"-")</f>
        <v>-</v>
      </c>
      <c r="I35" s="108" t="str">
        <f>IF($C35=I$1,'3- Óleo'!$E37,"-")</f>
        <v>-</v>
      </c>
      <c r="J35" s="108" t="str">
        <f>IF(I35="-","-",'3- Óleo'!$H37)</f>
        <v>-</v>
      </c>
      <c r="K35" s="119" t="str">
        <f>IF($C35=L$1,'3- Óleo'!$D37,"-")</f>
        <v>-</v>
      </c>
      <c r="L35" s="108" t="str">
        <f>IF($C35=L$1,'3- Óleo'!$E37,"-")</f>
        <v>-</v>
      </c>
      <c r="M35" s="108" t="str">
        <f>IF(L35="-","-",'3- Óleo'!$H37)</f>
        <v>-</v>
      </c>
      <c r="N35" s="119" t="str">
        <f>IF($C35=O$1,'3- Óleo'!$D37,"-")</f>
        <v>-</v>
      </c>
      <c r="O35" s="108" t="str">
        <f>IF($C35=O$1,'3- Óleo'!$E37,"-")</f>
        <v>-</v>
      </c>
      <c r="P35" s="108" t="str">
        <f>IF(O35="-","-",'3- Óleo'!$H37)</f>
        <v>-</v>
      </c>
      <c r="Q35" s="119" t="str">
        <f>IF($C35=R$1,'3- Óleo'!$D37,"-")</f>
        <v>-</v>
      </c>
      <c r="R35" s="108" t="str">
        <f>IF($C35=R$1,'3- Óleo'!$E37,"-")</f>
        <v>-</v>
      </c>
      <c r="S35" s="108" t="str">
        <f>IF(R35="-","-",'3- Óleo'!$H37)</f>
        <v>-</v>
      </c>
      <c r="T35" s="119" t="str">
        <f>IF($C35=U$1,'3- Óleo'!$D37,"-")</f>
        <v>-</v>
      </c>
      <c r="U35" s="108" t="str">
        <f>IF($C35=U$1,'3- Óleo'!$E37,"-")</f>
        <v>-</v>
      </c>
      <c r="V35" s="108" t="str">
        <f>IF(U35="-","-",'3- Óleo'!$H37)</f>
        <v>-</v>
      </c>
      <c r="W35" s="119" t="str">
        <f>IF($C35=X$1,'3- Óleo'!$D37,"-")</f>
        <v>-</v>
      </c>
      <c r="X35" s="108" t="str">
        <f>IF($C35=X$1,'3- Óleo'!$E37,"-")</f>
        <v>-</v>
      </c>
      <c r="Y35" s="108" t="str">
        <f>IF(X35="-","-",'3- Óleo'!$H37)</f>
        <v>-</v>
      </c>
      <c r="Z35" s="119" t="str">
        <f>IF($C35=AA$1,'3- Óleo'!$D37,"-")</f>
        <v>-</v>
      </c>
      <c r="AA35" s="108" t="str">
        <f>IF($C35=AA$1,'3- Óleo'!$E37,"-")</f>
        <v>-</v>
      </c>
      <c r="AB35" s="108" t="str">
        <f>IF(AA35="-","-",'3- Óleo'!$H37)</f>
        <v>-</v>
      </c>
      <c r="AC35" s="119" t="str">
        <f>IF($C35=AD$1,'3- Óleo'!$D37,"-")</f>
        <v>-</v>
      </c>
      <c r="AD35" s="108" t="str">
        <f>IF($C35=AD$1,'3- Óleo'!$E37,"-")</f>
        <v>-</v>
      </c>
      <c r="AE35" s="108" t="str">
        <f>IF(AD35="-","-",'3- Óleo'!$H37)</f>
        <v>-</v>
      </c>
      <c r="AF35" s="119" t="str">
        <f>IF($C35=AG$1,'3- Óleo'!$D37,"-")</f>
        <v>-</v>
      </c>
      <c r="AG35" s="108" t="str">
        <f>IF($C35=AG$1,'3- Óleo'!$E37,"-")</f>
        <v>-</v>
      </c>
      <c r="AH35" s="108" t="str">
        <f>IF(AG35="-","-",'3- Óleo'!$H37)</f>
        <v>-</v>
      </c>
      <c r="AI35" s="119" t="str">
        <f>IF($C35=AJ$1,'3- Óleo'!$D37,"-")</f>
        <v>-</v>
      </c>
      <c r="AJ35" s="108" t="str">
        <f>IF($C35=AJ$1,'3- Óleo'!$E37,"-")</f>
        <v>-</v>
      </c>
      <c r="AK35" s="108" t="str">
        <f>IF(AJ35="-","-",'3- Óleo'!$H37)</f>
        <v>-</v>
      </c>
      <c r="AL35" s="119" t="str">
        <f>IF($C35=AM$1,'3- Óleo'!$D37,"-")</f>
        <v>-</v>
      </c>
      <c r="AM35" s="108" t="str">
        <f>IF($C35=AM$1,'3- Óleo'!$E37,"-")</f>
        <v>-</v>
      </c>
      <c r="AN35" s="108" t="str">
        <f>IF(AM35="-","-",'3- Óleo'!$H37)</f>
        <v>-</v>
      </c>
    </row>
    <row r="36" spans="1:40" x14ac:dyDescent="0.25">
      <c r="A36" s="119">
        <v>34</v>
      </c>
      <c r="B36" s="119" t="str">
        <f>IF(YEAR('3- Óleo'!B38)=$B$1,$B$1,"-")</f>
        <v>-</v>
      </c>
      <c r="C36" s="119" t="str">
        <f>IF(B36="-","-",MONTH('3- Óleo'!B38))</f>
        <v>-</v>
      </c>
      <c r="E36" s="119" t="str">
        <f>IF($C36=F$1,'3- Óleo'!$D38,"-")</f>
        <v>-</v>
      </c>
      <c r="F36" s="108" t="str">
        <f>IF($C36=F$1,'3- Óleo'!$E38,"-")</f>
        <v>-</v>
      </c>
      <c r="G36" s="108" t="str">
        <f>IF(F36="-","-",'3- Óleo'!$H38)</f>
        <v>-</v>
      </c>
      <c r="H36" s="119" t="str">
        <f>IF($C36=I$1,'3- Óleo'!$D38,"-")</f>
        <v>-</v>
      </c>
      <c r="I36" s="108" t="str">
        <f>IF($C36=I$1,'3- Óleo'!$E38,"-")</f>
        <v>-</v>
      </c>
      <c r="J36" s="108" t="str">
        <f>IF(I36="-","-",'3- Óleo'!$H38)</f>
        <v>-</v>
      </c>
      <c r="K36" s="119" t="str">
        <f>IF($C36=L$1,'3- Óleo'!$D38,"-")</f>
        <v>-</v>
      </c>
      <c r="L36" s="108" t="str">
        <f>IF($C36=L$1,'3- Óleo'!$E38,"-")</f>
        <v>-</v>
      </c>
      <c r="M36" s="108" t="str">
        <f>IF(L36="-","-",'3- Óleo'!$H38)</f>
        <v>-</v>
      </c>
      <c r="N36" s="119" t="str">
        <f>IF($C36=O$1,'3- Óleo'!$D38,"-")</f>
        <v>-</v>
      </c>
      <c r="O36" s="108" t="str">
        <f>IF($C36=O$1,'3- Óleo'!$E38,"-")</f>
        <v>-</v>
      </c>
      <c r="P36" s="108" t="str">
        <f>IF(O36="-","-",'3- Óleo'!$H38)</f>
        <v>-</v>
      </c>
      <c r="Q36" s="119" t="str">
        <f>IF($C36=R$1,'3- Óleo'!$D38,"-")</f>
        <v>-</v>
      </c>
      <c r="R36" s="108" t="str">
        <f>IF($C36=R$1,'3- Óleo'!$E38,"-")</f>
        <v>-</v>
      </c>
      <c r="S36" s="108" t="str">
        <f>IF(R36="-","-",'3- Óleo'!$H38)</f>
        <v>-</v>
      </c>
      <c r="T36" s="119" t="str">
        <f>IF($C36=U$1,'3- Óleo'!$D38,"-")</f>
        <v>-</v>
      </c>
      <c r="U36" s="108" t="str">
        <f>IF($C36=U$1,'3- Óleo'!$E38,"-")</f>
        <v>-</v>
      </c>
      <c r="V36" s="108" t="str">
        <f>IF(U36="-","-",'3- Óleo'!$H38)</f>
        <v>-</v>
      </c>
      <c r="W36" s="119" t="str">
        <f>IF($C36=X$1,'3- Óleo'!$D38,"-")</f>
        <v>-</v>
      </c>
      <c r="X36" s="108" t="str">
        <f>IF($C36=X$1,'3- Óleo'!$E38,"-")</f>
        <v>-</v>
      </c>
      <c r="Y36" s="108" t="str">
        <f>IF(X36="-","-",'3- Óleo'!$H38)</f>
        <v>-</v>
      </c>
      <c r="Z36" s="119" t="str">
        <f>IF($C36=AA$1,'3- Óleo'!$D38,"-")</f>
        <v>-</v>
      </c>
      <c r="AA36" s="108" t="str">
        <f>IF($C36=AA$1,'3- Óleo'!$E38,"-")</f>
        <v>-</v>
      </c>
      <c r="AB36" s="108" t="str">
        <f>IF(AA36="-","-",'3- Óleo'!$H38)</f>
        <v>-</v>
      </c>
      <c r="AC36" s="119" t="str">
        <f>IF($C36=AD$1,'3- Óleo'!$D38,"-")</f>
        <v>-</v>
      </c>
      <c r="AD36" s="108" t="str">
        <f>IF($C36=AD$1,'3- Óleo'!$E38,"-")</f>
        <v>-</v>
      </c>
      <c r="AE36" s="108" t="str">
        <f>IF(AD36="-","-",'3- Óleo'!$H38)</f>
        <v>-</v>
      </c>
      <c r="AF36" s="119" t="str">
        <f>IF($C36=AG$1,'3- Óleo'!$D38,"-")</f>
        <v>-</v>
      </c>
      <c r="AG36" s="108" t="str">
        <f>IF($C36=AG$1,'3- Óleo'!$E38,"-")</f>
        <v>-</v>
      </c>
      <c r="AH36" s="108" t="str">
        <f>IF(AG36="-","-",'3- Óleo'!$H38)</f>
        <v>-</v>
      </c>
      <c r="AI36" s="119" t="str">
        <f>IF($C36=AJ$1,'3- Óleo'!$D38,"-")</f>
        <v>-</v>
      </c>
      <c r="AJ36" s="108" t="str">
        <f>IF($C36=AJ$1,'3- Óleo'!$E38,"-")</f>
        <v>-</v>
      </c>
      <c r="AK36" s="108" t="str">
        <f>IF(AJ36="-","-",'3- Óleo'!$H38)</f>
        <v>-</v>
      </c>
      <c r="AL36" s="119" t="str">
        <f>IF($C36=AM$1,'3- Óleo'!$D38,"-")</f>
        <v>-</v>
      </c>
      <c r="AM36" s="108" t="str">
        <f>IF($C36=AM$1,'3- Óleo'!$E38,"-")</f>
        <v>-</v>
      </c>
      <c r="AN36" s="108" t="str">
        <f>IF(AM36="-","-",'3- Óleo'!$H38)</f>
        <v>-</v>
      </c>
    </row>
    <row r="37" spans="1:40" x14ac:dyDescent="0.25">
      <c r="A37" s="119">
        <v>35</v>
      </c>
      <c r="B37" s="119" t="str">
        <f>IF(YEAR('3- Óleo'!B39)=$B$1,$B$1,"-")</f>
        <v>-</v>
      </c>
      <c r="C37" s="119" t="str">
        <f>IF(B37="-","-",MONTH('3- Óleo'!B39))</f>
        <v>-</v>
      </c>
      <c r="E37" s="119" t="str">
        <f>IF($C37=F$1,'3- Óleo'!$D39,"-")</f>
        <v>-</v>
      </c>
      <c r="F37" s="108" t="str">
        <f>IF($C37=F$1,'3- Óleo'!$E39,"-")</f>
        <v>-</v>
      </c>
      <c r="G37" s="108" t="str">
        <f>IF(F37="-","-",'3- Óleo'!$H39)</f>
        <v>-</v>
      </c>
      <c r="H37" s="119" t="str">
        <f>IF($C37=I$1,'3- Óleo'!$D39,"-")</f>
        <v>-</v>
      </c>
      <c r="I37" s="108" t="str">
        <f>IF($C37=I$1,'3- Óleo'!$E39,"-")</f>
        <v>-</v>
      </c>
      <c r="J37" s="108" t="str">
        <f>IF(I37="-","-",'3- Óleo'!$H39)</f>
        <v>-</v>
      </c>
      <c r="K37" s="119" t="str">
        <f>IF($C37=L$1,'3- Óleo'!$D39,"-")</f>
        <v>-</v>
      </c>
      <c r="L37" s="108" t="str">
        <f>IF($C37=L$1,'3- Óleo'!$E39,"-")</f>
        <v>-</v>
      </c>
      <c r="M37" s="108" t="str">
        <f>IF(L37="-","-",'3- Óleo'!$H39)</f>
        <v>-</v>
      </c>
      <c r="N37" s="119" t="str">
        <f>IF($C37=O$1,'3- Óleo'!$D39,"-")</f>
        <v>-</v>
      </c>
      <c r="O37" s="108" t="str">
        <f>IF($C37=O$1,'3- Óleo'!$E39,"-")</f>
        <v>-</v>
      </c>
      <c r="P37" s="108" t="str">
        <f>IF(O37="-","-",'3- Óleo'!$H39)</f>
        <v>-</v>
      </c>
      <c r="Q37" s="119" t="str">
        <f>IF($C37=R$1,'3- Óleo'!$D39,"-")</f>
        <v>-</v>
      </c>
      <c r="R37" s="108" t="str">
        <f>IF($C37=R$1,'3- Óleo'!$E39,"-")</f>
        <v>-</v>
      </c>
      <c r="S37" s="108" t="str">
        <f>IF(R37="-","-",'3- Óleo'!$H39)</f>
        <v>-</v>
      </c>
      <c r="T37" s="119" t="str">
        <f>IF($C37=U$1,'3- Óleo'!$D39,"-")</f>
        <v>-</v>
      </c>
      <c r="U37" s="108" t="str">
        <f>IF($C37=U$1,'3- Óleo'!$E39,"-")</f>
        <v>-</v>
      </c>
      <c r="V37" s="108" t="str">
        <f>IF(U37="-","-",'3- Óleo'!$H39)</f>
        <v>-</v>
      </c>
      <c r="W37" s="119" t="str">
        <f>IF($C37=X$1,'3- Óleo'!$D39,"-")</f>
        <v>-</v>
      </c>
      <c r="X37" s="108" t="str">
        <f>IF($C37=X$1,'3- Óleo'!$E39,"-")</f>
        <v>-</v>
      </c>
      <c r="Y37" s="108" t="str">
        <f>IF(X37="-","-",'3- Óleo'!$H39)</f>
        <v>-</v>
      </c>
      <c r="Z37" s="119" t="str">
        <f>IF($C37=AA$1,'3- Óleo'!$D39,"-")</f>
        <v>-</v>
      </c>
      <c r="AA37" s="108" t="str">
        <f>IF($C37=AA$1,'3- Óleo'!$E39,"-")</f>
        <v>-</v>
      </c>
      <c r="AB37" s="108" t="str">
        <f>IF(AA37="-","-",'3- Óleo'!$H39)</f>
        <v>-</v>
      </c>
      <c r="AC37" s="119" t="str">
        <f>IF($C37=AD$1,'3- Óleo'!$D39,"-")</f>
        <v>-</v>
      </c>
      <c r="AD37" s="108" t="str">
        <f>IF($C37=AD$1,'3- Óleo'!$E39,"-")</f>
        <v>-</v>
      </c>
      <c r="AE37" s="108" t="str">
        <f>IF(AD37="-","-",'3- Óleo'!$H39)</f>
        <v>-</v>
      </c>
      <c r="AF37" s="119" t="str">
        <f>IF($C37=AG$1,'3- Óleo'!$D39,"-")</f>
        <v>-</v>
      </c>
      <c r="AG37" s="108" t="str">
        <f>IF($C37=AG$1,'3- Óleo'!$E39,"-")</f>
        <v>-</v>
      </c>
      <c r="AH37" s="108" t="str">
        <f>IF(AG37="-","-",'3- Óleo'!$H39)</f>
        <v>-</v>
      </c>
      <c r="AI37" s="119" t="str">
        <f>IF($C37=AJ$1,'3- Óleo'!$D39,"-")</f>
        <v>-</v>
      </c>
      <c r="AJ37" s="108" t="str">
        <f>IF($C37=AJ$1,'3- Óleo'!$E39,"-")</f>
        <v>-</v>
      </c>
      <c r="AK37" s="108" t="str">
        <f>IF(AJ37="-","-",'3- Óleo'!$H39)</f>
        <v>-</v>
      </c>
      <c r="AL37" s="119" t="str">
        <f>IF($C37=AM$1,'3- Óleo'!$D39,"-")</f>
        <v>-</v>
      </c>
      <c r="AM37" s="108" t="str">
        <f>IF($C37=AM$1,'3- Óleo'!$E39,"-")</f>
        <v>-</v>
      </c>
      <c r="AN37" s="108" t="str">
        <f>IF(AM37="-","-",'3- Óleo'!$H39)</f>
        <v>-</v>
      </c>
    </row>
    <row r="38" spans="1:40" x14ac:dyDescent="0.25">
      <c r="A38" s="119">
        <v>36</v>
      </c>
      <c r="B38" s="119" t="str">
        <f>IF(YEAR('3- Óleo'!B40)=$B$1,$B$1,"-")</f>
        <v>-</v>
      </c>
      <c r="C38" s="119" t="str">
        <f>IF(B38="-","-",MONTH('3- Óleo'!B40))</f>
        <v>-</v>
      </c>
      <c r="E38" s="119" t="str">
        <f>IF($C38=F$1,'3- Óleo'!$D40,"-")</f>
        <v>-</v>
      </c>
      <c r="F38" s="108" t="str">
        <f>IF($C38=F$1,'3- Óleo'!$E40,"-")</f>
        <v>-</v>
      </c>
      <c r="G38" s="108" t="str">
        <f>IF(F38="-","-",'3- Óleo'!$H40)</f>
        <v>-</v>
      </c>
      <c r="H38" s="119" t="str">
        <f>IF($C38=I$1,'3- Óleo'!$D40,"-")</f>
        <v>-</v>
      </c>
      <c r="I38" s="108" t="str">
        <f>IF($C38=I$1,'3- Óleo'!$E40,"-")</f>
        <v>-</v>
      </c>
      <c r="J38" s="108" t="str">
        <f>IF(I38="-","-",'3- Óleo'!$H40)</f>
        <v>-</v>
      </c>
      <c r="K38" s="119" t="str">
        <f>IF($C38=L$1,'3- Óleo'!$D40,"-")</f>
        <v>-</v>
      </c>
      <c r="L38" s="108" t="str">
        <f>IF($C38=L$1,'3- Óleo'!$E40,"-")</f>
        <v>-</v>
      </c>
      <c r="M38" s="108" t="str">
        <f>IF(L38="-","-",'3- Óleo'!$H40)</f>
        <v>-</v>
      </c>
      <c r="N38" s="119" t="str">
        <f>IF($C38=O$1,'3- Óleo'!$D40,"-")</f>
        <v>-</v>
      </c>
      <c r="O38" s="108" t="str">
        <f>IF($C38=O$1,'3- Óleo'!$E40,"-")</f>
        <v>-</v>
      </c>
      <c r="P38" s="108" t="str">
        <f>IF(O38="-","-",'3- Óleo'!$H40)</f>
        <v>-</v>
      </c>
      <c r="Q38" s="119" t="str">
        <f>IF($C38=R$1,'3- Óleo'!$D40,"-")</f>
        <v>-</v>
      </c>
      <c r="R38" s="108" t="str">
        <f>IF($C38=R$1,'3- Óleo'!$E40,"-")</f>
        <v>-</v>
      </c>
      <c r="S38" s="108" t="str">
        <f>IF(R38="-","-",'3- Óleo'!$H40)</f>
        <v>-</v>
      </c>
      <c r="T38" s="119" t="str">
        <f>IF($C38=U$1,'3- Óleo'!$D40,"-")</f>
        <v>-</v>
      </c>
      <c r="U38" s="108" t="str">
        <f>IF($C38=U$1,'3- Óleo'!$E40,"-")</f>
        <v>-</v>
      </c>
      <c r="V38" s="108" t="str">
        <f>IF(U38="-","-",'3- Óleo'!$H40)</f>
        <v>-</v>
      </c>
      <c r="W38" s="119" t="str">
        <f>IF($C38=X$1,'3- Óleo'!$D40,"-")</f>
        <v>-</v>
      </c>
      <c r="X38" s="108" t="str">
        <f>IF($C38=X$1,'3- Óleo'!$E40,"-")</f>
        <v>-</v>
      </c>
      <c r="Y38" s="108" t="str">
        <f>IF(X38="-","-",'3- Óleo'!$H40)</f>
        <v>-</v>
      </c>
      <c r="Z38" s="119" t="str">
        <f>IF($C38=AA$1,'3- Óleo'!$D40,"-")</f>
        <v>-</v>
      </c>
      <c r="AA38" s="108" t="str">
        <f>IF($C38=AA$1,'3- Óleo'!$E40,"-")</f>
        <v>-</v>
      </c>
      <c r="AB38" s="108" t="str">
        <f>IF(AA38="-","-",'3- Óleo'!$H40)</f>
        <v>-</v>
      </c>
      <c r="AC38" s="119" t="str">
        <f>IF($C38=AD$1,'3- Óleo'!$D40,"-")</f>
        <v>-</v>
      </c>
      <c r="AD38" s="108" t="str">
        <f>IF($C38=AD$1,'3- Óleo'!$E40,"-")</f>
        <v>-</v>
      </c>
      <c r="AE38" s="108" t="str">
        <f>IF(AD38="-","-",'3- Óleo'!$H40)</f>
        <v>-</v>
      </c>
      <c r="AF38" s="119" t="str">
        <f>IF($C38=AG$1,'3- Óleo'!$D40,"-")</f>
        <v>-</v>
      </c>
      <c r="AG38" s="108" t="str">
        <f>IF($C38=AG$1,'3- Óleo'!$E40,"-")</f>
        <v>-</v>
      </c>
      <c r="AH38" s="108" t="str">
        <f>IF(AG38="-","-",'3- Óleo'!$H40)</f>
        <v>-</v>
      </c>
      <c r="AI38" s="119" t="str">
        <f>IF($C38=AJ$1,'3- Óleo'!$D40,"-")</f>
        <v>-</v>
      </c>
      <c r="AJ38" s="108" t="str">
        <f>IF($C38=AJ$1,'3- Óleo'!$E40,"-")</f>
        <v>-</v>
      </c>
      <c r="AK38" s="108" t="str">
        <f>IF(AJ38="-","-",'3- Óleo'!$H40)</f>
        <v>-</v>
      </c>
      <c r="AL38" s="119" t="str">
        <f>IF($C38=AM$1,'3- Óleo'!$D40,"-")</f>
        <v>-</v>
      </c>
      <c r="AM38" s="108" t="str">
        <f>IF($C38=AM$1,'3- Óleo'!$E40,"-")</f>
        <v>-</v>
      </c>
      <c r="AN38" s="108" t="str">
        <f>IF(AM38="-","-",'3- Óleo'!$H40)</f>
        <v>-</v>
      </c>
    </row>
    <row r="39" spans="1:40" x14ac:dyDescent="0.25">
      <c r="A39" s="119">
        <v>37</v>
      </c>
      <c r="B39" s="119" t="str">
        <f>IF(YEAR('3- Óleo'!B41)=$B$1,$B$1,"-")</f>
        <v>-</v>
      </c>
      <c r="C39" s="119" t="str">
        <f>IF(B39="-","-",MONTH('3- Óleo'!B41))</f>
        <v>-</v>
      </c>
      <c r="E39" s="119" t="str">
        <f>IF($C39=F$1,'3- Óleo'!$D41,"-")</f>
        <v>-</v>
      </c>
      <c r="F39" s="108" t="str">
        <f>IF($C39=F$1,'3- Óleo'!$E41,"-")</f>
        <v>-</v>
      </c>
      <c r="G39" s="108" t="str">
        <f>IF(F39="-","-",'3- Óleo'!$H41)</f>
        <v>-</v>
      </c>
      <c r="H39" s="119" t="str">
        <f>IF($C39=I$1,'3- Óleo'!$D41,"-")</f>
        <v>-</v>
      </c>
      <c r="I39" s="108" t="str">
        <f>IF($C39=I$1,'3- Óleo'!$E41,"-")</f>
        <v>-</v>
      </c>
      <c r="J39" s="108" t="str">
        <f>IF(I39="-","-",'3- Óleo'!$H41)</f>
        <v>-</v>
      </c>
      <c r="K39" s="119" t="str">
        <f>IF($C39=L$1,'3- Óleo'!$D41,"-")</f>
        <v>-</v>
      </c>
      <c r="L39" s="108" t="str">
        <f>IF($C39=L$1,'3- Óleo'!$E41,"-")</f>
        <v>-</v>
      </c>
      <c r="M39" s="108" t="str">
        <f>IF(L39="-","-",'3- Óleo'!$H41)</f>
        <v>-</v>
      </c>
      <c r="N39" s="119" t="str">
        <f>IF($C39=O$1,'3- Óleo'!$D41,"-")</f>
        <v>-</v>
      </c>
      <c r="O39" s="108" t="str">
        <f>IF($C39=O$1,'3- Óleo'!$E41,"-")</f>
        <v>-</v>
      </c>
      <c r="P39" s="108" t="str">
        <f>IF(O39="-","-",'3- Óleo'!$H41)</f>
        <v>-</v>
      </c>
      <c r="Q39" s="119" t="str">
        <f>IF($C39=R$1,'3- Óleo'!$D41,"-")</f>
        <v>-</v>
      </c>
      <c r="R39" s="108" t="str">
        <f>IF($C39=R$1,'3- Óleo'!$E41,"-")</f>
        <v>-</v>
      </c>
      <c r="S39" s="108" t="str">
        <f>IF(R39="-","-",'3- Óleo'!$H41)</f>
        <v>-</v>
      </c>
      <c r="T39" s="119" t="str">
        <f>IF($C39=U$1,'3- Óleo'!$D41,"-")</f>
        <v>-</v>
      </c>
      <c r="U39" s="108" t="str">
        <f>IF($C39=U$1,'3- Óleo'!$E41,"-")</f>
        <v>-</v>
      </c>
      <c r="V39" s="108" t="str">
        <f>IF(U39="-","-",'3- Óleo'!$H41)</f>
        <v>-</v>
      </c>
      <c r="W39" s="119" t="str">
        <f>IF($C39=X$1,'3- Óleo'!$D41,"-")</f>
        <v>-</v>
      </c>
      <c r="X39" s="108" t="str">
        <f>IF($C39=X$1,'3- Óleo'!$E41,"-")</f>
        <v>-</v>
      </c>
      <c r="Y39" s="108" t="str">
        <f>IF(X39="-","-",'3- Óleo'!$H41)</f>
        <v>-</v>
      </c>
      <c r="Z39" s="119" t="str">
        <f>IF($C39=AA$1,'3- Óleo'!$D41,"-")</f>
        <v>-</v>
      </c>
      <c r="AA39" s="108" t="str">
        <f>IF($C39=AA$1,'3- Óleo'!$E41,"-")</f>
        <v>-</v>
      </c>
      <c r="AB39" s="108" t="str">
        <f>IF(AA39="-","-",'3- Óleo'!$H41)</f>
        <v>-</v>
      </c>
      <c r="AC39" s="119" t="str">
        <f>IF($C39=AD$1,'3- Óleo'!$D41,"-")</f>
        <v>-</v>
      </c>
      <c r="AD39" s="108" t="str">
        <f>IF($C39=AD$1,'3- Óleo'!$E41,"-")</f>
        <v>-</v>
      </c>
      <c r="AE39" s="108" t="str">
        <f>IF(AD39="-","-",'3- Óleo'!$H41)</f>
        <v>-</v>
      </c>
      <c r="AF39" s="119" t="str">
        <f>IF($C39=AG$1,'3- Óleo'!$D41,"-")</f>
        <v>-</v>
      </c>
      <c r="AG39" s="108" t="str">
        <f>IF($C39=AG$1,'3- Óleo'!$E41,"-")</f>
        <v>-</v>
      </c>
      <c r="AH39" s="108" t="str">
        <f>IF(AG39="-","-",'3- Óleo'!$H41)</f>
        <v>-</v>
      </c>
      <c r="AI39" s="119" t="str">
        <f>IF($C39=AJ$1,'3- Óleo'!$D41,"-")</f>
        <v>-</v>
      </c>
      <c r="AJ39" s="108" t="str">
        <f>IF($C39=AJ$1,'3- Óleo'!$E41,"-")</f>
        <v>-</v>
      </c>
      <c r="AK39" s="108" t="str">
        <f>IF(AJ39="-","-",'3- Óleo'!$H41)</f>
        <v>-</v>
      </c>
      <c r="AL39" s="119" t="str">
        <f>IF($C39=AM$1,'3- Óleo'!$D41,"-")</f>
        <v>-</v>
      </c>
      <c r="AM39" s="108" t="str">
        <f>IF($C39=AM$1,'3- Óleo'!$E41,"-")</f>
        <v>-</v>
      </c>
      <c r="AN39" s="108" t="str">
        <f>IF(AM39="-","-",'3- Óleo'!$H41)</f>
        <v>-</v>
      </c>
    </row>
    <row r="40" spans="1:40" x14ac:dyDescent="0.25">
      <c r="A40" s="119">
        <v>38</v>
      </c>
      <c r="B40" s="119" t="str">
        <f>IF(YEAR('3- Óleo'!B42)=$B$1,$B$1,"-")</f>
        <v>-</v>
      </c>
      <c r="C40" s="119" t="str">
        <f>IF(B40="-","-",MONTH('3- Óleo'!B42))</f>
        <v>-</v>
      </c>
      <c r="E40" s="119" t="str">
        <f>IF($C40=F$1,'3- Óleo'!$D42,"-")</f>
        <v>-</v>
      </c>
      <c r="F40" s="108" t="str">
        <f>IF($C40=F$1,'3- Óleo'!$E42,"-")</f>
        <v>-</v>
      </c>
      <c r="G40" s="108" t="str">
        <f>IF(F40="-","-",'3- Óleo'!$H42)</f>
        <v>-</v>
      </c>
      <c r="H40" s="119" t="str">
        <f>IF($C40=I$1,'3- Óleo'!$D42,"-")</f>
        <v>-</v>
      </c>
      <c r="I40" s="108" t="str">
        <f>IF($C40=I$1,'3- Óleo'!$E42,"-")</f>
        <v>-</v>
      </c>
      <c r="J40" s="108" t="str">
        <f>IF(I40="-","-",'3- Óleo'!$H42)</f>
        <v>-</v>
      </c>
      <c r="K40" s="119" t="str">
        <f>IF($C40=L$1,'3- Óleo'!$D42,"-")</f>
        <v>-</v>
      </c>
      <c r="L40" s="108" t="str">
        <f>IF($C40=L$1,'3- Óleo'!$E42,"-")</f>
        <v>-</v>
      </c>
      <c r="M40" s="108" t="str">
        <f>IF(L40="-","-",'3- Óleo'!$H42)</f>
        <v>-</v>
      </c>
      <c r="N40" s="119" t="str">
        <f>IF($C40=O$1,'3- Óleo'!$D42,"-")</f>
        <v>-</v>
      </c>
      <c r="O40" s="108" t="str">
        <f>IF($C40=O$1,'3- Óleo'!$E42,"-")</f>
        <v>-</v>
      </c>
      <c r="P40" s="108" t="str">
        <f>IF(O40="-","-",'3- Óleo'!$H42)</f>
        <v>-</v>
      </c>
      <c r="Q40" s="119" t="str">
        <f>IF($C40=R$1,'3- Óleo'!$D42,"-")</f>
        <v>-</v>
      </c>
      <c r="R40" s="108" t="str">
        <f>IF($C40=R$1,'3- Óleo'!$E42,"-")</f>
        <v>-</v>
      </c>
      <c r="S40" s="108" t="str">
        <f>IF(R40="-","-",'3- Óleo'!$H42)</f>
        <v>-</v>
      </c>
      <c r="T40" s="119" t="str">
        <f>IF($C40=U$1,'3- Óleo'!$D42,"-")</f>
        <v>-</v>
      </c>
      <c r="U40" s="108" t="str">
        <f>IF($C40=U$1,'3- Óleo'!$E42,"-")</f>
        <v>-</v>
      </c>
      <c r="V40" s="108" t="str">
        <f>IF(U40="-","-",'3- Óleo'!$H42)</f>
        <v>-</v>
      </c>
      <c r="W40" s="119" t="str">
        <f>IF($C40=X$1,'3- Óleo'!$D42,"-")</f>
        <v>-</v>
      </c>
      <c r="X40" s="108" t="str">
        <f>IF($C40=X$1,'3- Óleo'!$E42,"-")</f>
        <v>-</v>
      </c>
      <c r="Y40" s="108" t="str">
        <f>IF(X40="-","-",'3- Óleo'!$H42)</f>
        <v>-</v>
      </c>
      <c r="Z40" s="119" t="str">
        <f>IF($C40=AA$1,'3- Óleo'!$D42,"-")</f>
        <v>-</v>
      </c>
      <c r="AA40" s="108" t="str">
        <f>IF($C40=AA$1,'3- Óleo'!$E42,"-")</f>
        <v>-</v>
      </c>
      <c r="AB40" s="108" t="str">
        <f>IF(AA40="-","-",'3- Óleo'!$H42)</f>
        <v>-</v>
      </c>
      <c r="AC40" s="119" t="str">
        <f>IF($C40=AD$1,'3- Óleo'!$D42,"-")</f>
        <v>-</v>
      </c>
      <c r="AD40" s="108" t="str">
        <f>IF($C40=AD$1,'3- Óleo'!$E42,"-")</f>
        <v>-</v>
      </c>
      <c r="AE40" s="108" t="str">
        <f>IF(AD40="-","-",'3- Óleo'!$H42)</f>
        <v>-</v>
      </c>
      <c r="AF40" s="119" t="str">
        <f>IF($C40=AG$1,'3- Óleo'!$D42,"-")</f>
        <v>-</v>
      </c>
      <c r="AG40" s="108" t="str">
        <f>IF($C40=AG$1,'3- Óleo'!$E42,"-")</f>
        <v>-</v>
      </c>
      <c r="AH40" s="108" t="str">
        <f>IF(AG40="-","-",'3- Óleo'!$H42)</f>
        <v>-</v>
      </c>
      <c r="AI40" s="119" t="str">
        <f>IF($C40=AJ$1,'3- Óleo'!$D42,"-")</f>
        <v>-</v>
      </c>
      <c r="AJ40" s="108" t="str">
        <f>IF($C40=AJ$1,'3- Óleo'!$E42,"-")</f>
        <v>-</v>
      </c>
      <c r="AK40" s="108" t="str">
        <f>IF(AJ40="-","-",'3- Óleo'!$H42)</f>
        <v>-</v>
      </c>
      <c r="AL40" s="119" t="str">
        <f>IF($C40=AM$1,'3- Óleo'!$D42,"-")</f>
        <v>-</v>
      </c>
      <c r="AM40" s="108" t="str">
        <f>IF($C40=AM$1,'3- Óleo'!$E42,"-")</f>
        <v>-</v>
      </c>
      <c r="AN40" s="108" t="str">
        <f>IF(AM40="-","-",'3- Óleo'!$H42)</f>
        <v>-</v>
      </c>
    </row>
    <row r="41" spans="1:40" x14ac:dyDescent="0.25">
      <c r="A41" s="119">
        <v>39</v>
      </c>
      <c r="B41" s="119" t="str">
        <f>IF(YEAR('3- Óleo'!B43)=$B$1,$B$1,"-")</f>
        <v>-</v>
      </c>
      <c r="C41" s="119" t="str">
        <f>IF(B41="-","-",MONTH('3- Óleo'!B43))</f>
        <v>-</v>
      </c>
      <c r="E41" s="119" t="str">
        <f>IF($C41=F$1,'3- Óleo'!$D43,"-")</f>
        <v>-</v>
      </c>
      <c r="F41" s="108" t="str">
        <f>IF($C41=F$1,'3- Óleo'!$E43,"-")</f>
        <v>-</v>
      </c>
      <c r="G41" s="108" t="str">
        <f>IF(F41="-","-",'3- Óleo'!$H43)</f>
        <v>-</v>
      </c>
      <c r="H41" s="119" t="str">
        <f>IF($C41=I$1,'3- Óleo'!$D43,"-")</f>
        <v>-</v>
      </c>
      <c r="I41" s="108" t="str">
        <f>IF($C41=I$1,'3- Óleo'!$E43,"-")</f>
        <v>-</v>
      </c>
      <c r="J41" s="108" t="str">
        <f>IF(I41="-","-",'3- Óleo'!$H43)</f>
        <v>-</v>
      </c>
      <c r="K41" s="119" t="str">
        <f>IF($C41=L$1,'3- Óleo'!$D43,"-")</f>
        <v>-</v>
      </c>
      <c r="L41" s="108" t="str">
        <f>IF($C41=L$1,'3- Óleo'!$E43,"-")</f>
        <v>-</v>
      </c>
      <c r="M41" s="108" t="str">
        <f>IF(L41="-","-",'3- Óleo'!$H43)</f>
        <v>-</v>
      </c>
      <c r="N41" s="119" t="str">
        <f>IF($C41=O$1,'3- Óleo'!$D43,"-")</f>
        <v>-</v>
      </c>
      <c r="O41" s="108" t="str">
        <f>IF($C41=O$1,'3- Óleo'!$E43,"-")</f>
        <v>-</v>
      </c>
      <c r="P41" s="108" t="str">
        <f>IF(O41="-","-",'3- Óleo'!$H43)</f>
        <v>-</v>
      </c>
      <c r="Q41" s="119" t="str">
        <f>IF($C41=R$1,'3- Óleo'!$D43,"-")</f>
        <v>-</v>
      </c>
      <c r="R41" s="108" t="str">
        <f>IF($C41=R$1,'3- Óleo'!$E43,"-")</f>
        <v>-</v>
      </c>
      <c r="S41" s="108" t="str">
        <f>IF(R41="-","-",'3- Óleo'!$H43)</f>
        <v>-</v>
      </c>
      <c r="T41" s="119" t="str">
        <f>IF($C41=U$1,'3- Óleo'!$D43,"-")</f>
        <v>-</v>
      </c>
      <c r="U41" s="108" t="str">
        <f>IF($C41=U$1,'3- Óleo'!$E43,"-")</f>
        <v>-</v>
      </c>
      <c r="V41" s="108" t="str">
        <f>IF(U41="-","-",'3- Óleo'!$H43)</f>
        <v>-</v>
      </c>
      <c r="W41" s="119" t="str">
        <f>IF($C41=X$1,'3- Óleo'!$D43,"-")</f>
        <v>-</v>
      </c>
      <c r="X41" s="108" t="str">
        <f>IF($C41=X$1,'3- Óleo'!$E43,"-")</f>
        <v>-</v>
      </c>
      <c r="Y41" s="108" t="str">
        <f>IF(X41="-","-",'3- Óleo'!$H43)</f>
        <v>-</v>
      </c>
      <c r="Z41" s="119" t="str">
        <f>IF($C41=AA$1,'3- Óleo'!$D43,"-")</f>
        <v>-</v>
      </c>
      <c r="AA41" s="108" t="str">
        <f>IF($C41=AA$1,'3- Óleo'!$E43,"-")</f>
        <v>-</v>
      </c>
      <c r="AB41" s="108" t="str">
        <f>IF(AA41="-","-",'3- Óleo'!$H43)</f>
        <v>-</v>
      </c>
      <c r="AC41" s="119" t="str">
        <f>IF($C41=AD$1,'3- Óleo'!$D43,"-")</f>
        <v>-</v>
      </c>
      <c r="AD41" s="108" t="str">
        <f>IF($C41=AD$1,'3- Óleo'!$E43,"-")</f>
        <v>-</v>
      </c>
      <c r="AE41" s="108" t="str">
        <f>IF(AD41="-","-",'3- Óleo'!$H43)</f>
        <v>-</v>
      </c>
      <c r="AF41" s="119" t="str">
        <f>IF($C41=AG$1,'3- Óleo'!$D43,"-")</f>
        <v>-</v>
      </c>
      <c r="AG41" s="108" t="str">
        <f>IF($C41=AG$1,'3- Óleo'!$E43,"-")</f>
        <v>-</v>
      </c>
      <c r="AH41" s="108" t="str">
        <f>IF(AG41="-","-",'3- Óleo'!$H43)</f>
        <v>-</v>
      </c>
      <c r="AI41" s="119" t="str">
        <f>IF($C41=AJ$1,'3- Óleo'!$D43,"-")</f>
        <v>-</v>
      </c>
      <c r="AJ41" s="108" t="str">
        <f>IF($C41=AJ$1,'3- Óleo'!$E43,"-")</f>
        <v>-</v>
      </c>
      <c r="AK41" s="108" t="str">
        <f>IF(AJ41="-","-",'3- Óleo'!$H43)</f>
        <v>-</v>
      </c>
      <c r="AL41" s="119" t="str">
        <f>IF($C41=AM$1,'3- Óleo'!$D43,"-")</f>
        <v>-</v>
      </c>
      <c r="AM41" s="108" t="str">
        <f>IF($C41=AM$1,'3- Óleo'!$E43,"-")</f>
        <v>-</v>
      </c>
      <c r="AN41" s="108" t="str">
        <f>IF(AM41="-","-",'3- Óleo'!$H43)</f>
        <v>-</v>
      </c>
    </row>
    <row r="42" spans="1:40" x14ac:dyDescent="0.25">
      <c r="A42" s="119">
        <v>40</v>
      </c>
      <c r="B42" s="119" t="str">
        <f>IF(YEAR('3- Óleo'!B44)=$B$1,$B$1,"-")</f>
        <v>-</v>
      </c>
      <c r="C42" s="119" t="str">
        <f>IF(B42="-","-",MONTH('3- Óleo'!B44))</f>
        <v>-</v>
      </c>
      <c r="E42" s="119" t="str">
        <f>IF($C42=F$1,'3- Óleo'!$D44,"-")</f>
        <v>-</v>
      </c>
      <c r="F42" s="108" t="str">
        <f>IF($C42=F$1,'3- Óleo'!$E44,"-")</f>
        <v>-</v>
      </c>
      <c r="G42" s="108" t="str">
        <f>IF(F42="-","-",'3- Óleo'!$H44)</f>
        <v>-</v>
      </c>
      <c r="H42" s="119" t="str">
        <f>IF($C42=I$1,'3- Óleo'!$D44,"-")</f>
        <v>-</v>
      </c>
      <c r="I42" s="108" t="str">
        <f>IF($C42=I$1,'3- Óleo'!$E44,"-")</f>
        <v>-</v>
      </c>
      <c r="J42" s="108" t="str">
        <f>IF(I42="-","-",'3- Óleo'!$H44)</f>
        <v>-</v>
      </c>
      <c r="K42" s="119" t="str">
        <f>IF($C42=L$1,'3- Óleo'!$D44,"-")</f>
        <v>-</v>
      </c>
      <c r="L42" s="108" t="str">
        <f>IF($C42=L$1,'3- Óleo'!$E44,"-")</f>
        <v>-</v>
      </c>
      <c r="M42" s="108" t="str">
        <f>IF(L42="-","-",'3- Óleo'!$H44)</f>
        <v>-</v>
      </c>
      <c r="N42" s="119" t="str">
        <f>IF($C42=O$1,'3- Óleo'!$D44,"-")</f>
        <v>-</v>
      </c>
      <c r="O42" s="108" t="str">
        <f>IF($C42=O$1,'3- Óleo'!$E44,"-")</f>
        <v>-</v>
      </c>
      <c r="P42" s="108" t="str">
        <f>IF(O42="-","-",'3- Óleo'!$H44)</f>
        <v>-</v>
      </c>
      <c r="Q42" s="119" t="str">
        <f>IF($C42=R$1,'3- Óleo'!$D44,"-")</f>
        <v>-</v>
      </c>
      <c r="R42" s="108" t="str">
        <f>IF($C42=R$1,'3- Óleo'!$E44,"-")</f>
        <v>-</v>
      </c>
      <c r="S42" s="108" t="str">
        <f>IF(R42="-","-",'3- Óleo'!$H44)</f>
        <v>-</v>
      </c>
      <c r="T42" s="119" t="str">
        <f>IF($C42=U$1,'3- Óleo'!$D44,"-")</f>
        <v>-</v>
      </c>
      <c r="U42" s="108" t="str">
        <f>IF($C42=U$1,'3- Óleo'!$E44,"-")</f>
        <v>-</v>
      </c>
      <c r="V42" s="108" t="str">
        <f>IF(U42="-","-",'3- Óleo'!$H44)</f>
        <v>-</v>
      </c>
      <c r="W42" s="119" t="str">
        <f>IF($C42=X$1,'3- Óleo'!$D44,"-")</f>
        <v>-</v>
      </c>
      <c r="X42" s="108" t="str">
        <f>IF($C42=X$1,'3- Óleo'!$E44,"-")</f>
        <v>-</v>
      </c>
      <c r="Y42" s="108" t="str">
        <f>IF(X42="-","-",'3- Óleo'!$H44)</f>
        <v>-</v>
      </c>
      <c r="Z42" s="119" t="str">
        <f>IF($C42=AA$1,'3- Óleo'!$D44,"-")</f>
        <v>-</v>
      </c>
      <c r="AA42" s="108" t="str">
        <f>IF($C42=AA$1,'3- Óleo'!$E44,"-")</f>
        <v>-</v>
      </c>
      <c r="AB42" s="108" t="str">
        <f>IF(AA42="-","-",'3- Óleo'!$H44)</f>
        <v>-</v>
      </c>
      <c r="AC42" s="119" t="str">
        <f>IF($C42=AD$1,'3- Óleo'!$D44,"-")</f>
        <v>-</v>
      </c>
      <c r="AD42" s="108" t="str">
        <f>IF($C42=AD$1,'3- Óleo'!$E44,"-")</f>
        <v>-</v>
      </c>
      <c r="AE42" s="108" t="str">
        <f>IF(AD42="-","-",'3- Óleo'!$H44)</f>
        <v>-</v>
      </c>
      <c r="AF42" s="119" t="str">
        <f>IF($C42=AG$1,'3- Óleo'!$D44,"-")</f>
        <v>-</v>
      </c>
      <c r="AG42" s="108" t="str">
        <f>IF($C42=AG$1,'3- Óleo'!$E44,"-")</f>
        <v>-</v>
      </c>
      <c r="AH42" s="108" t="str">
        <f>IF(AG42="-","-",'3- Óleo'!$H44)</f>
        <v>-</v>
      </c>
      <c r="AI42" s="119" t="str">
        <f>IF($C42=AJ$1,'3- Óleo'!$D44,"-")</f>
        <v>-</v>
      </c>
      <c r="AJ42" s="108" t="str">
        <f>IF($C42=AJ$1,'3- Óleo'!$E44,"-")</f>
        <v>-</v>
      </c>
      <c r="AK42" s="108" t="str">
        <f>IF(AJ42="-","-",'3- Óleo'!$H44)</f>
        <v>-</v>
      </c>
      <c r="AL42" s="119" t="str">
        <f>IF($C42=AM$1,'3- Óleo'!$D44,"-")</f>
        <v>-</v>
      </c>
      <c r="AM42" s="108" t="str">
        <f>IF($C42=AM$1,'3- Óleo'!$E44,"-")</f>
        <v>-</v>
      </c>
      <c r="AN42" s="108" t="str">
        <f>IF(AM42="-","-",'3- Óleo'!$H44)</f>
        <v>-</v>
      </c>
    </row>
    <row r="43" spans="1:40" x14ac:dyDescent="0.25">
      <c r="A43" s="119">
        <v>41</v>
      </c>
      <c r="B43" s="119" t="str">
        <f>IF(YEAR('3- Óleo'!B45)=$B$1,$B$1,"-")</f>
        <v>-</v>
      </c>
      <c r="C43" s="119" t="str">
        <f>IF(B43="-","-",MONTH('3- Óleo'!B45))</f>
        <v>-</v>
      </c>
      <c r="E43" s="119" t="str">
        <f>IF($C43=F$1,'3- Óleo'!$D45,"-")</f>
        <v>-</v>
      </c>
      <c r="F43" s="108" t="str">
        <f>IF($C43=F$1,'3- Óleo'!$E45,"-")</f>
        <v>-</v>
      </c>
      <c r="G43" s="108" t="str">
        <f>IF(F43="-","-",'3- Óleo'!$H45)</f>
        <v>-</v>
      </c>
      <c r="H43" s="119" t="str">
        <f>IF($C43=I$1,'3- Óleo'!$D45,"-")</f>
        <v>-</v>
      </c>
      <c r="I43" s="108" t="str">
        <f>IF($C43=I$1,'3- Óleo'!$E45,"-")</f>
        <v>-</v>
      </c>
      <c r="J43" s="108" t="str">
        <f>IF(I43="-","-",'3- Óleo'!$H45)</f>
        <v>-</v>
      </c>
      <c r="K43" s="119" t="str">
        <f>IF($C43=L$1,'3- Óleo'!$D45,"-")</f>
        <v>-</v>
      </c>
      <c r="L43" s="108" t="str">
        <f>IF($C43=L$1,'3- Óleo'!$E45,"-")</f>
        <v>-</v>
      </c>
      <c r="M43" s="108" t="str">
        <f>IF(L43="-","-",'3- Óleo'!$H45)</f>
        <v>-</v>
      </c>
      <c r="N43" s="119" t="str">
        <f>IF($C43=O$1,'3- Óleo'!$D45,"-")</f>
        <v>-</v>
      </c>
      <c r="O43" s="108" t="str">
        <f>IF($C43=O$1,'3- Óleo'!$E45,"-")</f>
        <v>-</v>
      </c>
      <c r="P43" s="108" t="str">
        <f>IF(O43="-","-",'3- Óleo'!$H45)</f>
        <v>-</v>
      </c>
      <c r="Q43" s="119" t="str">
        <f>IF($C43=R$1,'3- Óleo'!$D45,"-")</f>
        <v>-</v>
      </c>
      <c r="R43" s="108" t="str">
        <f>IF($C43=R$1,'3- Óleo'!$E45,"-")</f>
        <v>-</v>
      </c>
      <c r="S43" s="108" t="str">
        <f>IF(R43="-","-",'3- Óleo'!$H45)</f>
        <v>-</v>
      </c>
      <c r="T43" s="119" t="str">
        <f>IF($C43=U$1,'3- Óleo'!$D45,"-")</f>
        <v>-</v>
      </c>
      <c r="U43" s="108" t="str">
        <f>IF($C43=U$1,'3- Óleo'!$E45,"-")</f>
        <v>-</v>
      </c>
      <c r="V43" s="108" t="str">
        <f>IF(U43="-","-",'3- Óleo'!$H45)</f>
        <v>-</v>
      </c>
      <c r="W43" s="119" t="str">
        <f>IF($C43=X$1,'3- Óleo'!$D45,"-")</f>
        <v>-</v>
      </c>
      <c r="X43" s="108" t="str">
        <f>IF($C43=X$1,'3- Óleo'!$E45,"-")</f>
        <v>-</v>
      </c>
      <c r="Y43" s="108" t="str">
        <f>IF(X43="-","-",'3- Óleo'!$H45)</f>
        <v>-</v>
      </c>
      <c r="Z43" s="119" t="str">
        <f>IF($C43=AA$1,'3- Óleo'!$D45,"-")</f>
        <v>-</v>
      </c>
      <c r="AA43" s="108" t="str">
        <f>IF($C43=AA$1,'3- Óleo'!$E45,"-")</f>
        <v>-</v>
      </c>
      <c r="AB43" s="108" t="str">
        <f>IF(AA43="-","-",'3- Óleo'!$H45)</f>
        <v>-</v>
      </c>
      <c r="AC43" s="119" t="str">
        <f>IF($C43=AD$1,'3- Óleo'!$D45,"-")</f>
        <v>-</v>
      </c>
      <c r="AD43" s="108" t="str">
        <f>IF($C43=AD$1,'3- Óleo'!$E45,"-")</f>
        <v>-</v>
      </c>
      <c r="AE43" s="108" t="str">
        <f>IF(AD43="-","-",'3- Óleo'!$H45)</f>
        <v>-</v>
      </c>
      <c r="AF43" s="119" t="str">
        <f>IF($C43=AG$1,'3- Óleo'!$D45,"-")</f>
        <v>-</v>
      </c>
      <c r="AG43" s="108" t="str">
        <f>IF($C43=AG$1,'3- Óleo'!$E45,"-")</f>
        <v>-</v>
      </c>
      <c r="AH43" s="108" t="str">
        <f>IF(AG43="-","-",'3- Óleo'!$H45)</f>
        <v>-</v>
      </c>
      <c r="AI43" s="119" t="str">
        <f>IF($C43=AJ$1,'3- Óleo'!$D45,"-")</f>
        <v>-</v>
      </c>
      <c r="AJ43" s="108" t="str">
        <f>IF($C43=AJ$1,'3- Óleo'!$E45,"-")</f>
        <v>-</v>
      </c>
      <c r="AK43" s="108" t="str">
        <f>IF(AJ43="-","-",'3- Óleo'!$H45)</f>
        <v>-</v>
      </c>
      <c r="AL43" s="119" t="str">
        <f>IF($C43=AM$1,'3- Óleo'!$D45,"-")</f>
        <v>-</v>
      </c>
      <c r="AM43" s="108" t="str">
        <f>IF($C43=AM$1,'3- Óleo'!$E45,"-")</f>
        <v>-</v>
      </c>
      <c r="AN43" s="108" t="str">
        <f>IF(AM43="-","-",'3- Óleo'!$H45)</f>
        <v>-</v>
      </c>
    </row>
    <row r="44" spans="1:40" x14ac:dyDescent="0.25">
      <c r="A44" s="119">
        <v>42</v>
      </c>
      <c r="B44" s="119" t="str">
        <f>IF(YEAR('3- Óleo'!B46)=$B$1,$B$1,"-")</f>
        <v>-</v>
      </c>
      <c r="C44" s="119" t="str">
        <f>IF(B44="-","-",MONTH('3- Óleo'!B46))</f>
        <v>-</v>
      </c>
      <c r="E44" s="119" t="str">
        <f>IF($C44=F$1,'3- Óleo'!$D46,"-")</f>
        <v>-</v>
      </c>
      <c r="F44" s="108" t="str">
        <f>IF($C44=F$1,'3- Óleo'!$E46,"-")</f>
        <v>-</v>
      </c>
      <c r="G44" s="108" t="str">
        <f>IF(F44="-","-",'3- Óleo'!$H46)</f>
        <v>-</v>
      </c>
      <c r="H44" s="119" t="str">
        <f>IF($C44=I$1,'3- Óleo'!$D46,"-")</f>
        <v>-</v>
      </c>
      <c r="I44" s="108" t="str">
        <f>IF($C44=I$1,'3- Óleo'!$E46,"-")</f>
        <v>-</v>
      </c>
      <c r="J44" s="108" t="str">
        <f>IF(I44="-","-",'3- Óleo'!$H46)</f>
        <v>-</v>
      </c>
      <c r="K44" s="119" t="str">
        <f>IF($C44=L$1,'3- Óleo'!$D46,"-")</f>
        <v>-</v>
      </c>
      <c r="L44" s="108" t="str">
        <f>IF($C44=L$1,'3- Óleo'!$E46,"-")</f>
        <v>-</v>
      </c>
      <c r="M44" s="108" t="str">
        <f>IF(L44="-","-",'3- Óleo'!$H46)</f>
        <v>-</v>
      </c>
      <c r="N44" s="119" t="str">
        <f>IF($C44=O$1,'3- Óleo'!$D46,"-")</f>
        <v>-</v>
      </c>
      <c r="O44" s="108" t="str">
        <f>IF($C44=O$1,'3- Óleo'!$E46,"-")</f>
        <v>-</v>
      </c>
      <c r="P44" s="108" t="str">
        <f>IF(O44="-","-",'3- Óleo'!$H46)</f>
        <v>-</v>
      </c>
      <c r="Q44" s="119" t="str">
        <f>IF($C44=R$1,'3- Óleo'!$D46,"-")</f>
        <v>-</v>
      </c>
      <c r="R44" s="108" t="str">
        <f>IF($C44=R$1,'3- Óleo'!$E46,"-")</f>
        <v>-</v>
      </c>
      <c r="S44" s="108" t="str">
        <f>IF(R44="-","-",'3- Óleo'!$H46)</f>
        <v>-</v>
      </c>
      <c r="T44" s="119" t="str">
        <f>IF($C44=U$1,'3- Óleo'!$D46,"-")</f>
        <v>-</v>
      </c>
      <c r="U44" s="108" t="str">
        <f>IF($C44=U$1,'3- Óleo'!$E46,"-")</f>
        <v>-</v>
      </c>
      <c r="V44" s="108" t="str">
        <f>IF(U44="-","-",'3- Óleo'!$H46)</f>
        <v>-</v>
      </c>
      <c r="W44" s="119" t="str">
        <f>IF($C44=X$1,'3- Óleo'!$D46,"-")</f>
        <v>-</v>
      </c>
      <c r="X44" s="108" t="str">
        <f>IF($C44=X$1,'3- Óleo'!$E46,"-")</f>
        <v>-</v>
      </c>
      <c r="Y44" s="108" t="str">
        <f>IF(X44="-","-",'3- Óleo'!$H46)</f>
        <v>-</v>
      </c>
      <c r="Z44" s="119" t="str">
        <f>IF($C44=AA$1,'3- Óleo'!$D46,"-")</f>
        <v>-</v>
      </c>
      <c r="AA44" s="108" t="str">
        <f>IF($C44=AA$1,'3- Óleo'!$E46,"-")</f>
        <v>-</v>
      </c>
      <c r="AB44" s="108" t="str">
        <f>IF(AA44="-","-",'3- Óleo'!$H46)</f>
        <v>-</v>
      </c>
      <c r="AC44" s="119" t="str">
        <f>IF($C44=AD$1,'3- Óleo'!$D46,"-")</f>
        <v>-</v>
      </c>
      <c r="AD44" s="108" t="str">
        <f>IF($C44=AD$1,'3- Óleo'!$E46,"-")</f>
        <v>-</v>
      </c>
      <c r="AE44" s="108" t="str">
        <f>IF(AD44="-","-",'3- Óleo'!$H46)</f>
        <v>-</v>
      </c>
      <c r="AF44" s="119" t="str">
        <f>IF($C44=AG$1,'3- Óleo'!$D46,"-")</f>
        <v>-</v>
      </c>
      <c r="AG44" s="108" t="str">
        <f>IF($C44=AG$1,'3- Óleo'!$E46,"-")</f>
        <v>-</v>
      </c>
      <c r="AH44" s="108" t="str">
        <f>IF(AG44="-","-",'3- Óleo'!$H46)</f>
        <v>-</v>
      </c>
      <c r="AI44" s="119" t="str">
        <f>IF($C44=AJ$1,'3- Óleo'!$D46,"-")</f>
        <v>-</v>
      </c>
      <c r="AJ44" s="108" t="str">
        <f>IF($C44=AJ$1,'3- Óleo'!$E46,"-")</f>
        <v>-</v>
      </c>
      <c r="AK44" s="108" t="str">
        <f>IF(AJ44="-","-",'3- Óleo'!$H46)</f>
        <v>-</v>
      </c>
      <c r="AL44" s="119" t="str">
        <f>IF($C44=AM$1,'3- Óleo'!$D46,"-")</f>
        <v>-</v>
      </c>
      <c r="AM44" s="108" t="str">
        <f>IF($C44=AM$1,'3- Óleo'!$E46,"-")</f>
        <v>-</v>
      </c>
      <c r="AN44" s="108" t="str">
        <f>IF(AM44="-","-",'3- Óleo'!$H46)</f>
        <v>-</v>
      </c>
    </row>
    <row r="45" spans="1:40" x14ac:dyDescent="0.25">
      <c r="A45" s="119">
        <v>43</v>
      </c>
      <c r="B45" s="119" t="str">
        <f>IF(YEAR('3- Óleo'!B47)=$B$1,$B$1,"-")</f>
        <v>-</v>
      </c>
      <c r="C45" s="119" t="str">
        <f>IF(B45="-","-",MONTH('3- Óleo'!B47))</f>
        <v>-</v>
      </c>
      <c r="E45" s="119" t="str">
        <f>IF($C45=F$1,'3- Óleo'!$D47,"-")</f>
        <v>-</v>
      </c>
      <c r="F45" s="108" t="str">
        <f>IF($C45=F$1,'3- Óleo'!$E47,"-")</f>
        <v>-</v>
      </c>
      <c r="G45" s="108" t="str">
        <f>IF(F45="-","-",'3- Óleo'!$H47)</f>
        <v>-</v>
      </c>
      <c r="H45" s="119" t="str">
        <f>IF($C45=I$1,'3- Óleo'!$D47,"-")</f>
        <v>-</v>
      </c>
      <c r="I45" s="108" t="str">
        <f>IF($C45=I$1,'3- Óleo'!$E47,"-")</f>
        <v>-</v>
      </c>
      <c r="J45" s="108" t="str">
        <f>IF(I45="-","-",'3- Óleo'!$H47)</f>
        <v>-</v>
      </c>
      <c r="K45" s="119" t="str">
        <f>IF($C45=L$1,'3- Óleo'!$D47,"-")</f>
        <v>-</v>
      </c>
      <c r="L45" s="108" t="str">
        <f>IF($C45=L$1,'3- Óleo'!$E47,"-")</f>
        <v>-</v>
      </c>
      <c r="M45" s="108" t="str">
        <f>IF(L45="-","-",'3- Óleo'!$H47)</f>
        <v>-</v>
      </c>
      <c r="N45" s="119" t="str">
        <f>IF($C45=O$1,'3- Óleo'!$D47,"-")</f>
        <v>-</v>
      </c>
      <c r="O45" s="108" t="str">
        <f>IF($C45=O$1,'3- Óleo'!$E47,"-")</f>
        <v>-</v>
      </c>
      <c r="P45" s="108" t="str">
        <f>IF(O45="-","-",'3- Óleo'!$H47)</f>
        <v>-</v>
      </c>
      <c r="Q45" s="119" t="str">
        <f>IF($C45=R$1,'3- Óleo'!$D47,"-")</f>
        <v>-</v>
      </c>
      <c r="R45" s="108" t="str">
        <f>IF($C45=R$1,'3- Óleo'!$E47,"-")</f>
        <v>-</v>
      </c>
      <c r="S45" s="108" t="str">
        <f>IF(R45="-","-",'3- Óleo'!$H47)</f>
        <v>-</v>
      </c>
      <c r="T45" s="119" t="str">
        <f>IF($C45=U$1,'3- Óleo'!$D47,"-")</f>
        <v>-</v>
      </c>
      <c r="U45" s="108" t="str">
        <f>IF($C45=U$1,'3- Óleo'!$E47,"-")</f>
        <v>-</v>
      </c>
      <c r="V45" s="108" t="str">
        <f>IF(U45="-","-",'3- Óleo'!$H47)</f>
        <v>-</v>
      </c>
      <c r="W45" s="119" t="str">
        <f>IF($C45=X$1,'3- Óleo'!$D47,"-")</f>
        <v>-</v>
      </c>
      <c r="X45" s="108" t="str">
        <f>IF($C45=X$1,'3- Óleo'!$E47,"-")</f>
        <v>-</v>
      </c>
      <c r="Y45" s="108" t="str">
        <f>IF(X45="-","-",'3- Óleo'!$H47)</f>
        <v>-</v>
      </c>
      <c r="Z45" s="119" t="str">
        <f>IF($C45=AA$1,'3- Óleo'!$D47,"-")</f>
        <v>-</v>
      </c>
      <c r="AA45" s="108" t="str">
        <f>IF($C45=AA$1,'3- Óleo'!$E47,"-")</f>
        <v>-</v>
      </c>
      <c r="AB45" s="108" t="str">
        <f>IF(AA45="-","-",'3- Óleo'!$H47)</f>
        <v>-</v>
      </c>
      <c r="AC45" s="119" t="str">
        <f>IF($C45=AD$1,'3- Óleo'!$D47,"-")</f>
        <v>-</v>
      </c>
      <c r="AD45" s="108" t="str">
        <f>IF($C45=AD$1,'3- Óleo'!$E47,"-")</f>
        <v>-</v>
      </c>
      <c r="AE45" s="108" t="str">
        <f>IF(AD45="-","-",'3- Óleo'!$H47)</f>
        <v>-</v>
      </c>
      <c r="AF45" s="119" t="str">
        <f>IF($C45=AG$1,'3- Óleo'!$D47,"-")</f>
        <v>-</v>
      </c>
      <c r="AG45" s="108" t="str">
        <f>IF($C45=AG$1,'3- Óleo'!$E47,"-")</f>
        <v>-</v>
      </c>
      <c r="AH45" s="108" t="str">
        <f>IF(AG45="-","-",'3- Óleo'!$H47)</f>
        <v>-</v>
      </c>
      <c r="AI45" s="119" t="str">
        <f>IF($C45=AJ$1,'3- Óleo'!$D47,"-")</f>
        <v>-</v>
      </c>
      <c r="AJ45" s="108" t="str">
        <f>IF($C45=AJ$1,'3- Óleo'!$E47,"-")</f>
        <v>-</v>
      </c>
      <c r="AK45" s="108" t="str">
        <f>IF(AJ45="-","-",'3- Óleo'!$H47)</f>
        <v>-</v>
      </c>
      <c r="AL45" s="119" t="str">
        <f>IF($C45=AM$1,'3- Óleo'!$D47,"-")</f>
        <v>-</v>
      </c>
      <c r="AM45" s="108" t="str">
        <f>IF($C45=AM$1,'3- Óleo'!$E47,"-")</f>
        <v>-</v>
      </c>
      <c r="AN45" s="108" t="str">
        <f>IF(AM45="-","-",'3- Óleo'!$H47)</f>
        <v>-</v>
      </c>
    </row>
    <row r="46" spans="1:40" x14ac:dyDescent="0.25">
      <c r="A46" s="119">
        <v>44</v>
      </c>
      <c r="B46" s="119" t="str">
        <f>IF(YEAR('3- Óleo'!B48)=$B$1,$B$1,"-")</f>
        <v>-</v>
      </c>
      <c r="C46" s="119" t="str">
        <f>IF(B46="-","-",MONTH('3- Óleo'!B48))</f>
        <v>-</v>
      </c>
      <c r="E46" s="119" t="str">
        <f>IF($C46=F$1,'3- Óleo'!$D48,"-")</f>
        <v>-</v>
      </c>
      <c r="F46" s="108" t="str">
        <f>IF($C46=F$1,'3- Óleo'!$E48,"-")</f>
        <v>-</v>
      </c>
      <c r="G46" s="108" t="str">
        <f>IF(F46="-","-",'3- Óleo'!$H48)</f>
        <v>-</v>
      </c>
      <c r="H46" s="119" t="str">
        <f>IF($C46=I$1,'3- Óleo'!$D48,"-")</f>
        <v>-</v>
      </c>
      <c r="I46" s="108" t="str">
        <f>IF($C46=I$1,'3- Óleo'!$E48,"-")</f>
        <v>-</v>
      </c>
      <c r="J46" s="108" t="str">
        <f>IF(I46="-","-",'3- Óleo'!$H48)</f>
        <v>-</v>
      </c>
      <c r="K46" s="119" t="str">
        <f>IF($C46=L$1,'3- Óleo'!$D48,"-")</f>
        <v>-</v>
      </c>
      <c r="L46" s="108" t="str">
        <f>IF($C46=L$1,'3- Óleo'!$E48,"-")</f>
        <v>-</v>
      </c>
      <c r="M46" s="108" t="str">
        <f>IF(L46="-","-",'3- Óleo'!$H48)</f>
        <v>-</v>
      </c>
      <c r="N46" s="119" t="str">
        <f>IF($C46=O$1,'3- Óleo'!$D48,"-")</f>
        <v>-</v>
      </c>
      <c r="O46" s="108" t="str">
        <f>IF($C46=O$1,'3- Óleo'!$E48,"-")</f>
        <v>-</v>
      </c>
      <c r="P46" s="108" t="str">
        <f>IF(O46="-","-",'3- Óleo'!$H48)</f>
        <v>-</v>
      </c>
      <c r="Q46" s="119" t="str">
        <f>IF($C46=R$1,'3- Óleo'!$D48,"-")</f>
        <v>-</v>
      </c>
      <c r="R46" s="108" t="str">
        <f>IF($C46=R$1,'3- Óleo'!$E48,"-")</f>
        <v>-</v>
      </c>
      <c r="S46" s="108" t="str">
        <f>IF(R46="-","-",'3- Óleo'!$H48)</f>
        <v>-</v>
      </c>
      <c r="T46" s="119" t="str">
        <f>IF($C46=U$1,'3- Óleo'!$D48,"-")</f>
        <v>-</v>
      </c>
      <c r="U46" s="108" t="str">
        <f>IF($C46=U$1,'3- Óleo'!$E48,"-")</f>
        <v>-</v>
      </c>
      <c r="V46" s="108" t="str">
        <f>IF(U46="-","-",'3- Óleo'!$H48)</f>
        <v>-</v>
      </c>
      <c r="W46" s="119" t="str">
        <f>IF($C46=X$1,'3- Óleo'!$D48,"-")</f>
        <v>-</v>
      </c>
      <c r="X46" s="108" t="str">
        <f>IF($C46=X$1,'3- Óleo'!$E48,"-")</f>
        <v>-</v>
      </c>
      <c r="Y46" s="108" t="str">
        <f>IF(X46="-","-",'3- Óleo'!$H48)</f>
        <v>-</v>
      </c>
      <c r="Z46" s="119" t="str">
        <f>IF($C46=AA$1,'3- Óleo'!$D48,"-")</f>
        <v>-</v>
      </c>
      <c r="AA46" s="108" t="str">
        <f>IF($C46=AA$1,'3- Óleo'!$E48,"-")</f>
        <v>-</v>
      </c>
      <c r="AB46" s="108" t="str">
        <f>IF(AA46="-","-",'3- Óleo'!$H48)</f>
        <v>-</v>
      </c>
      <c r="AC46" s="119" t="str">
        <f>IF($C46=AD$1,'3- Óleo'!$D48,"-")</f>
        <v>-</v>
      </c>
      <c r="AD46" s="108" t="str">
        <f>IF($C46=AD$1,'3- Óleo'!$E48,"-")</f>
        <v>-</v>
      </c>
      <c r="AE46" s="108" t="str">
        <f>IF(AD46="-","-",'3- Óleo'!$H48)</f>
        <v>-</v>
      </c>
      <c r="AF46" s="119" t="str">
        <f>IF($C46=AG$1,'3- Óleo'!$D48,"-")</f>
        <v>-</v>
      </c>
      <c r="AG46" s="108" t="str">
        <f>IF($C46=AG$1,'3- Óleo'!$E48,"-")</f>
        <v>-</v>
      </c>
      <c r="AH46" s="108" t="str">
        <f>IF(AG46="-","-",'3- Óleo'!$H48)</f>
        <v>-</v>
      </c>
      <c r="AI46" s="119" t="str">
        <f>IF($C46=AJ$1,'3- Óleo'!$D48,"-")</f>
        <v>-</v>
      </c>
      <c r="AJ46" s="108" t="str">
        <f>IF($C46=AJ$1,'3- Óleo'!$E48,"-")</f>
        <v>-</v>
      </c>
      <c r="AK46" s="108" t="str">
        <f>IF(AJ46="-","-",'3- Óleo'!$H48)</f>
        <v>-</v>
      </c>
      <c r="AL46" s="119" t="str">
        <f>IF($C46=AM$1,'3- Óleo'!$D48,"-")</f>
        <v>-</v>
      </c>
      <c r="AM46" s="108" t="str">
        <f>IF($C46=AM$1,'3- Óleo'!$E48,"-")</f>
        <v>-</v>
      </c>
      <c r="AN46" s="108" t="str">
        <f>IF(AM46="-","-",'3- Óleo'!$H48)</f>
        <v>-</v>
      </c>
    </row>
    <row r="47" spans="1:40" x14ac:dyDescent="0.25">
      <c r="A47" s="119">
        <v>45</v>
      </c>
      <c r="B47" s="119" t="str">
        <f>IF(YEAR('3- Óleo'!B49)=$B$1,$B$1,"-")</f>
        <v>-</v>
      </c>
      <c r="C47" s="119" t="str">
        <f>IF(B47="-","-",MONTH('3- Óleo'!B49))</f>
        <v>-</v>
      </c>
      <c r="E47" s="119" t="str">
        <f>IF($C47=F$1,'3- Óleo'!$D49,"-")</f>
        <v>-</v>
      </c>
      <c r="F47" s="108" t="str">
        <f>IF($C47=F$1,'3- Óleo'!$E49,"-")</f>
        <v>-</v>
      </c>
      <c r="G47" s="108" t="str">
        <f>IF(F47="-","-",'3- Óleo'!$H49)</f>
        <v>-</v>
      </c>
      <c r="H47" s="119" t="str">
        <f>IF($C47=I$1,'3- Óleo'!$D49,"-")</f>
        <v>-</v>
      </c>
      <c r="I47" s="108" t="str">
        <f>IF($C47=I$1,'3- Óleo'!$E49,"-")</f>
        <v>-</v>
      </c>
      <c r="J47" s="108" t="str">
        <f>IF(I47="-","-",'3- Óleo'!$H49)</f>
        <v>-</v>
      </c>
      <c r="K47" s="119" t="str">
        <f>IF($C47=L$1,'3- Óleo'!$D49,"-")</f>
        <v>-</v>
      </c>
      <c r="L47" s="108" t="str">
        <f>IF($C47=L$1,'3- Óleo'!$E49,"-")</f>
        <v>-</v>
      </c>
      <c r="M47" s="108" t="str">
        <f>IF(L47="-","-",'3- Óleo'!$H49)</f>
        <v>-</v>
      </c>
      <c r="N47" s="119" t="str">
        <f>IF($C47=O$1,'3- Óleo'!$D49,"-")</f>
        <v>-</v>
      </c>
      <c r="O47" s="108" t="str">
        <f>IF($C47=O$1,'3- Óleo'!$E49,"-")</f>
        <v>-</v>
      </c>
      <c r="P47" s="108" t="str">
        <f>IF(O47="-","-",'3- Óleo'!$H49)</f>
        <v>-</v>
      </c>
      <c r="Q47" s="119" t="str">
        <f>IF($C47=R$1,'3- Óleo'!$D49,"-")</f>
        <v>-</v>
      </c>
      <c r="R47" s="108" t="str">
        <f>IF($C47=R$1,'3- Óleo'!$E49,"-")</f>
        <v>-</v>
      </c>
      <c r="S47" s="108" t="str">
        <f>IF(R47="-","-",'3- Óleo'!$H49)</f>
        <v>-</v>
      </c>
      <c r="T47" s="119" t="str">
        <f>IF($C47=U$1,'3- Óleo'!$D49,"-")</f>
        <v>-</v>
      </c>
      <c r="U47" s="108" t="str">
        <f>IF($C47=U$1,'3- Óleo'!$E49,"-")</f>
        <v>-</v>
      </c>
      <c r="V47" s="108" t="str">
        <f>IF(U47="-","-",'3- Óleo'!$H49)</f>
        <v>-</v>
      </c>
      <c r="W47" s="119" t="str">
        <f>IF($C47=X$1,'3- Óleo'!$D49,"-")</f>
        <v>-</v>
      </c>
      <c r="X47" s="108" t="str">
        <f>IF($C47=X$1,'3- Óleo'!$E49,"-")</f>
        <v>-</v>
      </c>
      <c r="Y47" s="108" t="str">
        <f>IF(X47="-","-",'3- Óleo'!$H49)</f>
        <v>-</v>
      </c>
      <c r="Z47" s="119" t="str">
        <f>IF($C47=AA$1,'3- Óleo'!$D49,"-")</f>
        <v>-</v>
      </c>
      <c r="AA47" s="108" t="str">
        <f>IF($C47=AA$1,'3- Óleo'!$E49,"-")</f>
        <v>-</v>
      </c>
      <c r="AB47" s="108" t="str">
        <f>IF(AA47="-","-",'3- Óleo'!$H49)</f>
        <v>-</v>
      </c>
      <c r="AC47" s="119" t="str">
        <f>IF($C47=AD$1,'3- Óleo'!$D49,"-")</f>
        <v>-</v>
      </c>
      <c r="AD47" s="108" t="str">
        <f>IF($C47=AD$1,'3- Óleo'!$E49,"-")</f>
        <v>-</v>
      </c>
      <c r="AE47" s="108" t="str">
        <f>IF(AD47="-","-",'3- Óleo'!$H49)</f>
        <v>-</v>
      </c>
      <c r="AF47" s="119" t="str">
        <f>IF($C47=AG$1,'3- Óleo'!$D49,"-")</f>
        <v>-</v>
      </c>
      <c r="AG47" s="108" t="str">
        <f>IF($C47=AG$1,'3- Óleo'!$E49,"-")</f>
        <v>-</v>
      </c>
      <c r="AH47" s="108" t="str">
        <f>IF(AG47="-","-",'3- Óleo'!$H49)</f>
        <v>-</v>
      </c>
      <c r="AI47" s="119" t="str">
        <f>IF($C47=AJ$1,'3- Óleo'!$D49,"-")</f>
        <v>-</v>
      </c>
      <c r="AJ47" s="108" t="str">
        <f>IF($C47=AJ$1,'3- Óleo'!$E49,"-")</f>
        <v>-</v>
      </c>
      <c r="AK47" s="108" t="str">
        <f>IF(AJ47="-","-",'3- Óleo'!$H49)</f>
        <v>-</v>
      </c>
      <c r="AL47" s="119" t="str">
        <f>IF($C47=AM$1,'3- Óleo'!$D49,"-")</f>
        <v>-</v>
      </c>
      <c r="AM47" s="108" t="str">
        <f>IF($C47=AM$1,'3- Óleo'!$E49,"-")</f>
        <v>-</v>
      </c>
      <c r="AN47" s="108" t="str">
        <f>IF(AM47="-","-",'3- Óleo'!$H49)</f>
        <v>-</v>
      </c>
    </row>
    <row r="48" spans="1:40" x14ac:dyDescent="0.25">
      <c r="A48" s="119">
        <v>46</v>
      </c>
      <c r="B48" s="119" t="str">
        <f>IF(YEAR('3- Óleo'!B50)=$B$1,$B$1,"-")</f>
        <v>-</v>
      </c>
      <c r="C48" s="119" t="str">
        <f>IF(B48="-","-",MONTH('3- Óleo'!B50))</f>
        <v>-</v>
      </c>
      <c r="E48" s="119" t="str">
        <f>IF($C48=F$1,'3- Óleo'!$D50,"-")</f>
        <v>-</v>
      </c>
      <c r="F48" s="108" t="str">
        <f>IF($C48=F$1,'3- Óleo'!$E50,"-")</f>
        <v>-</v>
      </c>
      <c r="G48" s="108" t="str">
        <f>IF(F48="-","-",'3- Óleo'!$H50)</f>
        <v>-</v>
      </c>
      <c r="H48" s="119" t="str">
        <f>IF($C48=I$1,'3- Óleo'!$D50,"-")</f>
        <v>-</v>
      </c>
      <c r="I48" s="108" t="str">
        <f>IF($C48=I$1,'3- Óleo'!$E50,"-")</f>
        <v>-</v>
      </c>
      <c r="J48" s="108" t="str">
        <f>IF(I48="-","-",'3- Óleo'!$H50)</f>
        <v>-</v>
      </c>
      <c r="K48" s="119" t="str">
        <f>IF($C48=L$1,'3- Óleo'!$D50,"-")</f>
        <v>-</v>
      </c>
      <c r="L48" s="108" t="str">
        <f>IF($C48=L$1,'3- Óleo'!$E50,"-")</f>
        <v>-</v>
      </c>
      <c r="M48" s="108" t="str">
        <f>IF(L48="-","-",'3- Óleo'!$H50)</f>
        <v>-</v>
      </c>
      <c r="N48" s="119" t="str">
        <f>IF($C48=O$1,'3- Óleo'!$D50,"-")</f>
        <v>-</v>
      </c>
      <c r="O48" s="108" t="str">
        <f>IF($C48=O$1,'3- Óleo'!$E50,"-")</f>
        <v>-</v>
      </c>
      <c r="P48" s="108" t="str">
        <f>IF(O48="-","-",'3- Óleo'!$H50)</f>
        <v>-</v>
      </c>
      <c r="Q48" s="119" t="str">
        <f>IF($C48=R$1,'3- Óleo'!$D50,"-")</f>
        <v>-</v>
      </c>
      <c r="R48" s="108" t="str">
        <f>IF($C48=R$1,'3- Óleo'!$E50,"-")</f>
        <v>-</v>
      </c>
      <c r="S48" s="108" t="str">
        <f>IF(R48="-","-",'3- Óleo'!$H50)</f>
        <v>-</v>
      </c>
      <c r="T48" s="119" t="str">
        <f>IF($C48=U$1,'3- Óleo'!$D50,"-")</f>
        <v>-</v>
      </c>
      <c r="U48" s="108" t="str">
        <f>IF($C48=U$1,'3- Óleo'!$E50,"-")</f>
        <v>-</v>
      </c>
      <c r="V48" s="108" t="str">
        <f>IF(U48="-","-",'3- Óleo'!$H50)</f>
        <v>-</v>
      </c>
      <c r="W48" s="119" t="str">
        <f>IF($C48=X$1,'3- Óleo'!$D50,"-")</f>
        <v>-</v>
      </c>
      <c r="X48" s="108" t="str">
        <f>IF($C48=X$1,'3- Óleo'!$E50,"-")</f>
        <v>-</v>
      </c>
      <c r="Y48" s="108" t="str">
        <f>IF(X48="-","-",'3- Óleo'!$H50)</f>
        <v>-</v>
      </c>
      <c r="Z48" s="119" t="str">
        <f>IF($C48=AA$1,'3- Óleo'!$D50,"-")</f>
        <v>-</v>
      </c>
      <c r="AA48" s="108" t="str">
        <f>IF($C48=AA$1,'3- Óleo'!$E50,"-")</f>
        <v>-</v>
      </c>
      <c r="AB48" s="108" t="str">
        <f>IF(AA48="-","-",'3- Óleo'!$H50)</f>
        <v>-</v>
      </c>
      <c r="AC48" s="119" t="str">
        <f>IF($C48=AD$1,'3- Óleo'!$D50,"-")</f>
        <v>-</v>
      </c>
      <c r="AD48" s="108" t="str">
        <f>IF($C48=AD$1,'3- Óleo'!$E50,"-")</f>
        <v>-</v>
      </c>
      <c r="AE48" s="108" t="str">
        <f>IF(AD48="-","-",'3- Óleo'!$H50)</f>
        <v>-</v>
      </c>
      <c r="AF48" s="119" t="str">
        <f>IF($C48=AG$1,'3- Óleo'!$D50,"-")</f>
        <v>-</v>
      </c>
      <c r="AG48" s="108" t="str">
        <f>IF($C48=AG$1,'3- Óleo'!$E50,"-")</f>
        <v>-</v>
      </c>
      <c r="AH48" s="108" t="str">
        <f>IF(AG48="-","-",'3- Óleo'!$H50)</f>
        <v>-</v>
      </c>
      <c r="AI48" s="119" t="str">
        <f>IF($C48=AJ$1,'3- Óleo'!$D50,"-")</f>
        <v>-</v>
      </c>
      <c r="AJ48" s="108" t="str">
        <f>IF($C48=AJ$1,'3- Óleo'!$E50,"-")</f>
        <v>-</v>
      </c>
      <c r="AK48" s="108" t="str">
        <f>IF(AJ48="-","-",'3- Óleo'!$H50)</f>
        <v>-</v>
      </c>
      <c r="AL48" s="119" t="str">
        <f>IF($C48=AM$1,'3- Óleo'!$D50,"-")</f>
        <v>-</v>
      </c>
      <c r="AM48" s="108" t="str">
        <f>IF($C48=AM$1,'3- Óleo'!$E50,"-")</f>
        <v>-</v>
      </c>
      <c r="AN48" s="108" t="str">
        <f>IF(AM48="-","-",'3- Óleo'!$H50)</f>
        <v>-</v>
      </c>
    </row>
    <row r="49" spans="1:40" x14ac:dyDescent="0.25">
      <c r="A49" s="119">
        <v>47</v>
      </c>
      <c r="B49" s="119" t="str">
        <f>IF(YEAR('3- Óleo'!B51)=$B$1,$B$1,"-")</f>
        <v>-</v>
      </c>
      <c r="C49" s="119" t="str">
        <f>IF(B49="-","-",MONTH('3- Óleo'!B51))</f>
        <v>-</v>
      </c>
      <c r="E49" s="119" t="str">
        <f>IF($C49=F$1,'3- Óleo'!$D51,"-")</f>
        <v>-</v>
      </c>
      <c r="F49" s="108" t="str">
        <f>IF($C49=F$1,'3- Óleo'!$E51,"-")</f>
        <v>-</v>
      </c>
      <c r="G49" s="108" t="str">
        <f>IF(F49="-","-",'3- Óleo'!$H51)</f>
        <v>-</v>
      </c>
      <c r="H49" s="119" t="str">
        <f>IF($C49=I$1,'3- Óleo'!$D51,"-")</f>
        <v>-</v>
      </c>
      <c r="I49" s="108" t="str">
        <f>IF($C49=I$1,'3- Óleo'!$E51,"-")</f>
        <v>-</v>
      </c>
      <c r="J49" s="108" t="str">
        <f>IF(I49="-","-",'3- Óleo'!$H51)</f>
        <v>-</v>
      </c>
      <c r="K49" s="119" t="str">
        <f>IF($C49=L$1,'3- Óleo'!$D51,"-")</f>
        <v>-</v>
      </c>
      <c r="L49" s="108" t="str">
        <f>IF($C49=L$1,'3- Óleo'!$E51,"-")</f>
        <v>-</v>
      </c>
      <c r="M49" s="108" t="str">
        <f>IF(L49="-","-",'3- Óleo'!$H51)</f>
        <v>-</v>
      </c>
      <c r="N49" s="119" t="str">
        <f>IF($C49=O$1,'3- Óleo'!$D51,"-")</f>
        <v>-</v>
      </c>
      <c r="O49" s="108" t="str">
        <f>IF($C49=O$1,'3- Óleo'!$E51,"-")</f>
        <v>-</v>
      </c>
      <c r="P49" s="108" t="str">
        <f>IF(O49="-","-",'3- Óleo'!$H51)</f>
        <v>-</v>
      </c>
      <c r="Q49" s="119" t="str">
        <f>IF($C49=R$1,'3- Óleo'!$D51,"-")</f>
        <v>-</v>
      </c>
      <c r="R49" s="108" t="str">
        <f>IF($C49=R$1,'3- Óleo'!$E51,"-")</f>
        <v>-</v>
      </c>
      <c r="S49" s="108" t="str">
        <f>IF(R49="-","-",'3- Óleo'!$H51)</f>
        <v>-</v>
      </c>
      <c r="T49" s="119" t="str">
        <f>IF($C49=U$1,'3- Óleo'!$D51,"-")</f>
        <v>-</v>
      </c>
      <c r="U49" s="108" t="str">
        <f>IF($C49=U$1,'3- Óleo'!$E51,"-")</f>
        <v>-</v>
      </c>
      <c r="V49" s="108" t="str">
        <f>IF(U49="-","-",'3- Óleo'!$H51)</f>
        <v>-</v>
      </c>
      <c r="W49" s="119" t="str">
        <f>IF($C49=X$1,'3- Óleo'!$D51,"-")</f>
        <v>-</v>
      </c>
      <c r="X49" s="108" t="str">
        <f>IF($C49=X$1,'3- Óleo'!$E51,"-")</f>
        <v>-</v>
      </c>
      <c r="Y49" s="108" t="str">
        <f>IF(X49="-","-",'3- Óleo'!$H51)</f>
        <v>-</v>
      </c>
      <c r="Z49" s="119" t="str">
        <f>IF($C49=AA$1,'3- Óleo'!$D51,"-")</f>
        <v>-</v>
      </c>
      <c r="AA49" s="108" t="str">
        <f>IF($C49=AA$1,'3- Óleo'!$E51,"-")</f>
        <v>-</v>
      </c>
      <c r="AB49" s="108" t="str">
        <f>IF(AA49="-","-",'3- Óleo'!$H51)</f>
        <v>-</v>
      </c>
      <c r="AC49" s="119" t="str">
        <f>IF($C49=AD$1,'3- Óleo'!$D51,"-")</f>
        <v>-</v>
      </c>
      <c r="AD49" s="108" t="str">
        <f>IF($C49=AD$1,'3- Óleo'!$E51,"-")</f>
        <v>-</v>
      </c>
      <c r="AE49" s="108" t="str">
        <f>IF(AD49="-","-",'3- Óleo'!$H51)</f>
        <v>-</v>
      </c>
      <c r="AF49" s="119" t="str">
        <f>IF($C49=AG$1,'3- Óleo'!$D51,"-")</f>
        <v>-</v>
      </c>
      <c r="AG49" s="108" t="str">
        <f>IF($C49=AG$1,'3- Óleo'!$E51,"-")</f>
        <v>-</v>
      </c>
      <c r="AH49" s="108" t="str">
        <f>IF(AG49="-","-",'3- Óleo'!$H51)</f>
        <v>-</v>
      </c>
      <c r="AI49" s="119" t="str">
        <f>IF($C49=AJ$1,'3- Óleo'!$D51,"-")</f>
        <v>-</v>
      </c>
      <c r="AJ49" s="108" t="str">
        <f>IF($C49=AJ$1,'3- Óleo'!$E51,"-")</f>
        <v>-</v>
      </c>
      <c r="AK49" s="108" t="str">
        <f>IF(AJ49="-","-",'3- Óleo'!$H51)</f>
        <v>-</v>
      </c>
      <c r="AL49" s="119" t="str">
        <f>IF($C49=AM$1,'3- Óleo'!$D51,"-")</f>
        <v>-</v>
      </c>
      <c r="AM49" s="108" t="str">
        <f>IF($C49=AM$1,'3- Óleo'!$E51,"-")</f>
        <v>-</v>
      </c>
      <c r="AN49" s="108" t="str">
        <f>IF(AM49="-","-",'3- Óleo'!$H51)</f>
        <v>-</v>
      </c>
    </row>
    <row r="50" spans="1:40" x14ac:dyDescent="0.25">
      <c r="A50" s="119">
        <v>48</v>
      </c>
      <c r="B50" s="119" t="str">
        <f>IF(YEAR('3- Óleo'!B52)=$B$1,$B$1,"-")</f>
        <v>-</v>
      </c>
      <c r="C50" s="119" t="str">
        <f>IF(B50="-","-",MONTH('3- Óleo'!B52))</f>
        <v>-</v>
      </c>
      <c r="E50" s="119" t="str">
        <f>IF($C50=F$1,'3- Óleo'!$D52,"-")</f>
        <v>-</v>
      </c>
      <c r="F50" s="108" t="str">
        <f>IF($C50=F$1,'3- Óleo'!$E52,"-")</f>
        <v>-</v>
      </c>
      <c r="G50" s="108" t="str">
        <f>IF(F50="-","-",'3- Óleo'!$H52)</f>
        <v>-</v>
      </c>
      <c r="H50" s="119" t="str">
        <f>IF($C50=I$1,'3- Óleo'!$D52,"-")</f>
        <v>-</v>
      </c>
      <c r="I50" s="108" t="str">
        <f>IF($C50=I$1,'3- Óleo'!$E52,"-")</f>
        <v>-</v>
      </c>
      <c r="J50" s="108" t="str">
        <f>IF(I50="-","-",'3- Óleo'!$H52)</f>
        <v>-</v>
      </c>
      <c r="K50" s="119" t="str">
        <f>IF($C50=L$1,'3- Óleo'!$D52,"-")</f>
        <v>-</v>
      </c>
      <c r="L50" s="108" t="str">
        <f>IF($C50=L$1,'3- Óleo'!$E52,"-")</f>
        <v>-</v>
      </c>
      <c r="M50" s="108" t="str">
        <f>IF(L50="-","-",'3- Óleo'!$H52)</f>
        <v>-</v>
      </c>
      <c r="N50" s="119" t="str">
        <f>IF($C50=O$1,'3- Óleo'!$D52,"-")</f>
        <v>-</v>
      </c>
      <c r="O50" s="108" t="str">
        <f>IF($C50=O$1,'3- Óleo'!$E52,"-")</f>
        <v>-</v>
      </c>
      <c r="P50" s="108" t="str">
        <f>IF(O50="-","-",'3- Óleo'!$H52)</f>
        <v>-</v>
      </c>
      <c r="Q50" s="119" t="str">
        <f>IF($C50=R$1,'3- Óleo'!$D52,"-")</f>
        <v>-</v>
      </c>
      <c r="R50" s="108" t="str">
        <f>IF($C50=R$1,'3- Óleo'!$E52,"-")</f>
        <v>-</v>
      </c>
      <c r="S50" s="108" t="str">
        <f>IF(R50="-","-",'3- Óleo'!$H52)</f>
        <v>-</v>
      </c>
      <c r="T50" s="119" t="str">
        <f>IF($C50=U$1,'3- Óleo'!$D52,"-")</f>
        <v>-</v>
      </c>
      <c r="U50" s="108" t="str">
        <f>IF($C50=U$1,'3- Óleo'!$E52,"-")</f>
        <v>-</v>
      </c>
      <c r="V50" s="108" t="str">
        <f>IF(U50="-","-",'3- Óleo'!$H52)</f>
        <v>-</v>
      </c>
      <c r="W50" s="119" t="str">
        <f>IF($C50=X$1,'3- Óleo'!$D52,"-")</f>
        <v>-</v>
      </c>
      <c r="X50" s="108" t="str">
        <f>IF($C50=X$1,'3- Óleo'!$E52,"-")</f>
        <v>-</v>
      </c>
      <c r="Y50" s="108" t="str">
        <f>IF(X50="-","-",'3- Óleo'!$H52)</f>
        <v>-</v>
      </c>
      <c r="Z50" s="119" t="str">
        <f>IF($C50=AA$1,'3- Óleo'!$D52,"-")</f>
        <v>-</v>
      </c>
      <c r="AA50" s="108" t="str">
        <f>IF($C50=AA$1,'3- Óleo'!$E52,"-")</f>
        <v>-</v>
      </c>
      <c r="AB50" s="108" t="str">
        <f>IF(AA50="-","-",'3- Óleo'!$H52)</f>
        <v>-</v>
      </c>
      <c r="AC50" s="119" t="str">
        <f>IF($C50=AD$1,'3- Óleo'!$D52,"-")</f>
        <v>-</v>
      </c>
      <c r="AD50" s="108" t="str">
        <f>IF($C50=AD$1,'3- Óleo'!$E52,"-")</f>
        <v>-</v>
      </c>
      <c r="AE50" s="108" t="str">
        <f>IF(AD50="-","-",'3- Óleo'!$H52)</f>
        <v>-</v>
      </c>
      <c r="AF50" s="119" t="str">
        <f>IF($C50=AG$1,'3- Óleo'!$D52,"-")</f>
        <v>-</v>
      </c>
      <c r="AG50" s="108" t="str">
        <f>IF($C50=AG$1,'3- Óleo'!$E52,"-")</f>
        <v>-</v>
      </c>
      <c r="AH50" s="108" t="str">
        <f>IF(AG50="-","-",'3- Óleo'!$H52)</f>
        <v>-</v>
      </c>
      <c r="AI50" s="119" t="str">
        <f>IF($C50=AJ$1,'3- Óleo'!$D52,"-")</f>
        <v>-</v>
      </c>
      <c r="AJ50" s="108" t="str">
        <f>IF($C50=AJ$1,'3- Óleo'!$E52,"-")</f>
        <v>-</v>
      </c>
      <c r="AK50" s="108" t="str">
        <f>IF(AJ50="-","-",'3- Óleo'!$H52)</f>
        <v>-</v>
      </c>
      <c r="AL50" s="119" t="str">
        <f>IF($C50=AM$1,'3- Óleo'!$D52,"-")</f>
        <v>-</v>
      </c>
      <c r="AM50" s="108" t="str">
        <f>IF($C50=AM$1,'3- Óleo'!$E52,"-")</f>
        <v>-</v>
      </c>
      <c r="AN50" s="108" t="str">
        <f>IF(AM50="-","-",'3- Óleo'!$H52)</f>
        <v>-</v>
      </c>
    </row>
    <row r="51" spans="1:40" x14ac:dyDescent="0.25">
      <c r="A51" s="119">
        <v>49</v>
      </c>
      <c r="B51" s="119" t="str">
        <f>IF(YEAR('3- Óleo'!B53)=$B$1,$B$1,"-")</f>
        <v>-</v>
      </c>
      <c r="C51" s="119" t="str">
        <f>IF(B51="-","-",MONTH('3- Óleo'!B53))</f>
        <v>-</v>
      </c>
      <c r="E51" s="119" t="str">
        <f>IF($C51=F$1,'3- Óleo'!$D53,"-")</f>
        <v>-</v>
      </c>
      <c r="F51" s="108" t="str">
        <f>IF($C51=F$1,'3- Óleo'!$E53,"-")</f>
        <v>-</v>
      </c>
      <c r="G51" s="108" t="str">
        <f>IF(F51="-","-",'3- Óleo'!$H53)</f>
        <v>-</v>
      </c>
      <c r="H51" s="119" t="str">
        <f>IF($C51=I$1,'3- Óleo'!$D53,"-")</f>
        <v>-</v>
      </c>
      <c r="I51" s="108" t="str">
        <f>IF($C51=I$1,'3- Óleo'!$E53,"-")</f>
        <v>-</v>
      </c>
      <c r="J51" s="108" t="str">
        <f>IF(I51="-","-",'3- Óleo'!$H53)</f>
        <v>-</v>
      </c>
      <c r="K51" s="119" t="str">
        <f>IF($C51=L$1,'3- Óleo'!$D53,"-")</f>
        <v>-</v>
      </c>
      <c r="L51" s="108" t="str">
        <f>IF($C51=L$1,'3- Óleo'!$E53,"-")</f>
        <v>-</v>
      </c>
      <c r="M51" s="108" t="str">
        <f>IF(L51="-","-",'3- Óleo'!$H53)</f>
        <v>-</v>
      </c>
      <c r="N51" s="119" t="str">
        <f>IF($C51=O$1,'3- Óleo'!$D53,"-")</f>
        <v>-</v>
      </c>
      <c r="O51" s="108" t="str">
        <f>IF($C51=O$1,'3- Óleo'!$E53,"-")</f>
        <v>-</v>
      </c>
      <c r="P51" s="108" t="str">
        <f>IF(O51="-","-",'3- Óleo'!$H53)</f>
        <v>-</v>
      </c>
      <c r="Q51" s="119" t="str">
        <f>IF($C51=R$1,'3- Óleo'!$D53,"-")</f>
        <v>-</v>
      </c>
      <c r="R51" s="108" t="str">
        <f>IF($C51=R$1,'3- Óleo'!$E53,"-")</f>
        <v>-</v>
      </c>
      <c r="S51" s="108" t="str">
        <f>IF(R51="-","-",'3- Óleo'!$H53)</f>
        <v>-</v>
      </c>
      <c r="T51" s="119" t="str">
        <f>IF($C51=U$1,'3- Óleo'!$D53,"-")</f>
        <v>-</v>
      </c>
      <c r="U51" s="108" t="str">
        <f>IF($C51=U$1,'3- Óleo'!$E53,"-")</f>
        <v>-</v>
      </c>
      <c r="V51" s="108" t="str">
        <f>IF(U51="-","-",'3- Óleo'!$H53)</f>
        <v>-</v>
      </c>
      <c r="W51" s="119" t="str">
        <f>IF($C51=X$1,'3- Óleo'!$D53,"-")</f>
        <v>-</v>
      </c>
      <c r="X51" s="108" t="str">
        <f>IF($C51=X$1,'3- Óleo'!$E53,"-")</f>
        <v>-</v>
      </c>
      <c r="Y51" s="108" t="str">
        <f>IF(X51="-","-",'3- Óleo'!$H53)</f>
        <v>-</v>
      </c>
      <c r="Z51" s="119" t="str">
        <f>IF($C51=AA$1,'3- Óleo'!$D53,"-")</f>
        <v>-</v>
      </c>
      <c r="AA51" s="108" t="str">
        <f>IF($C51=AA$1,'3- Óleo'!$E53,"-")</f>
        <v>-</v>
      </c>
      <c r="AB51" s="108" t="str">
        <f>IF(AA51="-","-",'3- Óleo'!$H53)</f>
        <v>-</v>
      </c>
      <c r="AC51" s="119" t="str">
        <f>IF($C51=AD$1,'3- Óleo'!$D53,"-")</f>
        <v>-</v>
      </c>
      <c r="AD51" s="108" t="str">
        <f>IF($C51=AD$1,'3- Óleo'!$E53,"-")</f>
        <v>-</v>
      </c>
      <c r="AE51" s="108" t="str">
        <f>IF(AD51="-","-",'3- Óleo'!$H53)</f>
        <v>-</v>
      </c>
      <c r="AF51" s="119" t="str">
        <f>IF($C51=AG$1,'3- Óleo'!$D53,"-")</f>
        <v>-</v>
      </c>
      <c r="AG51" s="108" t="str">
        <f>IF($C51=AG$1,'3- Óleo'!$E53,"-")</f>
        <v>-</v>
      </c>
      <c r="AH51" s="108" t="str">
        <f>IF(AG51="-","-",'3- Óleo'!$H53)</f>
        <v>-</v>
      </c>
      <c r="AI51" s="119" t="str">
        <f>IF($C51=AJ$1,'3- Óleo'!$D53,"-")</f>
        <v>-</v>
      </c>
      <c r="AJ51" s="108" t="str">
        <f>IF($C51=AJ$1,'3- Óleo'!$E53,"-")</f>
        <v>-</v>
      </c>
      <c r="AK51" s="108" t="str">
        <f>IF(AJ51="-","-",'3- Óleo'!$H53)</f>
        <v>-</v>
      </c>
      <c r="AL51" s="119" t="str">
        <f>IF($C51=AM$1,'3- Óleo'!$D53,"-")</f>
        <v>-</v>
      </c>
      <c r="AM51" s="108" t="str">
        <f>IF($C51=AM$1,'3- Óleo'!$E53,"-")</f>
        <v>-</v>
      </c>
      <c r="AN51" s="108" t="str">
        <f>IF(AM51="-","-",'3- Óleo'!$H53)</f>
        <v>-</v>
      </c>
    </row>
    <row r="52" spans="1:40" x14ac:dyDescent="0.25">
      <c r="A52" s="119">
        <v>50</v>
      </c>
      <c r="B52" s="119" t="str">
        <f>IF(YEAR('3- Óleo'!B54)=$B$1,$B$1,"-")</f>
        <v>-</v>
      </c>
      <c r="C52" s="119" t="str">
        <f>IF(B52="-","-",MONTH('3- Óleo'!B54))</f>
        <v>-</v>
      </c>
      <c r="E52" s="119" t="str">
        <f>IF($C52=F$1,'3- Óleo'!$D54,"-")</f>
        <v>-</v>
      </c>
      <c r="F52" s="108" t="str">
        <f>IF($C52=F$1,'3- Óleo'!$E54,"-")</f>
        <v>-</v>
      </c>
      <c r="G52" s="108" t="str">
        <f>IF(F52="-","-",'3- Óleo'!$H54)</f>
        <v>-</v>
      </c>
      <c r="H52" s="119" t="str">
        <f>IF($C52=I$1,'3- Óleo'!$D54,"-")</f>
        <v>-</v>
      </c>
      <c r="I52" s="108" t="str">
        <f>IF($C52=I$1,'3- Óleo'!$E54,"-")</f>
        <v>-</v>
      </c>
      <c r="J52" s="108" t="str">
        <f>IF(I52="-","-",'3- Óleo'!$H54)</f>
        <v>-</v>
      </c>
      <c r="K52" s="119" t="str">
        <f>IF($C52=L$1,'3- Óleo'!$D54,"-")</f>
        <v>-</v>
      </c>
      <c r="L52" s="108" t="str">
        <f>IF($C52=L$1,'3- Óleo'!$E54,"-")</f>
        <v>-</v>
      </c>
      <c r="M52" s="108" t="str">
        <f>IF(L52="-","-",'3- Óleo'!$H54)</f>
        <v>-</v>
      </c>
      <c r="N52" s="119" t="str">
        <f>IF($C52=O$1,'3- Óleo'!$D54,"-")</f>
        <v>-</v>
      </c>
      <c r="O52" s="108" t="str">
        <f>IF($C52=O$1,'3- Óleo'!$E54,"-")</f>
        <v>-</v>
      </c>
      <c r="P52" s="108" t="str">
        <f>IF(O52="-","-",'3- Óleo'!$H54)</f>
        <v>-</v>
      </c>
      <c r="Q52" s="119" t="str">
        <f>IF($C52=R$1,'3- Óleo'!$D54,"-")</f>
        <v>-</v>
      </c>
      <c r="R52" s="108" t="str">
        <f>IF($C52=R$1,'3- Óleo'!$E54,"-")</f>
        <v>-</v>
      </c>
      <c r="S52" s="108" t="str">
        <f>IF(R52="-","-",'3- Óleo'!$H54)</f>
        <v>-</v>
      </c>
      <c r="T52" s="119" t="str">
        <f>IF($C52=U$1,'3- Óleo'!$D54,"-")</f>
        <v>-</v>
      </c>
      <c r="U52" s="108" t="str">
        <f>IF($C52=U$1,'3- Óleo'!$E54,"-")</f>
        <v>-</v>
      </c>
      <c r="V52" s="108" t="str">
        <f>IF(U52="-","-",'3- Óleo'!$H54)</f>
        <v>-</v>
      </c>
      <c r="W52" s="119" t="str">
        <f>IF($C52=X$1,'3- Óleo'!$D54,"-")</f>
        <v>-</v>
      </c>
      <c r="X52" s="108" t="str">
        <f>IF($C52=X$1,'3- Óleo'!$E54,"-")</f>
        <v>-</v>
      </c>
      <c r="Y52" s="108" t="str">
        <f>IF(X52="-","-",'3- Óleo'!$H54)</f>
        <v>-</v>
      </c>
      <c r="Z52" s="119" t="str">
        <f>IF($C52=AA$1,'3- Óleo'!$D54,"-")</f>
        <v>-</v>
      </c>
      <c r="AA52" s="108" t="str">
        <f>IF($C52=AA$1,'3- Óleo'!$E54,"-")</f>
        <v>-</v>
      </c>
      <c r="AB52" s="108" t="str">
        <f>IF(AA52="-","-",'3- Óleo'!$H54)</f>
        <v>-</v>
      </c>
      <c r="AC52" s="119" t="str">
        <f>IF($C52=AD$1,'3- Óleo'!$D54,"-")</f>
        <v>-</v>
      </c>
      <c r="AD52" s="108" t="str">
        <f>IF($C52=AD$1,'3- Óleo'!$E54,"-")</f>
        <v>-</v>
      </c>
      <c r="AE52" s="108" t="str">
        <f>IF(AD52="-","-",'3- Óleo'!$H54)</f>
        <v>-</v>
      </c>
      <c r="AF52" s="119" t="str">
        <f>IF($C52=AG$1,'3- Óleo'!$D54,"-")</f>
        <v>-</v>
      </c>
      <c r="AG52" s="108" t="str">
        <f>IF($C52=AG$1,'3- Óleo'!$E54,"-")</f>
        <v>-</v>
      </c>
      <c r="AH52" s="108" t="str">
        <f>IF(AG52="-","-",'3- Óleo'!$H54)</f>
        <v>-</v>
      </c>
      <c r="AI52" s="119" t="str">
        <f>IF($C52=AJ$1,'3- Óleo'!$D54,"-")</f>
        <v>-</v>
      </c>
      <c r="AJ52" s="108" t="str">
        <f>IF($C52=AJ$1,'3- Óleo'!$E54,"-")</f>
        <v>-</v>
      </c>
      <c r="AK52" s="108" t="str">
        <f>IF(AJ52="-","-",'3- Óleo'!$H54)</f>
        <v>-</v>
      </c>
      <c r="AL52" s="119" t="str">
        <f>IF($C52=AM$1,'3- Óleo'!$D54,"-")</f>
        <v>-</v>
      </c>
      <c r="AM52" s="108" t="str">
        <f>IF($C52=AM$1,'3- Óleo'!$E54,"-")</f>
        <v>-</v>
      </c>
      <c r="AN52" s="108" t="str">
        <f>IF(AM52="-","-",'3- Óleo'!$H54)</f>
        <v>-</v>
      </c>
    </row>
    <row r="53" spans="1:40" x14ac:dyDescent="0.25">
      <c r="A53" s="119">
        <v>51</v>
      </c>
      <c r="B53" s="119" t="str">
        <f>IF(YEAR('3- Óleo'!B55)=$B$1,$B$1,"-")</f>
        <v>-</v>
      </c>
      <c r="C53" s="119" t="str">
        <f>IF(B53="-","-",MONTH('3- Óleo'!B55))</f>
        <v>-</v>
      </c>
      <c r="E53" s="119" t="str">
        <f>IF($C53=F$1,'3- Óleo'!$D55,"-")</f>
        <v>-</v>
      </c>
      <c r="F53" s="108" t="str">
        <f>IF($C53=F$1,'3- Óleo'!$E55,"-")</f>
        <v>-</v>
      </c>
      <c r="G53" s="108" t="str">
        <f>IF(F53="-","-",'3- Óleo'!$H55)</f>
        <v>-</v>
      </c>
      <c r="H53" s="119" t="str">
        <f>IF($C53=I$1,'3- Óleo'!$D55,"-")</f>
        <v>-</v>
      </c>
      <c r="I53" s="108" t="str">
        <f>IF($C53=I$1,'3- Óleo'!$E55,"-")</f>
        <v>-</v>
      </c>
      <c r="J53" s="108" t="str">
        <f>IF(I53="-","-",'3- Óleo'!$H55)</f>
        <v>-</v>
      </c>
      <c r="K53" s="119" t="str">
        <f>IF($C53=L$1,'3- Óleo'!$D55,"-")</f>
        <v>-</v>
      </c>
      <c r="L53" s="108" t="str">
        <f>IF($C53=L$1,'3- Óleo'!$E55,"-")</f>
        <v>-</v>
      </c>
      <c r="M53" s="108" t="str">
        <f>IF(L53="-","-",'3- Óleo'!$H55)</f>
        <v>-</v>
      </c>
      <c r="N53" s="119" t="str">
        <f>IF($C53=O$1,'3- Óleo'!$D55,"-")</f>
        <v>-</v>
      </c>
      <c r="O53" s="108" t="str">
        <f>IF($C53=O$1,'3- Óleo'!$E55,"-")</f>
        <v>-</v>
      </c>
      <c r="P53" s="108" t="str">
        <f>IF(O53="-","-",'3- Óleo'!$H55)</f>
        <v>-</v>
      </c>
      <c r="Q53" s="119" t="str">
        <f>IF($C53=R$1,'3- Óleo'!$D55,"-")</f>
        <v>-</v>
      </c>
      <c r="R53" s="108" t="str">
        <f>IF($C53=R$1,'3- Óleo'!$E55,"-")</f>
        <v>-</v>
      </c>
      <c r="S53" s="108" t="str">
        <f>IF(R53="-","-",'3- Óleo'!$H55)</f>
        <v>-</v>
      </c>
      <c r="T53" s="119" t="str">
        <f>IF($C53=U$1,'3- Óleo'!$D55,"-")</f>
        <v>-</v>
      </c>
      <c r="U53" s="108" t="str">
        <f>IF($C53=U$1,'3- Óleo'!$E55,"-")</f>
        <v>-</v>
      </c>
      <c r="V53" s="108" t="str">
        <f>IF(U53="-","-",'3- Óleo'!$H55)</f>
        <v>-</v>
      </c>
      <c r="W53" s="119" t="str">
        <f>IF($C53=X$1,'3- Óleo'!$D55,"-")</f>
        <v>-</v>
      </c>
      <c r="X53" s="108" t="str">
        <f>IF($C53=X$1,'3- Óleo'!$E55,"-")</f>
        <v>-</v>
      </c>
      <c r="Y53" s="108" t="str">
        <f>IF(X53="-","-",'3- Óleo'!$H55)</f>
        <v>-</v>
      </c>
      <c r="Z53" s="119" t="str">
        <f>IF($C53=AA$1,'3- Óleo'!$D55,"-")</f>
        <v>-</v>
      </c>
      <c r="AA53" s="108" t="str">
        <f>IF($C53=AA$1,'3- Óleo'!$E55,"-")</f>
        <v>-</v>
      </c>
      <c r="AB53" s="108" t="str">
        <f>IF(AA53="-","-",'3- Óleo'!$H55)</f>
        <v>-</v>
      </c>
      <c r="AC53" s="119" t="str">
        <f>IF($C53=AD$1,'3- Óleo'!$D55,"-")</f>
        <v>-</v>
      </c>
      <c r="AD53" s="108" t="str">
        <f>IF($C53=AD$1,'3- Óleo'!$E55,"-")</f>
        <v>-</v>
      </c>
      <c r="AE53" s="108" t="str">
        <f>IF(AD53="-","-",'3- Óleo'!$H55)</f>
        <v>-</v>
      </c>
      <c r="AF53" s="119" t="str">
        <f>IF($C53=AG$1,'3- Óleo'!$D55,"-")</f>
        <v>-</v>
      </c>
      <c r="AG53" s="108" t="str">
        <f>IF($C53=AG$1,'3- Óleo'!$E55,"-")</f>
        <v>-</v>
      </c>
      <c r="AH53" s="108" t="str">
        <f>IF(AG53="-","-",'3- Óleo'!$H55)</f>
        <v>-</v>
      </c>
      <c r="AI53" s="119" t="str">
        <f>IF($C53=AJ$1,'3- Óleo'!$D55,"-")</f>
        <v>-</v>
      </c>
      <c r="AJ53" s="108" t="str">
        <f>IF($C53=AJ$1,'3- Óleo'!$E55,"-")</f>
        <v>-</v>
      </c>
      <c r="AK53" s="108" t="str">
        <f>IF(AJ53="-","-",'3- Óleo'!$H55)</f>
        <v>-</v>
      </c>
      <c r="AL53" s="119" t="str">
        <f>IF($C53=AM$1,'3- Óleo'!$D55,"-")</f>
        <v>-</v>
      </c>
      <c r="AM53" s="108" t="str">
        <f>IF($C53=AM$1,'3- Óleo'!$E55,"-")</f>
        <v>-</v>
      </c>
      <c r="AN53" s="108" t="str">
        <f>IF(AM53="-","-",'3- Óleo'!$H55)</f>
        <v>-</v>
      </c>
    </row>
    <row r="54" spans="1:40" x14ac:dyDescent="0.25">
      <c r="A54" s="119">
        <v>52</v>
      </c>
      <c r="B54" s="119" t="str">
        <f>IF(YEAR('3- Óleo'!B56)=$B$1,$B$1,"-")</f>
        <v>-</v>
      </c>
      <c r="C54" s="119" t="str">
        <f>IF(B54="-","-",MONTH('3- Óleo'!B56))</f>
        <v>-</v>
      </c>
      <c r="E54" s="119" t="str">
        <f>IF($C54=F$1,'3- Óleo'!$D56,"-")</f>
        <v>-</v>
      </c>
      <c r="F54" s="108" t="str">
        <f>IF($C54=F$1,'3- Óleo'!$E56,"-")</f>
        <v>-</v>
      </c>
      <c r="G54" s="108" t="str">
        <f>IF(F54="-","-",'3- Óleo'!$H56)</f>
        <v>-</v>
      </c>
      <c r="H54" s="119" t="str">
        <f>IF($C54=I$1,'3- Óleo'!$D56,"-")</f>
        <v>-</v>
      </c>
      <c r="I54" s="108" t="str">
        <f>IF($C54=I$1,'3- Óleo'!$E56,"-")</f>
        <v>-</v>
      </c>
      <c r="J54" s="108" t="str">
        <f>IF(I54="-","-",'3- Óleo'!$H56)</f>
        <v>-</v>
      </c>
      <c r="K54" s="119" t="str">
        <f>IF($C54=L$1,'3- Óleo'!$D56,"-")</f>
        <v>-</v>
      </c>
      <c r="L54" s="108" t="str">
        <f>IF($C54=L$1,'3- Óleo'!$E56,"-")</f>
        <v>-</v>
      </c>
      <c r="M54" s="108" t="str">
        <f>IF(L54="-","-",'3- Óleo'!$H56)</f>
        <v>-</v>
      </c>
      <c r="N54" s="119" t="str">
        <f>IF($C54=O$1,'3- Óleo'!$D56,"-")</f>
        <v>-</v>
      </c>
      <c r="O54" s="108" t="str">
        <f>IF($C54=O$1,'3- Óleo'!$E56,"-")</f>
        <v>-</v>
      </c>
      <c r="P54" s="108" t="str">
        <f>IF(O54="-","-",'3- Óleo'!$H56)</f>
        <v>-</v>
      </c>
      <c r="Q54" s="119" t="str">
        <f>IF($C54=R$1,'3- Óleo'!$D56,"-")</f>
        <v>-</v>
      </c>
      <c r="R54" s="108" t="str">
        <f>IF($C54=R$1,'3- Óleo'!$E56,"-")</f>
        <v>-</v>
      </c>
      <c r="S54" s="108" t="str">
        <f>IF(R54="-","-",'3- Óleo'!$H56)</f>
        <v>-</v>
      </c>
      <c r="T54" s="119" t="str">
        <f>IF($C54=U$1,'3- Óleo'!$D56,"-")</f>
        <v>-</v>
      </c>
      <c r="U54" s="108" t="str">
        <f>IF($C54=U$1,'3- Óleo'!$E56,"-")</f>
        <v>-</v>
      </c>
      <c r="V54" s="108" t="str">
        <f>IF(U54="-","-",'3- Óleo'!$H56)</f>
        <v>-</v>
      </c>
      <c r="W54" s="119" t="str">
        <f>IF($C54=X$1,'3- Óleo'!$D56,"-")</f>
        <v>-</v>
      </c>
      <c r="X54" s="108" t="str">
        <f>IF($C54=X$1,'3- Óleo'!$E56,"-")</f>
        <v>-</v>
      </c>
      <c r="Y54" s="108" t="str">
        <f>IF(X54="-","-",'3- Óleo'!$H56)</f>
        <v>-</v>
      </c>
      <c r="Z54" s="119" t="str">
        <f>IF($C54=AA$1,'3- Óleo'!$D56,"-")</f>
        <v>-</v>
      </c>
      <c r="AA54" s="108" t="str">
        <f>IF($C54=AA$1,'3- Óleo'!$E56,"-")</f>
        <v>-</v>
      </c>
      <c r="AB54" s="108" t="str">
        <f>IF(AA54="-","-",'3- Óleo'!$H56)</f>
        <v>-</v>
      </c>
      <c r="AC54" s="119" t="str">
        <f>IF($C54=AD$1,'3- Óleo'!$D56,"-")</f>
        <v>-</v>
      </c>
      <c r="AD54" s="108" t="str">
        <f>IF($C54=AD$1,'3- Óleo'!$E56,"-")</f>
        <v>-</v>
      </c>
      <c r="AE54" s="108" t="str">
        <f>IF(AD54="-","-",'3- Óleo'!$H56)</f>
        <v>-</v>
      </c>
      <c r="AF54" s="119" t="str">
        <f>IF($C54=AG$1,'3- Óleo'!$D56,"-")</f>
        <v>-</v>
      </c>
      <c r="AG54" s="108" t="str">
        <f>IF($C54=AG$1,'3- Óleo'!$E56,"-")</f>
        <v>-</v>
      </c>
      <c r="AH54" s="108" t="str">
        <f>IF(AG54="-","-",'3- Óleo'!$H56)</f>
        <v>-</v>
      </c>
      <c r="AI54" s="119" t="str">
        <f>IF($C54=AJ$1,'3- Óleo'!$D56,"-")</f>
        <v>-</v>
      </c>
      <c r="AJ54" s="108" t="str">
        <f>IF($C54=AJ$1,'3- Óleo'!$E56,"-")</f>
        <v>-</v>
      </c>
      <c r="AK54" s="108" t="str">
        <f>IF(AJ54="-","-",'3- Óleo'!$H56)</f>
        <v>-</v>
      </c>
      <c r="AL54" s="119" t="str">
        <f>IF($C54=AM$1,'3- Óleo'!$D56,"-")</f>
        <v>-</v>
      </c>
      <c r="AM54" s="108" t="str">
        <f>IF($C54=AM$1,'3- Óleo'!$E56,"-")</f>
        <v>-</v>
      </c>
      <c r="AN54" s="108" t="str">
        <f>IF(AM54="-","-",'3- Óleo'!$H56)</f>
        <v>-</v>
      </c>
    </row>
    <row r="55" spans="1:40" x14ac:dyDescent="0.25">
      <c r="A55" s="119">
        <v>53</v>
      </c>
      <c r="B55" s="119" t="str">
        <f>IF(YEAR('3- Óleo'!B57)=$B$1,$B$1,"-")</f>
        <v>-</v>
      </c>
      <c r="C55" s="119" t="str">
        <f>IF(B55="-","-",MONTH('3- Óleo'!B57))</f>
        <v>-</v>
      </c>
      <c r="E55" s="119" t="str">
        <f>IF($C55=F$1,'3- Óleo'!$D57,"-")</f>
        <v>-</v>
      </c>
      <c r="F55" s="108" t="str">
        <f>IF($C55=F$1,'3- Óleo'!$E57,"-")</f>
        <v>-</v>
      </c>
      <c r="G55" s="108" t="str">
        <f>IF(F55="-","-",'3- Óleo'!$H57)</f>
        <v>-</v>
      </c>
      <c r="H55" s="119" t="str">
        <f>IF($C55=I$1,'3- Óleo'!$D57,"-")</f>
        <v>-</v>
      </c>
      <c r="I55" s="108" t="str">
        <f>IF($C55=I$1,'3- Óleo'!$E57,"-")</f>
        <v>-</v>
      </c>
      <c r="J55" s="108" t="str">
        <f>IF(I55="-","-",'3- Óleo'!$H57)</f>
        <v>-</v>
      </c>
      <c r="K55" s="119" t="str">
        <f>IF($C55=L$1,'3- Óleo'!$D57,"-")</f>
        <v>-</v>
      </c>
      <c r="L55" s="108" t="str">
        <f>IF($C55=L$1,'3- Óleo'!$E57,"-")</f>
        <v>-</v>
      </c>
      <c r="M55" s="108" t="str">
        <f>IF(L55="-","-",'3- Óleo'!$H57)</f>
        <v>-</v>
      </c>
      <c r="N55" s="119" t="str">
        <f>IF($C55=O$1,'3- Óleo'!$D57,"-")</f>
        <v>-</v>
      </c>
      <c r="O55" s="108" t="str">
        <f>IF($C55=O$1,'3- Óleo'!$E57,"-")</f>
        <v>-</v>
      </c>
      <c r="P55" s="108" t="str">
        <f>IF(O55="-","-",'3- Óleo'!$H57)</f>
        <v>-</v>
      </c>
      <c r="Q55" s="119" t="str">
        <f>IF($C55=R$1,'3- Óleo'!$D57,"-")</f>
        <v>-</v>
      </c>
      <c r="R55" s="108" t="str">
        <f>IF($C55=R$1,'3- Óleo'!$E57,"-")</f>
        <v>-</v>
      </c>
      <c r="S55" s="108" t="str">
        <f>IF(R55="-","-",'3- Óleo'!$H57)</f>
        <v>-</v>
      </c>
      <c r="T55" s="119" t="str">
        <f>IF($C55=U$1,'3- Óleo'!$D57,"-")</f>
        <v>-</v>
      </c>
      <c r="U55" s="108" t="str">
        <f>IF($C55=U$1,'3- Óleo'!$E57,"-")</f>
        <v>-</v>
      </c>
      <c r="V55" s="108" t="str">
        <f>IF(U55="-","-",'3- Óleo'!$H57)</f>
        <v>-</v>
      </c>
      <c r="W55" s="119" t="str">
        <f>IF($C55=X$1,'3- Óleo'!$D57,"-")</f>
        <v>-</v>
      </c>
      <c r="X55" s="108" t="str">
        <f>IF($C55=X$1,'3- Óleo'!$E57,"-")</f>
        <v>-</v>
      </c>
      <c r="Y55" s="108" t="str">
        <f>IF(X55="-","-",'3- Óleo'!$H57)</f>
        <v>-</v>
      </c>
      <c r="Z55" s="119" t="str">
        <f>IF($C55=AA$1,'3- Óleo'!$D57,"-")</f>
        <v>-</v>
      </c>
      <c r="AA55" s="108" t="str">
        <f>IF($C55=AA$1,'3- Óleo'!$E57,"-")</f>
        <v>-</v>
      </c>
      <c r="AB55" s="108" t="str">
        <f>IF(AA55="-","-",'3- Óleo'!$H57)</f>
        <v>-</v>
      </c>
      <c r="AC55" s="119" t="str">
        <f>IF($C55=AD$1,'3- Óleo'!$D57,"-")</f>
        <v>-</v>
      </c>
      <c r="AD55" s="108" t="str">
        <f>IF($C55=AD$1,'3- Óleo'!$E57,"-")</f>
        <v>-</v>
      </c>
      <c r="AE55" s="108" t="str">
        <f>IF(AD55="-","-",'3- Óleo'!$H57)</f>
        <v>-</v>
      </c>
      <c r="AF55" s="119" t="str">
        <f>IF($C55=AG$1,'3- Óleo'!$D57,"-")</f>
        <v>-</v>
      </c>
      <c r="AG55" s="108" t="str">
        <f>IF($C55=AG$1,'3- Óleo'!$E57,"-")</f>
        <v>-</v>
      </c>
      <c r="AH55" s="108" t="str">
        <f>IF(AG55="-","-",'3- Óleo'!$H57)</f>
        <v>-</v>
      </c>
      <c r="AI55" s="119" t="str">
        <f>IF($C55=AJ$1,'3- Óleo'!$D57,"-")</f>
        <v>-</v>
      </c>
      <c r="AJ55" s="108" t="str">
        <f>IF($C55=AJ$1,'3- Óleo'!$E57,"-")</f>
        <v>-</v>
      </c>
      <c r="AK55" s="108" t="str">
        <f>IF(AJ55="-","-",'3- Óleo'!$H57)</f>
        <v>-</v>
      </c>
      <c r="AL55" s="119" t="str">
        <f>IF($C55=AM$1,'3- Óleo'!$D57,"-")</f>
        <v>-</v>
      </c>
      <c r="AM55" s="108" t="str">
        <f>IF($C55=AM$1,'3- Óleo'!$E57,"-")</f>
        <v>-</v>
      </c>
      <c r="AN55" s="108" t="str">
        <f>IF(AM55="-","-",'3- Óleo'!$H57)</f>
        <v>-</v>
      </c>
    </row>
    <row r="56" spans="1:40" x14ac:dyDescent="0.25">
      <c r="A56" s="119">
        <v>54</v>
      </c>
      <c r="B56" s="119" t="str">
        <f>IF(YEAR('3- Óleo'!B58)=$B$1,$B$1,"-")</f>
        <v>-</v>
      </c>
      <c r="C56" s="119" t="str">
        <f>IF(B56="-","-",MONTH('3- Óleo'!B58))</f>
        <v>-</v>
      </c>
      <c r="E56" s="119" t="str">
        <f>IF($C56=F$1,'3- Óleo'!$D58,"-")</f>
        <v>-</v>
      </c>
      <c r="F56" s="108" t="str">
        <f>IF($C56=F$1,'3- Óleo'!$E58,"-")</f>
        <v>-</v>
      </c>
      <c r="G56" s="108" t="str">
        <f>IF(F56="-","-",'3- Óleo'!$H58)</f>
        <v>-</v>
      </c>
      <c r="H56" s="119" t="str">
        <f>IF($C56=I$1,'3- Óleo'!$D58,"-")</f>
        <v>-</v>
      </c>
      <c r="I56" s="108" t="str">
        <f>IF($C56=I$1,'3- Óleo'!$E58,"-")</f>
        <v>-</v>
      </c>
      <c r="J56" s="108" t="str">
        <f>IF(I56="-","-",'3- Óleo'!$H58)</f>
        <v>-</v>
      </c>
      <c r="K56" s="119" t="str">
        <f>IF($C56=L$1,'3- Óleo'!$D58,"-")</f>
        <v>-</v>
      </c>
      <c r="L56" s="108" t="str">
        <f>IF($C56=L$1,'3- Óleo'!$E58,"-")</f>
        <v>-</v>
      </c>
      <c r="M56" s="108" t="str">
        <f>IF(L56="-","-",'3- Óleo'!$H58)</f>
        <v>-</v>
      </c>
      <c r="N56" s="119" t="str">
        <f>IF($C56=O$1,'3- Óleo'!$D58,"-")</f>
        <v>-</v>
      </c>
      <c r="O56" s="108" t="str">
        <f>IF($C56=O$1,'3- Óleo'!$E58,"-")</f>
        <v>-</v>
      </c>
      <c r="P56" s="108" t="str">
        <f>IF(O56="-","-",'3- Óleo'!$H58)</f>
        <v>-</v>
      </c>
      <c r="Q56" s="119" t="str">
        <f>IF($C56=R$1,'3- Óleo'!$D58,"-")</f>
        <v>-</v>
      </c>
      <c r="R56" s="108" t="str">
        <f>IF($C56=R$1,'3- Óleo'!$E58,"-")</f>
        <v>-</v>
      </c>
      <c r="S56" s="108" t="str">
        <f>IF(R56="-","-",'3- Óleo'!$H58)</f>
        <v>-</v>
      </c>
      <c r="T56" s="119" t="str">
        <f>IF($C56=U$1,'3- Óleo'!$D58,"-")</f>
        <v>-</v>
      </c>
      <c r="U56" s="108" t="str">
        <f>IF($C56=U$1,'3- Óleo'!$E58,"-")</f>
        <v>-</v>
      </c>
      <c r="V56" s="108" t="str">
        <f>IF(U56="-","-",'3- Óleo'!$H58)</f>
        <v>-</v>
      </c>
      <c r="W56" s="119" t="str">
        <f>IF($C56=X$1,'3- Óleo'!$D58,"-")</f>
        <v>-</v>
      </c>
      <c r="X56" s="108" t="str">
        <f>IF($C56=X$1,'3- Óleo'!$E58,"-")</f>
        <v>-</v>
      </c>
      <c r="Y56" s="108" t="str">
        <f>IF(X56="-","-",'3- Óleo'!$H58)</f>
        <v>-</v>
      </c>
      <c r="Z56" s="119" t="str">
        <f>IF($C56=AA$1,'3- Óleo'!$D58,"-")</f>
        <v>-</v>
      </c>
      <c r="AA56" s="108" t="str">
        <f>IF($C56=AA$1,'3- Óleo'!$E58,"-")</f>
        <v>-</v>
      </c>
      <c r="AB56" s="108" t="str">
        <f>IF(AA56="-","-",'3- Óleo'!$H58)</f>
        <v>-</v>
      </c>
      <c r="AC56" s="119" t="str">
        <f>IF($C56=AD$1,'3- Óleo'!$D58,"-")</f>
        <v>-</v>
      </c>
      <c r="AD56" s="108" t="str">
        <f>IF($C56=AD$1,'3- Óleo'!$E58,"-")</f>
        <v>-</v>
      </c>
      <c r="AE56" s="108" t="str">
        <f>IF(AD56="-","-",'3- Óleo'!$H58)</f>
        <v>-</v>
      </c>
      <c r="AF56" s="119" t="str">
        <f>IF($C56=AG$1,'3- Óleo'!$D58,"-")</f>
        <v>-</v>
      </c>
      <c r="AG56" s="108" t="str">
        <f>IF($C56=AG$1,'3- Óleo'!$E58,"-")</f>
        <v>-</v>
      </c>
      <c r="AH56" s="108" t="str">
        <f>IF(AG56="-","-",'3- Óleo'!$H58)</f>
        <v>-</v>
      </c>
      <c r="AI56" s="119" t="str">
        <f>IF($C56=AJ$1,'3- Óleo'!$D58,"-")</f>
        <v>-</v>
      </c>
      <c r="AJ56" s="108" t="str">
        <f>IF($C56=AJ$1,'3- Óleo'!$E58,"-")</f>
        <v>-</v>
      </c>
      <c r="AK56" s="108" t="str">
        <f>IF(AJ56="-","-",'3- Óleo'!$H58)</f>
        <v>-</v>
      </c>
      <c r="AL56" s="119" t="str">
        <f>IF($C56=AM$1,'3- Óleo'!$D58,"-")</f>
        <v>-</v>
      </c>
      <c r="AM56" s="108" t="str">
        <f>IF($C56=AM$1,'3- Óleo'!$E58,"-")</f>
        <v>-</v>
      </c>
      <c r="AN56" s="108" t="str">
        <f>IF(AM56="-","-",'3- Óleo'!$H58)</f>
        <v>-</v>
      </c>
    </row>
    <row r="57" spans="1:40" x14ac:dyDescent="0.25">
      <c r="A57" s="119">
        <v>55</v>
      </c>
      <c r="B57" s="119" t="str">
        <f>IF(YEAR('3- Óleo'!B59)=$B$1,$B$1,"-")</f>
        <v>-</v>
      </c>
      <c r="C57" s="119" t="str">
        <f>IF(B57="-","-",MONTH('3- Óleo'!B59))</f>
        <v>-</v>
      </c>
      <c r="E57" s="119" t="str">
        <f>IF($C57=F$1,'3- Óleo'!$D59,"-")</f>
        <v>-</v>
      </c>
      <c r="F57" s="108" t="str">
        <f>IF($C57=F$1,'3- Óleo'!$E59,"-")</f>
        <v>-</v>
      </c>
      <c r="G57" s="108" t="str">
        <f>IF(F57="-","-",'3- Óleo'!$H59)</f>
        <v>-</v>
      </c>
      <c r="H57" s="119" t="str">
        <f>IF($C57=I$1,'3- Óleo'!$D59,"-")</f>
        <v>-</v>
      </c>
      <c r="I57" s="108" t="str">
        <f>IF($C57=I$1,'3- Óleo'!$E59,"-")</f>
        <v>-</v>
      </c>
      <c r="J57" s="108" t="str">
        <f>IF(I57="-","-",'3- Óleo'!$H59)</f>
        <v>-</v>
      </c>
      <c r="K57" s="119" t="str">
        <f>IF($C57=L$1,'3- Óleo'!$D59,"-")</f>
        <v>-</v>
      </c>
      <c r="L57" s="108" t="str">
        <f>IF($C57=L$1,'3- Óleo'!$E59,"-")</f>
        <v>-</v>
      </c>
      <c r="M57" s="108" t="str">
        <f>IF(L57="-","-",'3- Óleo'!$H59)</f>
        <v>-</v>
      </c>
      <c r="N57" s="119" t="str">
        <f>IF($C57=O$1,'3- Óleo'!$D59,"-")</f>
        <v>-</v>
      </c>
      <c r="O57" s="108" t="str">
        <f>IF($C57=O$1,'3- Óleo'!$E59,"-")</f>
        <v>-</v>
      </c>
      <c r="P57" s="108" t="str">
        <f>IF(O57="-","-",'3- Óleo'!$H59)</f>
        <v>-</v>
      </c>
      <c r="Q57" s="119" t="str">
        <f>IF($C57=R$1,'3- Óleo'!$D59,"-")</f>
        <v>-</v>
      </c>
      <c r="R57" s="108" t="str">
        <f>IF($C57=R$1,'3- Óleo'!$E59,"-")</f>
        <v>-</v>
      </c>
      <c r="S57" s="108" t="str">
        <f>IF(R57="-","-",'3- Óleo'!$H59)</f>
        <v>-</v>
      </c>
      <c r="T57" s="119" t="str">
        <f>IF($C57=U$1,'3- Óleo'!$D59,"-")</f>
        <v>-</v>
      </c>
      <c r="U57" s="108" t="str">
        <f>IF($C57=U$1,'3- Óleo'!$E59,"-")</f>
        <v>-</v>
      </c>
      <c r="V57" s="108" t="str">
        <f>IF(U57="-","-",'3- Óleo'!$H59)</f>
        <v>-</v>
      </c>
      <c r="W57" s="119" t="str">
        <f>IF($C57=X$1,'3- Óleo'!$D59,"-")</f>
        <v>-</v>
      </c>
      <c r="X57" s="108" t="str">
        <f>IF($C57=X$1,'3- Óleo'!$E59,"-")</f>
        <v>-</v>
      </c>
      <c r="Y57" s="108" t="str">
        <f>IF(X57="-","-",'3- Óleo'!$H59)</f>
        <v>-</v>
      </c>
      <c r="Z57" s="119" t="str">
        <f>IF($C57=AA$1,'3- Óleo'!$D59,"-")</f>
        <v>-</v>
      </c>
      <c r="AA57" s="108" t="str">
        <f>IF($C57=AA$1,'3- Óleo'!$E59,"-")</f>
        <v>-</v>
      </c>
      <c r="AB57" s="108" t="str">
        <f>IF(AA57="-","-",'3- Óleo'!$H59)</f>
        <v>-</v>
      </c>
      <c r="AC57" s="119" t="str">
        <f>IF($C57=AD$1,'3- Óleo'!$D59,"-")</f>
        <v>-</v>
      </c>
      <c r="AD57" s="108" t="str">
        <f>IF($C57=AD$1,'3- Óleo'!$E59,"-")</f>
        <v>-</v>
      </c>
      <c r="AE57" s="108" t="str">
        <f>IF(AD57="-","-",'3- Óleo'!$H59)</f>
        <v>-</v>
      </c>
      <c r="AF57" s="119" t="str">
        <f>IF($C57=AG$1,'3- Óleo'!$D59,"-")</f>
        <v>-</v>
      </c>
      <c r="AG57" s="108" t="str">
        <f>IF($C57=AG$1,'3- Óleo'!$E59,"-")</f>
        <v>-</v>
      </c>
      <c r="AH57" s="108" t="str">
        <f>IF(AG57="-","-",'3- Óleo'!$H59)</f>
        <v>-</v>
      </c>
      <c r="AI57" s="119" t="str">
        <f>IF($C57=AJ$1,'3- Óleo'!$D59,"-")</f>
        <v>-</v>
      </c>
      <c r="AJ57" s="108" t="str">
        <f>IF($C57=AJ$1,'3- Óleo'!$E59,"-")</f>
        <v>-</v>
      </c>
      <c r="AK57" s="108" t="str">
        <f>IF(AJ57="-","-",'3- Óleo'!$H59)</f>
        <v>-</v>
      </c>
      <c r="AL57" s="119" t="str">
        <f>IF($C57=AM$1,'3- Óleo'!$D59,"-")</f>
        <v>-</v>
      </c>
      <c r="AM57" s="108" t="str">
        <f>IF($C57=AM$1,'3- Óleo'!$E59,"-")</f>
        <v>-</v>
      </c>
      <c r="AN57" s="108" t="str">
        <f>IF(AM57="-","-",'3- Óleo'!$H59)</f>
        <v>-</v>
      </c>
    </row>
    <row r="58" spans="1:40" x14ac:dyDescent="0.25">
      <c r="A58" s="119">
        <v>56</v>
      </c>
      <c r="B58" s="119" t="str">
        <f>IF(YEAR('3- Óleo'!B60)=$B$1,$B$1,"-")</f>
        <v>-</v>
      </c>
      <c r="C58" s="119" t="str">
        <f>IF(B58="-","-",MONTH('3- Óleo'!B60))</f>
        <v>-</v>
      </c>
      <c r="E58" s="119" t="str">
        <f>IF($C58=F$1,'3- Óleo'!$D60,"-")</f>
        <v>-</v>
      </c>
      <c r="F58" s="108" t="str">
        <f>IF($C58=F$1,'3- Óleo'!$E60,"-")</f>
        <v>-</v>
      </c>
      <c r="G58" s="108" t="str">
        <f>IF(F58="-","-",'3- Óleo'!$H60)</f>
        <v>-</v>
      </c>
      <c r="H58" s="119" t="str">
        <f>IF($C58=I$1,'3- Óleo'!$D60,"-")</f>
        <v>-</v>
      </c>
      <c r="I58" s="108" t="str">
        <f>IF($C58=I$1,'3- Óleo'!$E60,"-")</f>
        <v>-</v>
      </c>
      <c r="J58" s="108" t="str">
        <f>IF(I58="-","-",'3- Óleo'!$H60)</f>
        <v>-</v>
      </c>
      <c r="K58" s="119" t="str">
        <f>IF($C58=L$1,'3- Óleo'!$D60,"-")</f>
        <v>-</v>
      </c>
      <c r="L58" s="108" t="str">
        <f>IF($C58=L$1,'3- Óleo'!$E60,"-")</f>
        <v>-</v>
      </c>
      <c r="M58" s="108" t="str">
        <f>IF(L58="-","-",'3- Óleo'!$H60)</f>
        <v>-</v>
      </c>
      <c r="N58" s="119" t="str">
        <f>IF($C58=O$1,'3- Óleo'!$D60,"-")</f>
        <v>-</v>
      </c>
      <c r="O58" s="108" t="str">
        <f>IF($C58=O$1,'3- Óleo'!$E60,"-")</f>
        <v>-</v>
      </c>
      <c r="P58" s="108" t="str">
        <f>IF(O58="-","-",'3- Óleo'!$H60)</f>
        <v>-</v>
      </c>
      <c r="Q58" s="119" t="str">
        <f>IF($C58=R$1,'3- Óleo'!$D60,"-")</f>
        <v>-</v>
      </c>
      <c r="R58" s="108" t="str">
        <f>IF($C58=R$1,'3- Óleo'!$E60,"-")</f>
        <v>-</v>
      </c>
      <c r="S58" s="108" t="str">
        <f>IF(R58="-","-",'3- Óleo'!$H60)</f>
        <v>-</v>
      </c>
      <c r="T58" s="119" t="str">
        <f>IF($C58=U$1,'3- Óleo'!$D60,"-")</f>
        <v>-</v>
      </c>
      <c r="U58" s="108" t="str">
        <f>IF($C58=U$1,'3- Óleo'!$E60,"-")</f>
        <v>-</v>
      </c>
      <c r="V58" s="108" t="str">
        <f>IF(U58="-","-",'3- Óleo'!$H60)</f>
        <v>-</v>
      </c>
      <c r="W58" s="119" t="str">
        <f>IF($C58=X$1,'3- Óleo'!$D60,"-")</f>
        <v>-</v>
      </c>
      <c r="X58" s="108" t="str">
        <f>IF($C58=X$1,'3- Óleo'!$E60,"-")</f>
        <v>-</v>
      </c>
      <c r="Y58" s="108" t="str">
        <f>IF(X58="-","-",'3- Óleo'!$H60)</f>
        <v>-</v>
      </c>
      <c r="Z58" s="119" t="str">
        <f>IF($C58=AA$1,'3- Óleo'!$D60,"-")</f>
        <v>-</v>
      </c>
      <c r="AA58" s="108" t="str">
        <f>IF($C58=AA$1,'3- Óleo'!$E60,"-")</f>
        <v>-</v>
      </c>
      <c r="AB58" s="108" t="str">
        <f>IF(AA58="-","-",'3- Óleo'!$H60)</f>
        <v>-</v>
      </c>
      <c r="AC58" s="119" t="str">
        <f>IF($C58=AD$1,'3- Óleo'!$D60,"-")</f>
        <v>-</v>
      </c>
      <c r="AD58" s="108" t="str">
        <f>IF($C58=AD$1,'3- Óleo'!$E60,"-")</f>
        <v>-</v>
      </c>
      <c r="AE58" s="108" t="str">
        <f>IF(AD58="-","-",'3- Óleo'!$H60)</f>
        <v>-</v>
      </c>
      <c r="AF58" s="119" t="str">
        <f>IF($C58=AG$1,'3- Óleo'!$D60,"-")</f>
        <v>-</v>
      </c>
      <c r="AG58" s="108" t="str">
        <f>IF($C58=AG$1,'3- Óleo'!$E60,"-")</f>
        <v>-</v>
      </c>
      <c r="AH58" s="108" t="str">
        <f>IF(AG58="-","-",'3- Óleo'!$H60)</f>
        <v>-</v>
      </c>
      <c r="AI58" s="119" t="str">
        <f>IF($C58=AJ$1,'3- Óleo'!$D60,"-")</f>
        <v>-</v>
      </c>
      <c r="AJ58" s="108" t="str">
        <f>IF($C58=AJ$1,'3- Óleo'!$E60,"-")</f>
        <v>-</v>
      </c>
      <c r="AK58" s="108" t="str">
        <f>IF(AJ58="-","-",'3- Óleo'!$H60)</f>
        <v>-</v>
      </c>
      <c r="AL58" s="119" t="str">
        <f>IF($C58=AM$1,'3- Óleo'!$D60,"-")</f>
        <v>-</v>
      </c>
      <c r="AM58" s="108" t="str">
        <f>IF($C58=AM$1,'3- Óleo'!$E60,"-")</f>
        <v>-</v>
      </c>
      <c r="AN58" s="108" t="str">
        <f>IF(AM58="-","-",'3- Óleo'!$H60)</f>
        <v>-</v>
      </c>
    </row>
    <row r="59" spans="1:40" x14ac:dyDescent="0.25">
      <c r="A59" s="119">
        <v>57</v>
      </c>
      <c r="B59" s="119" t="str">
        <f>IF(YEAR('3- Óleo'!B61)=$B$1,$B$1,"-")</f>
        <v>-</v>
      </c>
      <c r="C59" s="119" t="str">
        <f>IF(B59="-","-",MONTH('3- Óleo'!B61))</f>
        <v>-</v>
      </c>
      <c r="E59" s="119" t="str">
        <f>IF($C59=F$1,'3- Óleo'!$D61,"-")</f>
        <v>-</v>
      </c>
      <c r="F59" s="108" t="str">
        <f>IF($C59=F$1,'3- Óleo'!$E61,"-")</f>
        <v>-</v>
      </c>
      <c r="G59" s="108" t="str">
        <f>IF(F59="-","-",'3- Óleo'!$H61)</f>
        <v>-</v>
      </c>
      <c r="H59" s="119" t="str">
        <f>IF($C59=I$1,'3- Óleo'!$D61,"-")</f>
        <v>-</v>
      </c>
      <c r="I59" s="108" t="str">
        <f>IF($C59=I$1,'3- Óleo'!$E61,"-")</f>
        <v>-</v>
      </c>
      <c r="J59" s="108" t="str">
        <f>IF(I59="-","-",'3- Óleo'!$H61)</f>
        <v>-</v>
      </c>
      <c r="K59" s="119" t="str">
        <f>IF($C59=L$1,'3- Óleo'!$D61,"-")</f>
        <v>-</v>
      </c>
      <c r="L59" s="108" t="str">
        <f>IF($C59=L$1,'3- Óleo'!$E61,"-")</f>
        <v>-</v>
      </c>
      <c r="M59" s="108" t="str">
        <f>IF(L59="-","-",'3- Óleo'!$H61)</f>
        <v>-</v>
      </c>
      <c r="N59" s="119" t="str">
        <f>IF($C59=O$1,'3- Óleo'!$D61,"-")</f>
        <v>-</v>
      </c>
      <c r="O59" s="108" t="str">
        <f>IF($C59=O$1,'3- Óleo'!$E61,"-")</f>
        <v>-</v>
      </c>
      <c r="P59" s="108" t="str">
        <f>IF(O59="-","-",'3- Óleo'!$H61)</f>
        <v>-</v>
      </c>
      <c r="Q59" s="119" t="str">
        <f>IF($C59=R$1,'3- Óleo'!$D61,"-")</f>
        <v>-</v>
      </c>
      <c r="R59" s="108" t="str">
        <f>IF($C59=R$1,'3- Óleo'!$E61,"-")</f>
        <v>-</v>
      </c>
      <c r="S59" s="108" t="str">
        <f>IF(R59="-","-",'3- Óleo'!$H61)</f>
        <v>-</v>
      </c>
      <c r="T59" s="119" t="str">
        <f>IF($C59=U$1,'3- Óleo'!$D61,"-")</f>
        <v>-</v>
      </c>
      <c r="U59" s="108" t="str">
        <f>IF($C59=U$1,'3- Óleo'!$E61,"-")</f>
        <v>-</v>
      </c>
      <c r="V59" s="108" t="str">
        <f>IF(U59="-","-",'3- Óleo'!$H61)</f>
        <v>-</v>
      </c>
      <c r="W59" s="119" t="str">
        <f>IF($C59=X$1,'3- Óleo'!$D61,"-")</f>
        <v>-</v>
      </c>
      <c r="X59" s="108" t="str">
        <f>IF($C59=X$1,'3- Óleo'!$E61,"-")</f>
        <v>-</v>
      </c>
      <c r="Y59" s="108" t="str">
        <f>IF(X59="-","-",'3- Óleo'!$H61)</f>
        <v>-</v>
      </c>
      <c r="Z59" s="119" t="str">
        <f>IF($C59=AA$1,'3- Óleo'!$D61,"-")</f>
        <v>-</v>
      </c>
      <c r="AA59" s="108" t="str">
        <f>IF($C59=AA$1,'3- Óleo'!$E61,"-")</f>
        <v>-</v>
      </c>
      <c r="AB59" s="108" t="str">
        <f>IF(AA59="-","-",'3- Óleo'!$H61)</f>
        <v>-</v>
      </c>
      <c r="AC59" s="119" t="str">
        <f>IF($C59=AD$1,'3- Óleo'!$D61,"-")</f>
        <v>-</v>
      </c>
      <c r="AD59" s="108" t="str">
        <f>IF($C59=AD$1,'3- Óleo'!$E61,"-")</f>
        <v>-</v>
      </c>
      <c r="AE59" s="108" t="str">
        <f>IF(AD59="-","-",'3- Óleo'!$H61)</f>
        <v>-</v>
      </c>
      <c r="AF59" s="119" t="str">
        <f>IF($C59=AG$1,'3- Óleo'!$D61,"-")</f>
        <v>-</v>
      </c>
      <c r="AG59" s="108" t="str">
        <f>IF($C59=AG$1,'3- Óleo'!$E61,"-")</f>
        <v>-</v>
      </c>
      <c r="AH59" s="108" t="str">
        <f>IF(AG59="-","-",'3- Óleo'!$H61)</f>
        <v>-</v>
      </c>
      <c r="AI59" s="119" t="str">
        <f>IF($C59=AJ$1,'3- Óleo'!$D61,"-")</f>
        <v>-</v>
      </c>
      <c r="AJ59" s="108" t="str">
        <f>IF($C59=AJ$1,'3- Óleo'!$E61,"-")</f>
        <v>-</v>
      </c>
      <c r="AK59" s="108" t="str">
        <f>IF(AJ59="-","-",'3- Óleo'!$H61)</f>
        <v>-</v>
      </c>
      <c r="AL59" s="119" t="str">
        <f>IF($C59=AM$1,'3- Óleo'!$D61,"-")</f>
        <v>-</v>
      </c>
      <c r="AM59" s="108" t="str">
        <f>IF($C59=AM$1,'3- Óleo'!$E61,"-")</f>
        <v>-</v>
      </c>
      <c r="AN59" s="108" t="str">
        <f>IF(AM59="-","-",'3- Óleo'!$H61)</f>
        <v>-</v>
      </c>
    </row>
    <row r="60" spans="1:40" x14ac:dyDescent="0.25">
      <c r="A60" s="119">
        <v>58</v>
      </c>
      <c r="B60" s="119" t="str">
        <f>IF(YEAR('3- Óleo'!B62)=$B$1,$B$1,"-")</f>
        <v>-</v>
      </c>
      <c r="C60" s="119" t="str">
        <f>IF(B60="-","-",MONTH('3- Óleo'!B62))</f>
        <v>-</v>
      </c>
      <c r="E60" s="119" t="str">
        <f>IF($C60=F$1,'3- Óleo'!$D62,"-")</f>
        <v>-</v>
      </c>
      <c r="F60" s="108" t="str">
        <f>IF($C60=F$1,'3- Óleo'!$E62,"-")</f>
        <v>-</v>
      </c>
      <c r="G60" s="108" t="str">
        <f>IF(F60="-","-",'3- Óleo'!$H62)</f>
        <v>-</v>
      </c>
      <c r="H60" s="119" t="str">
        <f>IF($C60=I$1,'3- Óleo'!$D62,"-")</f>
        <v>-</v>
      </c>
      <c r="I60" s="108" t="str">
        <f>IF($C60=I$1,'3- Óleo'!$E62,"-")</f>
        <v>-</v>
      </c>
      <c r="J60" s="108" t="str">
        <f>IF(I60="-","-",'3- Óleo'!$H62)</f>
        <v>-</v>
      </c>
      <c r="K60" s="119" t="str">
        <f>IF($C60=L$1,'3- Óleo'!$D62,"-")</f>
        <v>-</v>
      </c>
      <c r="L60" s="108" t="str">
        <f>IF($C60=L$1,'3- Óleo'!$E62,"-")</f>
        <v>-</v>
      </c>
      <c r="M60" s="108" t="str">
        <f>IF(L60="-","-",'3- Óleo'!$H62)</f>
        <v>-</v>
      </c>
      <c r="N60" s="119" t="str">
        <f>IF($C60=O$1,'3- Óleo'!$D62,"-")</f>
        <v>-</v>
      </c>
      <c r="O60" s="108" t="str">
        <f>IF($C60=O$1,'3- Óleo'!$E62,"-")</f>
        <v>-</v>
      </c>
      <c r="P60" s="108" t="str">
        <f>IF(O60="-","-",'3- Óleo'!$H62)</f>
        <v>-</v>
      </c>
      <c r="Q60" s="119" t="str">
        <f>IF($C60=R$1,'3- Óleo'!$D62,"-")</f>
        <v>-</v>
      </c>
      <c r="R60" s="108" t="str">
        <f>IF($C60=R$1,'3- Óleo'!$E62,"-")</f>
        <v>-</v>
      </c>
      <c r="S60" s="108" t="str">
        <f>IF(R60="-","-",'3- Óleo'!$H62)</f>
        <v>-</v>
      </c>
      <c r="T60" s="119" t="str">
        <f>IF($C60=U$1,'3- Óleo'!$D62,"-")</f>
        <v>-</v>
      </c>
      <c r="U60" s="108" t="str">
        <f>IF($C60=U$1,'3- Óleo'!$E62,"-")</f>
        <v>-</v>
      </c>
      <c r="V60" s="108" t="str">
        <f>IF(U60="-","-",'3- Óleo'!$H62)</f>
        <v>-</v>
      </c>
      <c r="W60" s="119" t="str">
        <f>IF($C60=X$1,'3- Óleo'!$D62,"-")</f>
        <v>-</v>
      </c>
      <c r="X60" s="108" t="str">
        <f>IF($C60=X$1,'3- Óleo'!$E62,"-")</f>
        <v>-</v>
      </c>
      <c r="Y60" s="108" t="str">
        <f>IF(X60="-","-",'3- Óleo'!$H62)</f>
        <v>-</v>
      </c>
      <c r="Z60" s="119" t="str">
        <f>IF($C60=AA$1,'3- Óleo'!$D62,"-")</f>
        <v>-</v>
      </c>
      <c r="AA60" s="108" t="str">
        <f>IF($C60=AA$1,'3- Óleo'!$E62,"-")</f>
        <v>-</v>
      </c>
      <c r="AB60" s="108" t="str">
        <f>IF(AA60="-","-",'3- Óleo'!$H62)</f>
        <v>-</v>
      </c>
      <c r="AC60" s="119" t="str">
        <f>IF($C60=AD$1,'3- Óleo'!$D62,"-")</f>
        <v>-</v>
      </c>
      <c r="AD60" s="108" t="str">
        <f>IF($C60=AD$1,'3- Óleo'!$E62,"-")</f>
        <v>-</v>
      </c>
      <c r="AE60" s="108" t="str">
        <f>IF(AD60="-","-",'3- Óleo'!$H62)</f>
        <v>-</v>
      </c>
      <c r="AF60" s="119" t="str">
        <f>IF($C60=AG$1,'3- Óleo'!$D62,"-")</f>
        <v>-</v>
      </c>
      <c r="AG60" s="108" t="str">
        <f>IF($C60=AG$1,'3- Óleo'!$E62,"-")</f>
        <v>-</v>
      </c>
      <c r="AH60" s="108" t="str">
        <f>IF(AG60="-","-",'3- Óleo'!$H62)</f>
        <v>-</v>
      </c>
      <c r="AI60" s="119" t="str">
        <f>IF($C60=AJ$1,'3- Óleo'!$D62,"-")</f>
        <v>-</v>
      </c>
      <c r="AJ60" s="108" t="str">
        <f>IF($C60=AJ$1,'3- Óleo'!$E62,"-")</f>
        <v>-</v>
      </c>
      <c r="AK60" s="108" t="str">
        <f>IF(AJ60="-","-",'3- Óleo'!$H62)</f>
        <v>-</v>
      </c>
      <c r="AL60" s="119" t="str">
        <f>IF($C60=AM$1,'3- Óleo'!$D62,"-")</f>
        <v>-</v>
      </c>
      <c r="AM60" s="108" t="str">
        <f>IF($C60=AM$1,'3- Óleo'!$E62,"-")</f>
        <v>-</v>
      </c>
      <c r="AN60" s="108" t="str">
        <f>IF(AM60="-","-",'3- Óleo'!$H62)</f>
        <v>-</v>
      </c>
    </row>
    <row r="61" spans="1:40" x14ac:dyDescent="0.25">
      <c r="A61" s="119">
        <v>59</v>
      </c>
      <c r="B61" s="119" t="str">
        <f>IF(YEAR('3- Óleo'!B63)=$B$1,$B$1,"-")</f>
        <v>-</v>
      </c>
      <c r="C61" s="119" t="str">
        <f>IF(B61="-","-",MONTH('3- Óleo'!B63))</f>
        <v>-</v>
      </c>
      <c r="E61" s="119" t="str">
        <f>IF($C61=F$1,'3- Óleo'!$D63,"-")</f>
        <v>-</v>
      </c>
      <c r="F61" s="108" t="str">
        <f>IF($C61=F$1,'3- Óleo'!$E63,"-")</f>
        <v>-</v>
      </c>
      <c r="G61" s="108" t="str">
        <f>IF(F61="-","-",'3- Óleo'!$H63)</f>
        <v>-</v>
      </c>
      <c r="H61" s="119" t="str">
        <f>IF($C61=I$1,'3- Óleo'!$D63,"-")</f>
        <v>-</v>
      </c>
      <c r="I61" s="108" t="str">
        <f>IF($C61=I$1,'3- Óleo'!$E63,"-")</f>
        <v>-</v>
      </c>
      <c r="J61" s="108" t="str">
        <f>IF(I61="-","-",'3- Óleo'!$H63)</f>
        <v>-</v>
      </c>
      <c r="K61" s="119" t="str">
        <f>IF($C61=L$1,'3- Óleo'!$D63,"-")</f>
        <v>-</v>
      </c>
      <c r="L61" s="108" t="str">
        <f>IF($C61=L$1,'3- Óleo'!$E63,"-")</f>
        <v>-</v>
      </c>
      <c r="M61" s="108" t="str">
        <f>IF(L61="-","-",'3- Óleo'!$H63)</f>
        <v>-</v>
      </c>
      <c r="N61" s="119" t="str">
        <f>IF($C61=O$1,'3- Óleo'!$D63,"-")</f>
        <v>-</v>
      </c>
      <c r="O61" s="108" t="str">
        <f>IF($C61=O$1,'3- Óleo'!$E63,"-")</f>
        <v>-</v>
      </c>
      <c r="P61" s="108" t="str">
        <f>IF(O61="-","-",'3- Óleo'!$H63)</f>
        <v>-</v>
      </c>
      <c r="Q61" s="119" t="str">
        <f>IF($C61=R$1,'3- Óleo'!$D63,"-")</f>
        <v>-</v>
      </c>
      <c r="R61" s="108" t="str">
        <f>IF($C61=R$1,'3- Óleo'!$E63,"-")</f>
        <v>-</v>
      </c>
      <c r="S61" s="108" t="str">
        <f>IF(R61="-","-",'3- Óleo'!$H63)</f>
        <v>-</v>
      </c>
      <c r="T61" s="119" t="str">
        <f>IF($C61=U$1,'3- Óleo'!$D63,"-")</f>
        <v>-</v>
      </c>
      <c r="U61" s="108" t="str">
        <f>IF($C61=U$1,'3- Óleo'!$E63,"-")</f>
        <v>-</v>
      </c>
      <c r="V61" s="108" t="str">
        <f>IF(U61="-","-",'3- Óleo'!$H63)</f>
        <v>-</v>
      </c>
      <c r="W61" s="119" t="str">
        <f>IF($C61=X$1,'3- Óleo'!$D63,"-")</f>
        <v>-</v>
      </c>
      <c r="X61" s="108" t="str">
        <f>IF($C61=X$1,'3- Óleo'!$E63,"-")</f>
        <v>-</v>
      </c>
      <c r="Y61" s="108" t="str">
        <f>IF(X61="-","-",'3- Óleo'!$H63)</f>
        <v>-</v>
      </c>
      <c r="Z61" s="119" t="str">
        <f>IF($C61=AA$1,'3- Óleo'!$D63,"-")</f>
        <v>-</v>
      </c>
      <c r="AA61" s="108" t="str">
        <f>IF($C61=AA$1,'3- Óleo'!$E63,"-")</f>
        <v>-</v>
      </c>
      <c r="AB61" s="108" t="str">
        <f>IF(AA61="-","-",'3- Óleo'!$H63)</f>
        <v>-</v>
      </c>
      <c r="AC61" s="119" t="str">
        <f>IF($C61=AD$1,'3- Óleo'!$D63,"-")</f>
        <v>-</v>
      </c>
      <c r="AD61" s="108" t="str">
        <f>IF($C61=AD$1,'3- Óleo'!$E63,"-")</f>
        <v>-</v>
      </c>
      <c r="AE61" s="108" t="str">
        <f>IF(AD61="-","-",'3- Óleo'!$H63)</f>
        <v>-</v>
      </c>
      <c r="AF61" s="119" t="str">
        <f>IF($C61=AG$1,'3- Óleo'!$D63,"-")</f>
        <v>-</v>
      </c>
      <c r="AG61" s="108" t="str">
        <f>IF($C61=AG$1,'3- Óleo'!$E63,"-")</f>
        <v>-</v>
      </c>
      <c r="AH61" s="108" t="str">
        <f>IF(AG61="-","-",'3- Óleo'!$H63)</f>
        <v>-</v>
      </c>
      <c r="AI61" s="119" t="str">
        <f>IF($C61=AJ$1,'3- Óleo'!$D63,"-")</f>
        <v>-</v>
      </c>
      <c r="AJ61" s="108" t="str">
        <f>IF($C61=AJ$1,'3- Óleo'!$E63,"-")</f>
        <v>-</v>
      </c>
      <c r="AK61" s="108" t="str">
        <f>IF(AJ61="-","-",'3- Óleo'!$H63)</f>
        <v>-</v>
      </c>
      <c r="AL61" s="119" t="str">
        <f>IF($C61=AM$1,'3- Óleo'!$D63,"-")</f>
        <v>-</v>
      </c>
      <c r="AM61" s="108" t="str">
        <f>IF($C61=AM$1,'3- Óleo'!$E63,"-")</f>
        <v>-</v>
      </c>
      <c r="AN61" s="108" t="str">
        <f>IF(AM61="-","-",'3- Óleo'!$H63)</f>
        <v>-</v>
      </c>
    </row>
    <row r="62" spans="1:40" x14ac:dyDescent="0.25">
      <c r="A62" s="119">
        <v>60</v>
      </c>
      <c r="B62" s="119" t="str">
        <f>IF(YEAR('3- Óleo'!B64)=$B$1,$B$1,"-")</f>
        <v>-</v>
      </c>
      <c r="C62" s="119" t="str">
        <f>IF(B62="-","-",MONTH('3- Óleo'!B64))</f>
        <v>-</v>
      </c>
      <c r="E62" s="119" t="str">
        <f>IF($C62=F$1,'3- Óleo'!$D64,"-")</f>
        <v>-</v>
      </c>
      <c r="F62" s="108" t="str">
        <f>IF($C62=F$1,'3- Óleo'!$E64,"-")</f>
        <v>-</v>
      </c>
      <c r="G62" s="108" t="str">
        <f>IF(F62="-","-",'3- Óleo'!$H64)</f>
        <v>-</v>
      </c>
      <c r="H62" s="119" t="str">
        <f>IF($C62=I$1,'3- Óleo'!$D64,"-")</f>
        <v>-</v>
      </c>
      <c r="I62" s="108" t="str">
        <f>IF($C62=I$1,'3- Óleo'!$E64,"-")</f>
        <v>-</v>
      </c>
      <c r="J62" s="108" t="str">
        <f>IF(I62="-","-",'3- Óleo'!$H64)</f>
        <v>-</v>
      </c>
      <c r="K62" s="119" t="str">
        <f>IF($C62=L$1,'3- Óleo'!$D64,"-")</f>
        <v>-</v>
      </c>
      <c r="L62" s="108" t="str">
        <f>IF($C62=L$1,'3- Óleo'!$E64,"-")</f>
        <v>-</v>
      </c>
      <c r="M62" s="108" t="str">
        <f>IF(L62="-","-",'3- Óleo'!$H64)</f>
        <v>-</v>
      </c>
      <c r="N62" s="119" t="str">
        <f>IF($C62=O$1,'3- Óleo'!$D64,"-")</f>
        <v>-</v>
      </c>
      <c r="O62" s="108" t="str">
        <f>IF($C62=O$1,'3- Óleo'!$E64,"-")</f>
        <v>-</v>
      </c>
      <c r="P62" s="108" t="str">
        <f>IF(O62="-","-",'3- Óleo'!$H64)</f>
        <v>-</v>
      </c>
      <c r="Q62" s="119" t="str">
        <f>IF($C62=R$1,'3- Óleo'!$D64,"-")</f>
        <v>-</v>
      </c>
      <c r="R62" s="108" t="str">
        <f>IF($C62=R$1,'3- Óleo'!$E64,"-")</f>
        <v>-</v>
      </c>
      <c r="S62" s="108" t="str">
        <f>IF(R62="-","-",'3- Óleo'!$H64)</f>
        <v>-</v>
      </c>
      <c r="T62" s="119" t="str">
        <f>IF($C62=U$1,'3- Óleo'!$D64,"-")</f>
        <v>-</v>
      </c>
      <c r="U62" s="108" t="str">
        <f>IF($C62=U$1,'3- Óleo'!$E64,"-")</f>
        <v>-</v>
      </c>
      <c r="V62" s="108" t="str">
        <f>IF(U62="-","-",'3- Óleo'!$H64)</f>
        <v>-</v>
      </c>
      <c r="W62" s="119" t="str">
        <f>IF($C62=X$1,'3- Óleo'!$D64,"-")</f>
        <v>-</v>
      </c>
      <c r="X62" s="108" t="str">
        <f>IF($C62=X$1,'3- Óleo'!$E64,"-")</f>
        <v>-</v>
      </c>
      <c r="Y62" s="108" t="str">
        <f>IF(X62="-","-",'3- Óleo'!$H64)</f>
        <v>-</v>
      </c>
      <c r="Z62" s="119" t="str">
        <f>IF($C62=AA$1,'3- Óleo'!$D64,"-")</f>
        <v>-</v>
      </c>
      <c r="AA62" s="108" t="str">
        <f>IF($C62=AA$1,'3- Óleo'!$E64,"-")</f>
        <v>-</v>
      </c>
      <c r="AB62" s="108" t="str">
        <f>IF(AA62="-","-",'3- Óleo'!$H64)</f>
        <v>-</v>
      </c>
      <c r="AC62" s="119" t="str">
        <f>IF($C62=AD$1,'3- Óleo'!$D64,"-")</f>
        <v>-</v>
      </c>
      <c r="AD62" s="108" t="str">
        <f>IF($C62=AD$1,'3- Óleo'!$E64,"-")</f>
        <v>-</v>
      </c>
      <c r="AE62" s="108" t="str">
        <f>IF(AD62="-","-",'3- Óleo'!$H64)</f>
        <v>-</v>
      </c>
      <c r="AF62" s="119" t="str">
        <f>IF($C62=AG$1,'3- Óleo'!$D64,"-")</f>
        <v>-</v>
      </c>
      <c r="AG62" s="108" t="str">
        <f>IF($C62=AG$1,'3- Óleo'!$E64,"-")</f>
        <v>-</v>
      </c>
      <c r="AH62" s="108" t="str">
        <f>IF(AG62="-","-",'3- Óleo'!$H64)</f>
        <v>-</v>
      </c>
      <c r="AI62" s="119" t="str">
        <f>IF($C62=AJ$1,'3- Óleo'!$D64,"-")</f>
        <v>-</v>
      </c>
      <c r="AJ62" s="108" t="str">
        <f>IF($C62=AJ$1,'3- Óleo'!$E64,"-")</f>
        <v>-</v>
      </c>
      <c r="AK62" s="108" t="str">
        <f>IF(AJ62="-","-",'3- Óleo'!$H64)</f>
        <v>-</v>
      </c>
      <c r="AL62" s="119" t="str">
        <f>IF($C62=AM$1,'3- Óleo'!$D64,"-")</f>
        <v>-</v>
      </c>
      <c r="AM62" s="108" t="str">
        <f>IF($C62=AM$1,'3- Óleo'!$E64,"-")</f>
        <v>-</v>
      </c>
      <c r="AN62" s="108" t="str">
        <f>IF(AM62="-","-",'3- Óleo'!$H64)</f>
        <v>-</v>
      </c>
    </row>
    <row r="63" spans="1:40" x14ac:dyDescent="0.25">
      <c r="A63" s="119">
        <v>61</v>
      </c>
      <c r="B63" s="119" t="str">
        <f>IF(YEAR('3- Óleo'!B65)=$B$1,$B$1,"-")</f>
        <v>-</v>
      </c>
      <c r="C63" s="119" t="str">
        <f>IF(B63="-","-",MONTH('3- Óleo'!B65))</f>
        <v>-</v>
      </c>
      <c r="E63" s="119" t="str">
        <f>IF($C63=F$1,'3- Óleo'!$D65,"-")</f>
        <v>-</v>
      </c>
      <c r="F63" s="108" t="str">
        <f>IF($C63=F$1,'3- Óleo'!$E65,"-")</f>
        <v>-</v>
      </c>
      <c r="G63" s="108" t="str">
        <f>IF(F63="-","-",'3- Óleo'!$H65)</f>
        <v>-</v>
      </c>
      <c r="H63" s="119" t="str">
        <f>IF($C63=I$1,'3- Óleo'!$D65,"-")</f>
        <v>-</v>
      </c>
      <c r="I63" s="108" t="str">
        <f>IF($C63=I$1,'3- Óleo'!$E65,"-")</f>
        <v>-</v>
      </c>
      <c r="J63" s="108" t="str">
        <f>IF(I63="-","-",'3- Óleo'!$H65)</f>
        <v>-</v>
      </c>
      <c r="K63" s="119" t="str">
        <f>IF($C63=L$1,'3- Óleo'!$D65,"-")</f>
        <v>-</v>
      </c>
      <c r="L63" s="108" t="str">
        <f>IF($C63=L$1,'3- Óleo'!$E65,"-")</f>
        <v>-</v>
      </c>
      <c r="M63" s="108" t="str">
        <f>IF(L63="-","-",'3- Óleo'!$H65)</f>
        <v>-</v>
      </c>
      <c r="N63" s="119" t="str">
        <f>IF($C63=O$1,'3- Óleo'!$D65,"-")</f>
        <v>-</v>
      </c>
      <c r="O63" s="108" t="str">
        <f>IF($C63=O$1,'3- Óleo'!$E65,"-")</f>
        <v>-</v>
      </c>
      <c r="P63" s="108" t="str">
        <f>IF(O63="-","-",'3- Óleo'!$H65)</f>
        <v>-</v>
      </c>
      <c r="Q63" s="119" t="str">
        <f>IF($C63=R$1,'3- Óleo'!$D65,"-")</f>
        <v>-</v>
      </c>
      <c r="R63" s="108" t="str">
        <f>IF($C63=R$1,'3- Óleo'!$E65,"-")</f>
        <v>-</v>
      </c>
      <c r="S63" s="108" t="str">
        <f>IF(R63="-","-",'3- Óleo'!$H65)</f>
        <v>-</v>
      </c>
      <c r="T63" s="119" t="str">
        <f>IF($C63=U$1,'3- Óleo'!$D65,"-")</f>
        <v>-</v>
      </c>
      <c r="U63" s="108" t="str">
        <f>IF($C63=U$1,'3- Óleo'!$E65,"-")</f>
        <v>-</v>
      </c>
      <c r="V63" s="108" t="str">
        <f>IF(U63="-","-",'3- Óleo'!$H65)</f>
        <v>-</v>
      </c>
      <c r="W63" s="119" t="str">
        <f>IF($C63=X$1,'3- Óleo'!$D65,"-")</f>
        <v>-</v>
      </c>
      <c r="X63" s="108" t="str">
        <f>IF($C63=X$1,'3- Óleo'!$E65,"-")</f>
        <v>-</v>
      </c>
      <c r="Y63" s="108" t="str">
        <f>IF(X63="-","-",'3- Óleo'!$H65)</f>
        <v>-</v>
      </c>
      <c r="Z63" s="119" t="str">
        <f>IF($C63=AA$1,'3- Óleo'!$D65,"-")</f>
        <v>-</v>
      </c>
      <c r="AA63" s="108" t="str">
        <f>IF($C63=AA$1,'3- Óleo'!$E65,"-")</f>
        <v>-</v>
      </c>
      <c r="AB63" s="108" t="str">
        <f>IF(AA63="-","-",'3- Óleo'!$H65)</f>
        <v>-</v>
      </c>
      <c r="AC63" s="119" t="str">
        <f>IF($C63=AD$1,'3- Óleo'!$D65,"-")</f>
        <v>-</v>
      </c>
      <c r="AD63" s="108" t="str">
        <f>IF($C63=AD$1,'3- Óleo'!$E65,"-")</f>
        <v>-</v>
      </c>
      <c r="AE63" s="108" t="str">
        <f>IF(AD63="-","-",'3- Óleo'!$H65)</f>
        <v>-</v>
      </c>
      <c r="AF63" s="119" t="str">
        <f>IF($C63=AG$1,'3- Óleo'!$D65,"-")</f>
        <v>-</v>
      </c>
      <c r="AG63" s="108" t="str">
        <f>IF($C63=AG$1,'3- Óleo'!$E65,"-")</f>
        <v>-</v>
      </c>
      <c r="AH63" s="108" t="str">
        <f>IF(AG63="-","-",'3- Óleo'!$H65)</f>
        <v>-</v>
      </c>
      <c r="AI63" s="119" t="str">
        <f>IF($C63=AJ$1,'3- Óleo'!$D65,"-")</f>
        <v>-</v>
      </c>
      <c r="AJ63" s="108" t="str">
        <f>IF($C63=AJ$1,'3- Óleo'!$E65,"-")</f>
        <v>-</v>
      </c>
      <c r="AK63" s="108" t="str">
        <f>IF(AJ63="-","-",'3- Óleo'!$H65)</f>
        <v>-</v>
      </c>
      <c r="AL63" s="119" t="str">
        <f>IF($C63=AM$1,'3- Óleo'!$D65,"-")</f>
        <v>-</v>
      </c>
      <c r="AM63" s="108" t="str">
        <f>IF($C63=AM$1,'3- Óleo'!$E65,"-")</f>
        <v>-</v>
      </c>
      <c r="AN63" s="108" t="str">
        <f>IF(AM63="-","-",'3- Óleo'!$H65)</f>
        <v>-</v>
      </c>
    </row>
    <row r="64" spans="1:40" x14ac:dyDescent="0.25">
      <c r="A64" s="119">
        <v>62</v>
      </c>
      <c r="B64" s="119" t="str">
        <f>IF(YEAR('3- Óleo'!B66)=$B$1,$B$1,"-")</f>
        <v>-</v>
      </c>
      <c r="C64" s="119" t="str">
        <f>IF(B64="-","-",MONTH('3- Óleo'!B66))</f>
        <v>-</v>
      </c>
      <c r="E64" s="119" t="str">
        <f>IF($C64=F$1,'3- Óleo'!$D66,"-")</f>
        <v>-</v>
      </c>
      <c r="F64" s="108" t="str">
        <f>IF($C64=F$1,'3- Óleo'!$E66,"-")</f>
        <v>-</v>
      </c>
      <c r="G64" s="108" t="str">
        <f>IF(F64="-","-",'3- Óleo'!$H66)</f>
        <v>-</v>
      </c>
      <c r="H64" s="119" t="str">
        <f>IF($C64=I$1,'3- Óleo'!$D66,"-")</f>
        <v>-</v>
      </c>
      <c r="I64" s="108" t="str">
        <f>IF($C64=I$1,'3- Óleo'!$E66,"-")</f>
        <v>-</v>
      </c>
      <c r="J64" s="108" t="str">
        <f>IF(I64="-","-",'3- Óleo'!$H66)</f>
        <v>-</v>
      </c>
      <c r="K64" s="119" t="str">
        <f>IF($C64=L$1,'3- Óleo'!$D66,"-")</f>
        <v>-</v>
      </c>
      <c r="L64" s="108" t="str">
        <f>IF($C64=L$1,'3- Óleo'!$E66,"-")</f>
        <v>-</v>
      </c>
      <c r="M64" s="108" t="str">
        <f>IF(L64="-","-",'3- Óleo'!$H66)</f>
        <v>-</v>
      </c>
      <c r="N64" s="119" t="str">
        <f>IF($C64=O$1,'3- Óleo'!$D66,"-")</f>
        <v>-</v>
      </c>
      <c r="O64" s="108" t="str">
        <f>IF($C64=O$1,'3- Óleo'!$E66,"-")</f>
        <v>-</v>
      </c>
      <c r="P64" s="108" t="str">
        <f>IF(O64="-","-",'3- Óleo'!$H66)</f>
        <v>-</v>
      </c>
      <c r="Q64" s="119" t="str">
        <f>IF($C64=R$1,'3- Óleo'!$D66,"-")</f>
        <v>-</v>
      </c>
      <c r="R64" s="108" t="str">
        <f>IF($C64=R$1,'3- Óleo'!$E66,"-")</f>
        <v>-</v>
      </c>
      <c r="S64" s="108" t="str">
        <f>IF(R64="-","-",'3- Óleo'!$H66)</f>
        <v>-</v>
      </c>
      <c r="T64" s="119" t="str">
        <f>IF($C64=U$1,'3- Óleo'!$D66,"-")</f>
        <v>-</v>
      </c>
      <c r="U64" s="108" t="str">
        <f>IF($C64=U$1,'3- Óleo'!$E66,"-")</f>
        <v>-</v>
      </c>
      <c r="V64" s="108" t="str">
        <f>IF(U64="-","-",'3- Óleo'!$H66)</f>
        <v>-</v>
      </c>
      <c r="W64" s="119" t="str">
        <f>IF($C64=X$1,'3- Óleo'!$D66,"-")</f>
        <v>-</v>
      </c>
      <c r="X64" s="108" t="str">
        <f>IF($C64=X$1,'3- Óleo'!$E66,"-")</f>
        <v>-</v>
      </c>
      <c r="Y64" s="108" t="str">
        <f>IF(X64="-","-",'3- Óleo'!$H66)</f>
        <v>-</v>
      </c>
      <c r="Z64" s="119" t="str">
        <f>IF($C64=AA$1,'3- Óleo'!$D66,"-")</f>
        <v>-</v>
      </c>
      <c r="AA64" s="108" t="str">
        <f>IF($C64=AA$1,'3- Óleo'!$E66,"-")</f>
        <v>-</v>
      </c>
      <c r="AB64" s="108" t="str">
        <f>IF(AA64="-","-",'3- Óleo'!$H66)</f>
        <v>-</v>
      </c>
      <c r="AC64" s="119" t="str">
        <f>IF($C64=AD$1,'3- Óleo'!$D66,"-")</f>
        <v>-</v>
      </c>
      <c r="AD64" s="108" t="str">
        <f>IF($C64=AD$1,'3- Óleo'!$E66,"-")</f>
        <v>-</v>
      </c>
      <c r="AE64" s="108" t="str">
        <f>IF(AD64="-","-",'3- Óleo'!$H66)</f>
        <v>-</v>
      </c>
      <c r="AF64" s="119" t="str">
        <f>IF($C64=AG$1,'3- Óleo'!$D66,"-")</f>
        <v>-</v>
      </c>
      <c r="AG64" s="108" t="str">
        <f>IF($C64=AG$1,'3- Óleo'!$E66,"-")</f>
        <v>-</v>
      </c>
      <c r="AH64" s="108" t="str">
        <f>IF(AG64="-","-",'3- Óleo'!$H66)</f>
        <v>-</v>
      </c>
      <c r="AI64" s="119" t="str">
        <f>IF($C64=AJ$1,'3- Óleo'!$D66,"-")</f>
        <v>-</v>
      </c>
      <c r="AJ64" s="108" t="str">
        <f>IF($C64=AJ$1,'3- Óleo'!$E66,"-")</f>
        <v>-</v>
      </c>
      <c r="AK64" s="108" t="str">
        <f>IF(AJ64="-","-",'3- Óleo'!$H66)</f>
        <v>-</v>
      </c>
      <c r="AL64" s="119" t="str">
        <f>IF($C64=AM$1,'3- Óleo'!$D66,"-")</f>
        <v>-</v>
      </c>
      <c r="AM64" s="108" t="str">
        <f>IF($C64=AM$1,'3- Óleo'!$E66,"-")</f>
        <v>-</v>
      </c>
      <c r="AN64" s="108" t="str">
        <f>IF(AM64="-","-",'3- Óleo'!$H66)</f>
        <v>-</v>
      </c>
    </row>
    <row r="65" spans="1:40" x14ac:dyDescent="0.25">
      <c r="A65" s="119">
        <v>63</v>
      </c>
      <c r="B65" s="119" t="str">
        <f>IF(YEAR('3- Óleo'!B67)=$B$1,$B$1,"-")</f>
        <v>-</v>
      </c>
      <c r="C65" s="119" t="str">
        <f>IF(B65="-","-",MONTH('3- Óleo'!B67))</f>
        <v>-</v>
      </c>
      <c r="E65" s="119" t="str">
        <f>IF($C65=F$1,'3- Óleo'!$D67,"-")</f>
        <v>-</v>
      </c>
      <c r="F65" s="108" t="str">
        <f>IF($C65=F$1,'3- Óleo'!$E67,"-")</f>
        <v>-</v>
      </c>
      <c r="G65" s="108" t="str">
        <f>IF(F65="-","-",'3- Óleo'!$H67)</f>
        <v>-</v>
      </c>
      <c r="H65" s="119" t="str">
        <f>IF($C65=I$1,'3- Óleo'!$D67,"-")</f>
        <v>-</v>
      </c>
      <c r="I65" s="108" t="str">
        <f>IF($C65=I$1,'3- Óleo'!$E67,"-")</f>
        <v>-</v>
      </c>
      <c r="J65" s="108" t="str">
        <f>IF(I65="-","-",'3- Óleo'!$H67)</f>
        <v>-</v>
      </c>
      <c r="K65" s="119" t="str">
        <f>IF($C65=L$1,'3- Óleo'!$D67,"-")</f>
        <v>-</v>
      </c>
      <c r="L65" s="108" t="str">
        <f>IF($C65=L$1,'3- Óleo'!$E67,"-")</f>
        <v>-</v>
      </c>
      <c r="M65" s="108" t="str">
        <f>IF(L65="-","-",'3- Óleo'!$H67)</f>
        <v>-</v>
      </c>
      <c r="N65" s="119" t="str">
        <f>IF($C65=O$1,'3- Óleo'!$D67,"-")</f>
        <v>-</v>
      </c>
      <c r="O65" s="108" t="str">
        <f>IF($C65=O$1,'3- Óleo'!$E67,"-")</f>
        <v>-</v>
      </c>
      <c r="P65" s="108" t="str">
        <f>IF(O65="-","-",'3- Óleo'!$H67)</f>
        <v>-</v>
      </c>
      <c r="Q65" s="119" t="str">
        <f>IF($C65=R$1,'3- Óleo'!$D67,"-")</f>
        <v>-</v>
      </c>
      <c r="R65" s="108" t="str">
        <f>IF($C65=R$1,'3- Óleo'!$E67,"-")</f>
        <v>-</v>
      </c>
      <c r="S65" s="108" t="str">
        <f>IF(R65="-","-",'3- Óleo'!$H67)</f>
        <v>-</v>
      </c>
      <c r="T65" s="119" t="str">
        <f>IF($C65=U$1,'3- Óleo'!$D67,"-")</f>
        <v>-</v>
      </c>
      <c r="U65" s="108" t="str">
        <f>IF($C65=U$1,'3- Óleo'!$E67,"-")</f>
        <v>-</v>
      </c>
      <c r="V65" s="108" t="str">
        <f>IF(U65="-","-",'3- Óleo'!$H67)</f>
        <v>-</v>
      </c>
      <c r="W65" s="119" t="str">
        <f>IF($C65=X$1,'3- Óleo'!$D67,"-")</f>
        <v>-</v>
      </c>
      <c r="X65" s="108" t="str">
        <f>IF($C65=X$1,'3- Óleo'!$E67,"-")</f>
        <v>-</v>
      </c>
      <c r="Y65" s="108" t="str">
        <f>IF(X65="-","-",'3- Óleo'!$H67)</f>
        <v>-</v>
      </c>
      <c r="Z65" s="119" t="str">
        <f>IF($C65=AA$1,'3- Óleo'!$D67,"-")</f>
        <v>-</v>
      </c>
      <c r="AA65" s="108" t="str">
        <f>IF($C65=AA$1,'3- Óleo'!$E67,"-")</f>
        <v>-</v>
      </c>
      <c r="AB65" s="108" t="str">
        <f>IF(AA65="-","-",'3- Óleo'!$H67)</f>
        <v>-</v>
      </c>
      <c r="AC65" s="119" t="str">
        <f>IF($C65=AD$1,'3- Óleo'!$D67,"-")</f>
        <v>-</v>
      </c>
      <c r="AD65" s="108" t="str">
        <f>IF($C65=AD$1,'3- Óleo'!$E67,"-")</f>
        <v>-</v>
      </c>
      <c r="AE65" s="108" t="str">
        <f>IF(AD65="-","-",'3- Óleo'!$H67)</f>
        <v>-</v>
      </c>
      <c r="AF65" s="119" t="str">
        <f>IF($C65=AG$1,'3- Óleo'!$D67,"-")</f>
        <v>-</v>
      </c>
      <c r="AG65" s="108" t="str">
        <f>IF($C65=AG$1,'3- Óleo'!$E67,"-")</f>
        <v>-</v>
      </c>
      <c r="AH65" s="108" t="str">
        <f>IF(AG65="-","-",'3- Óleo'!$H67)</f>
        <v>-</v>
      </c>
      <c r="AI65" s="119" t="str">
        <f>IF($C65=AJ$1,'3- Óleo'!$D67,"-")</f>
        <v>-</v>
      </c>
      <c r="AJ65" s="108" t="str">
        <f>IF($C65=AJ$1,'3- Óleo'!$E67,"-")</f>
        <v>-</v>
      </c>
      <c r="AK65" s="108" t="str">
        <f>IF(AJ65="-","-",'3- Óleo'!$H67)</f>
        <v>-</v>
      </c>
      <c r="AL65" s="119" t="str">
        <f>IF($C65=AM$1,'3- Óleo'!$D67,"-")</f>
        <v>-</v>
      </c>
      <c r="AM65" s="108" t="str">
        <f>IF($C65=AM$1,'3- Óleo'!$E67,"-")</f>
        <v>-</v>
      </c>
      <c r="AN65" s="108" t="str">
        <f>IF(AM65="-","-",'3- Óleo'!$H67)</f>
        <v>-</v>
      </c>
    </row>
    <row r="66" spans="1:40" x14ac:dyDescent="0.25">
      <c r="A66" s="119">
        <v>64</v>
      </c>
      <c r="B66" s="119" t="str">
        <f>IF(YEAR('3- Óleo'!B68)=$B$1,$B$1,"-")</f>
        <v>-</v>
      </c>
      <c r="C66" s="119" t="str">
        <f>IF(B66="-","-",MONTH('3- Óleo'!B68))</f>
        <v>-</v>
      </c>
      <c r="E66" s="119" t="str">
        <f>IF($C66=F$1,'3- Óleo'!$D68,"-")</f>
        <v>-</v>
      </c>
      <c r="F66" s="108" t="str">
        <f>IF($C66=F$1,'3- Óleo'!$E68,"-")</f>
        <v>-</v>
      </c>
      <c r="G66" s="108" t="str">
        <f>IF(F66="-","-",'3- Óleo'!$H68)</f>
        <v>-</v>
      </c>
      <c r="H66" s="119" t="str">
        <f>IF($C66=I$1,'3- Óleo'!$D68,"-")</f>
        <v>-</v>
      </c>
      <c r="I66" s="108" t="str">
        <f>IF($C66=I$1,'3- Óleo'!$E68,"-")</f>
        <v>-</v>
      </c>
      <c r="J66" s="108" t="str">
        <f>IF(I66="-","-",'3- Óleo'!$H68)</f>
        <v>-</v>
      </c>
      <c r="K66" s="119" t="str">
        <f>IF($C66=L$1,'3- Óleo'!$D68,"-")</f>
        <v>-</v>
      </c>
      <c r="L66" s="108" t="str">
        <f>IF($C66=L$1,'3- Óleo'!$E68,"-")</f>
        <v>-</v>
      </c>
      <c r="M66" s="108" t="str">
        <f>IF(L66="-","-",'3- Óleo'!$H68)</f>
        <v>-</v>
      </c>
      <c r="N66" s="119" t="str">
        <f>IF($C66=O$1,'3- Óleo'!$D68,"-")</f>
        <v>-</v>
      </c>
      <c r="O66" s="108" t="str">
        <f>IF($C66=O$1,'3- Óleo'!$E68,"-")</f>
        <v>-</v>
      </c>
      <c r="P66" s="108" t="str">
        <f>IF(O66="-","-",'3- Óleo'!$H68)</f>
        <v>-</v>
      </c>
      <c r="Q66" s="119" t="str">
        <f>IF($C66=R$1,'3- Óleo'!$D68,"-")</f>
        <v>-</v>
      </c>
      <c r="R66" s="108" t="str">
        <f>IF($C66=R$1,'3- Óleo'!$E68,"-")</f>
        <v>-</v>
      </c>
      <c r="S66" s="108" t="str">
        <f>IF(R66="-","-",'3- Óleo'!$H68)</f>
        <v>-</v>
      </c>
      <c r="T66" s="119" t="str">
        <f>IF($C66=U$1,'3- Óleo'!$D68,"-")</f>
        <v>-</v>
      </c>
      <c r="U66" s="108" t="str">
        <f>IF($C66=U$1,'3- Óleo'!$E68,"-")</f>
        <v>-</v>
      </c>
      <c r="V66" s="108" t="str">
        <f>IF(U66="-","-",'3- Óleo'!$H68)</f>
        <v>-</v>
      </c>
      <c r="W66" s="119" t="str">
        <f>IF($C66=X$1,'3- Óleo'!$D68,"-")</f>
        <v>-</v>
      </c>
      <c r="X66" s="108" t="str">
        <f>IF($C66=X$1,'3- Óleo'!$E68,"-")</f>
        <v>-</v>
      </c>
      <c r="Y66" s="108" t="str">
        <f>IF(X66="-","-",'3- Óleo'!$H68)</f>
        <v>-</v>
      </c>
      <c r="Z66" s="119" t="str">
        <f>IF($C66=AA$1,'3- Óleo'!$D68,"-")</f>
        <v>-</v>
      </c>
      <c r="AA66" s="108" t="str">
        <f>IF($C66=AA$1,'3- Óleo'!$E68,"-")</f>
        <v>-</v>
      </c>
      <c r="AB66" s="108" t="str">
        <f>IF(AA66="-","-",'3- Óleo'!$H68)</f>
        <v>-</v>
      </c>
      <c r="AC66" s="119" t="str">
        <f>IF($C66=AD$1,'3- Óleo'!$D68,"-")</f>
        <v>-</v>
      </c>
      <c r="AD66" s="108" t="str">
        <f>IF($C66=AD$1,'3- Óleo'!$E68,"-")</f>
        <v>-</v>
      </c>
      <c r="AE66" s="108" t="str">
        <f>IF(AD66="-","-",'3- Óleo'!$H68)</f>
        <v>-</v>
      </c>
      <c r="AF66" s="119" t="str">
        <f>IF($C66=AG$1,'3- Óleo'!$D68,"-")</f>
        <v>-</v>
      </c>
      <c r="AG66" s="108" t="str">
        <f>IF($C66=AG$1,'3- Óleo'!$E68,"-")</f>
        <v>-</v>
      </c>
      <c r="AH66" s="108" t="str">
        <f>IF(AG66="-","-",'3- Óleo'!$H68)</f>
        <v>-</v>
      </c>
      <c r="AI66" s="119" t="str">
        <f>IF($C66=AJ$1,'3- Óleo'!$D68,"-")</f>
        <v>-</v>
      </c>
      <c r="AJ66" s="108" t="str">
        <f>IF($C66=AJ$1,'3- Óleo'!$E68,"-")</f>
        <v>-</v>
      </c>
      <c r="AK66" s="108" t="str">
        <f>IF(AJ66="-","-",'3- Óleo'!$H68)</f>
        <v>-</v>
      </c>
      <c r="AL66" s="119" t="str">
        <f>IF($C66=AM$1,'3- Óleo'!$D68,"-")</f>
        <v>-</v>
      </c>
      <c r="AM66" s="108" t="str">
        <f>IF($C66=AM$1,'3- Óleo'!$E68,"-")</f>
        <v>-</v>
      </c>
      <c r="AN66" s="108" t="str">
        <f>IF(AM66="-","-",'3- Óleo'!$H68)</f>
        <v>-</v>
      </c>
    </row>
    <row r="67" spans="1:40" x14ac:dyDescent="0.25">
      <c r="A67" s="119">
        <v>65</v>
      </c>
      <c r="B67" s="119" t="str">
        <f>IF(YEAR('3- Óleo'!B69)=$B$1,$B$1,"-")</f>
        <v>-</v>
      </c>
      <c r="C67" s="119" t="str">
        <f>IF(B67="-","-",MONTH('3- Óleo'!B69))</f>
        <v>-</v>
      </c>
      <c r="E67" s="119" t="str">
        <f>IF($C67=F$1,'3- Óleo'!$D69,"-")</f>
        <v>-</v>
      </c>
      <c r="F67" s="108" t="str">
        <f>IF($C67=F$1,'3- Óleo'!$E69,"-")</f>
        <v>-</v>
      </c>
      <c r="G67" s="108" t="str">
        <f>IF(F67="-","-",'3- Óleo'!$H69)</f>
        <v>-</v>
      </c>
      <c r="H67" s="119" t="str">
        <f>IF($C67=I$1,'3- Óleo'!$D69,"-")</f>
        <v>-</v>
      </c>
      <c r="I67" s="108" t="str">
        <f>IF($C67=I$1,'3- Óleo'!$E69,"-")</f>
        <v>-</v>
      </c>
      <c r="J67" s="108" t="str">
        <f>IF(I67="-","-",'3- Óleo'!$H69)</f>
        <v>-</v>
      </c>
      <c r="K67" s="119" t="str">
        <f>IF($C67=L$1,'3- Óleo'!$D69,"-")</f>
        <v>-</v>
      </c>
      <c r="L67" s="108" t="str">
        <f>IF($C67=L$1,'3- Óleo'!$E69,"-")</f>
        <v>-</v>
      </c>
      <c r="M67" s="108" t="str">
        <f>IF(L67="-","-",'3- Óleo'!$H69)</f>
        <v>-</v>
      </c>
      <c r="N67" s="119" t="str">
        <f>IF($C67=O$1,'3- Óleo'!$D69,"-")</f>
        <v>-</v>
      </c>
      <c r="O67" s="108" t="str">
        <f>IF($C67=O$1,'3- Óleo'!$E69,"-")</f>
        <v>-</v>
      </c>
      <c r="P67" s="108" t="str">
        <f>IF(O67="-","-",'3- Óleo'!$H69)</f>
        <v>-</v>
      </c>
      <c r="Q67" s="119" t="str">
        <f>IF($C67=R$1,'3- Óleo'!$D69,"-")</f>
        <v>-</v>
      </c>
      <c r="R67" s="108" t="str">
        <f>IF($C67=R$1,'3- Óleo'!$E69,"-")</f>
        <v>-</v>
      </c>
      <c r="S67" s="108" t="str">
        <f>IF(R67="-","-",'3- Óleo'!$H69)</f>
        <v>-</v>
      </c>
      <c r="T67" s="119" t="str">
        <f>IF($C67=U$1,'3- Óleo'!$D69,"-")</f>
        <v>-</v>
      </c>
      <c r="U67" s="108" t="str">
        <f>IF($C67=U$1,'3- Óleo'!$E69,"-")</f>
        <v>-</v>
      </c>
      <c r="V67" s="108" t="str">
        <f>IF(U67="-","-",'3- Óleo'!$H69)</f>
        <v>-</v>
      </c>
      <c r="W67" s="119" t="str">
        <f>IF($C67=X$1,'3- Óleo'!$D69,"-")</f>
        <v>-</v>
      </c>
      <c r="X67" s="108" t="str">
        <f>IF($C67=X$1,'3- Óleo'!$E69,"-")</f>
        <v>-</v>
      </c>
      <c r="Y67" s="108" t="str">
        <f>IF(X67="-","-",'3- Óleo'!$H69)</f>
        <v>-</v>
      </c>
      <c r="Z67" s="119" t="str">
        <f>IF($C67=AA$1,'3- Óleo'!$D69,"-")</f>
        <v>-</v>
      </c>
      <c r="AA67" s="108" t="str">
        <f>IF($C67=AA$1,'3- Óleo'!$E69,"-")</f>
        <v>-</v>
      </c>
      <c r="AB67" s="108" t="str">
        <f>IF(AA67="-","-",'3- Óleo'!$H69)</f>
        <v>-</v>
      </c>
      <c r="AC67" s="119" t="str">
        <f>IF($C67=AD$1,'3- Óleo'!$D69,"-")</f>
        <v>-</v>
      </c>
      <c r="AD67" s="108" t="str">
        <f>IF($C67=AD$1,'3- Óleo'!$E69,"-")</f>
        <v>-</v>
      </c>
      <c r="AE67" s="108" t="str">
        <f>IF(AD67="-","-",'3- Óleo'!$H69)</f>
        <v>-</v>
      </c>
      <c r="AF67" s="119" t="str">
        <f>IF($C67=AG$1,'3- Óleo'!$D69,"-")</f>
        <v>-</v>
      </c>
      <c r="AG67" s="108" t="str">
        <f>IF($C67=AG$1,'3- Óleo'!$E69,"-")</f>
        <v>-</v>
      </c>
      <c r="AH67" s="108" t="str">
        <f>IF(AG67="-","-",'3- Óleo'!$H69)</f>
        <v>-</v>
      </c>
      <c r="AI67" s="119" t="str">
        <f>IF($C67=AJ$1,'3- Óleo'!$D69,"-")</f>
        <v>-</v>
      </c>
      <c r="AJ67" s="108" t="str">
        <f>IF($C67=AJ$1,'3- Óleo'!$E69,"-")</f>
        <v>-</v>
      </c>
      <c r="AK67" s="108" t="str">
        <f>IF(AJ67="-","-",'3- Óleo'!$H69)</f>
        <v>-</v>
      </c>
      <c r="AL67" s="119" t="str">
        <f>IF($C67=AM$1,'3- Óleo'!$D69,"-")</f>
        <v>-</v>
      </c>
      <c r="AM67" s="108" t="str">
        <f>IF($C67=AM$1,'3- Óleo'!$E69,"-")</f>
        <v>-</v>
      </c>
      <c r="AN67" s="108" t="str">
        <f>IF(AM67="-","-",'3- Óleo'!$H69)</f>
        <v>-</v>
      </c>
    </row>
    <row r="68" spans="1:40" x14ac:dyDescent="0.25">
      <c r="A68" s="119">
        <v>66</v>
      </c>
      <c r="B68" s="119" t="str">
        <f>IF(YEAR('3- Óleo'!B70)=$B$1,$B$1,"-")</f>
        <v>-</v>
      </c>
      <c r="C68" s="119" t="str">
        <f>IF(B68="-","-",MONTH('3- Óleo'!B70))</f>
        <v>-</v>
      </c>
      <c r="E68" s="119" t="str">
        <f>IF($C68=F$1,'3- Óleo'!$D70,"-")</f>
        <v>-</v>
      </c>
      <c r="F68" s="108" t="str">
        <f>IF($C68=F$1,'3- Óleo'!$E70,"-")</f>
        <v>-</v>
      </c>
      <c r="G68" s="108" t="str">
        <f>IF(F68="-","-",'3- Óleo'!$H70)</f>
        <v>-</v>
      </c>
      <c r="H68" s="119" t="str">
        <f>IF($C68=I$1,'3- Óleo'!$D70,"-")</f>
        <v>-</v>
      </c>
      <c r="I68" s="108" t="str">
        <f>IF($C68=I$1,'3- Óleo'!$E70,"-")</f>
        <v>-</v>
      </c>
      <c r="J68" s="108" t="str">
        <f>IF(I68="-","-",'3- Óleo'!$H70)</f>
        <v>-</v>
      </c>
      <c r="K68" s="119" t="str">
        <f>IF($C68=L$1,'3- Óleo'!$D70,"-")</f>
        <v>-</v>
      </c>
      <c r="L68" s="108" t="str">
        <f>IF($C68=L$1,'3- Óleo'!$E70,"-")</f>
        <v>-</v>
      </c>
      <c r="M68" s="108" t="str">
        <f>IF(L68="-","-",'3- Óleo'!$H70)</f>
        <v>-</v>
      </c>
      <c r="N68" s="119" t="str">
        <f>IF($C68=O$1,'3- Óleo'!$D70,"-")</f>
        <v>-</v>
      </c>
      <c r="O68" s="108" t="str">
        <f>IF($C68=O$1,'3- Óleo'!$E70,"-")</f>
        <v>-</v>
      </c>
      <c r="P68" s="108" t="str">
        <f>IF(O68="-","-",'3- Óleo'!$H70)</f>
        <v>-</v>
      </c>
      <c r="Q68" s="119" t="str">
        <f>IF($C68=R$1,'3- Óleo'!$D70,"-")</f>
        <v>-</v>
      </c>
      <c r="R68" s="108" t="str">
        <f>IF($C68=R$1,'3- Óleo'!$E70,"-")</f>
        <v>-</v>
      </c>
      <c r="S68" s="108" t="str">
        <f>IF(R68="-","-",'3- Óleo'!$H70)</f>
        <v>-</v>
      </c>
      <c r="T68" s="119" t="str">
        <f>IF($C68=U$1,'3- Óleo'!$D70,"-")</f>
        <v>-</v>
      </c>
      <c r="U68" s="108" t="str">
        <f>IF($C68=U$1,'3- Óleo'!$E70,"-")</f>
        <v>-</v>
      </c>
      <c r="V68" s="108" t="str">
        <f>IF(U68="-","-",'3- Óleo'!$H70)</f>
        <v>-</v>
      </c>
      <c r="W68" s="119" t="str">
        <f>IF($C68=X$1,'3- Óleo'!$D70,"-")</f>
        <v>-</v>
      </c>
      <c r="X68" s="108" t="str">
        <f>IF($C68=X$1,'3- Óleo'!$E70,"-")</f>
        <v>-</v>
      </c>
      <c r="Y68" s="108" t="str">
        <f>IF(X68="-","-",'3- Óleo'!$H70)</f>
        <v>-</v>
      </c>
      <c r="Z68" s="119" t="str">
        <f>IF($C68=AA$1,'3- Óleo'!$D70,"-")</f>
        <v>-</v>
      </c>
      <c r="AA68" s="108" t="str">
        <f>IF($C68=AA$1,'3- Óleo'!$E70,"-")</f>
        <v>-</v>
      </c>
      <c r="AB68" s="108" t="str">
        <f>IF(AA68="-","-",'3- Óleo'!$H70)</f>
        <v>-</v>
      </c>
      <c r="AC68" s="119" t="str">
        <f>IF($C68=AD$1,'3- Óleo'!$D70,"-")</f>
        <v>-</v>
      </c>
      <c r="AD68" s="108" t="str">
        <f>IF($C68=AD$1,'3- Óleo'!$E70,"-")</f>
        <v>-</v>
      </c>
      <c r="AE68" s="108" t="str">
        <f>IF(AD68="-","-",'3- Óleo'!$H70)</f>
        <v>-</v>
      </c>
      <c r="AF68" s="119" t="str">
        <f>IF($C68=AG$1,'3- Óleo'!$D70,"-")</f>
        <v>-</v>
      </c>
      <c r="AG68" s="108" t="str">
        <f>IF($C68=AG$1,'3- Óleo'!$E70,"-")</f>
        <v>-</v>
      </c>
      <c r="AH68" s="108" t="str">
        <f>IF(AG68="-","-",'3- Óleo'!$H70)</f>
        <v>-</v>
      </c>
      <c r="AI68" s="119" t="str">
        <f>IF($C68=AJ$1,'3- Óleo'!$D70,"-")</f>
        <v>-</v>
      </c>
      <c r="AJ68" s="108" t="str">
        <f>IF($C68=AJ$1,'3- Óleo'!$E70,"-")</f>
        <v>-</v>
      </c>
      <c r="AK68" s="108" t="str">
        <f>IF(AJ68="-","-",'3- Óleo'!$H70)</f>
        <v>-</v>
      </c>
      <c r="AL68" s="119" t="str">
        <f>IF($C68=AM$1,'3- Óleo'!$D70,"-")</f>
        <v>-</v>
      </c>
      <c r="AM68" s="108" t="str">
        <f>IF($C68=AM$1,'3- Óleo'!$E70,"-")</f>
        <v>-</v>
      </c>
      <c r="AN68" s="108" t="str">
        <f>IF(AM68="-","-",'3- Óleo'!$H70)</f>
        <v>-</v>
      </c>
    </row>
    <row r="69" spans="1:40" x14ac:dyDescent="0.25">
      <c r="A69" s="119">
        <v>67</v>
      </c>
      <c r="B69" s="119" t="str">
        <f>IF(YEAR('3- Óleo'!B71)=$B$1,$B$1,"-")</f>
        <v>-</v>
      </c>
      <c r="C69" s="119" t="str">
        <f>IF(B69="-","-",MONTH('3- Óleo'!B71))</f>
        <v>-</v>
      </c>
      <c r="E69" s="119" t="str">
        <f>IF($C69=F$1,'3- Óleo'!$D71,"-")</f>
        <v>-</v>
      </c>
      <c r="F69" s="108" t="str">
        <f>IF($C69=F$1,'3- Óleo'!$E71,"-")</f>
        <v>-</v>
      </c>
      <c r="G69" s="108" t="str">
        <f>IF(F69="-","-",'3- Óleo'!$H71)</f>
        <v>-</v>
      </c>
      <c r="H69" s="119" t="str">
        <f>IF($C69=I$1,'3- Óleo'!$D71,"-")</f>
        <v>-</v>
      </c>
      <c r="I69" s="108" t="str">
        <f>IF($C69=I$1,'3- Óleo'!$E71,"-")</f>
        <v>-</v>
      </c>
      <c r="J69" s="108" t="str">
        <f>IF(I69="-","-",'3- Óleo'!$H71)</f>
        <v>-</v>
      </c>
      <c r="K69" s="119" t="str">
        <f>IF($C69=L$1,'3- Óleo'!$D71,"-")</f>
        <v>-</v>
      </c>
      <c r="L69" s="108" t="str">
        <f>IF($C69=L$1,'3- Óleo'!$E71,"-")</f>
        <v>-</v>
      </c>
      <c r="M69" s="108" t="str">
        <f>IF(L69="-","-",'3- Óleo'!$H71)</f>
        <v>-</v>
      </c>
      <c r="N69" s="119" t="str">
        <f>IF($C69=O$1,'3- Óleo'!$D71,"-")</f>
        <v>-</v>
      </c>
      <c r="O69" s="108" t="str">
        <f>IF($C69=O$1,'3- Óleo'!$E71,"-")</f>
        <v>-</v>
      </c>
      <c r="P69" s="108" t="str">
        <f>IF(O69="-","-",'3- Óleo'!$H71)</f>
        <v>-</v>
      </c>
      <c r="Q69" s="119" t="str">
        <f>IF($C69=R$1,'3- Óleo'!$D71,"-")</f>
        <v>-</v>
      </c>
      <c r="R69" s="108" t="str">
        <f>IF($C69=R$1,'3- Óleo'!$E71,"-")</f>
        <v>-</v>
      </c>
      <c r="S69" s="108" t="str">
        <f>IF(R69="-","-",'3- Óleo'!$H71)</f>
        <v>-</v>
      </c>
      <c r="T69" s="119" t="str">
        <f>IF($C69=U$1,'3- Óleo'!$D71,"-")</f>
        <v>-</v>
      </c>
      <c r="U69" s="108" t="str">
        <f>IF($C69=U$1,'3- Óleo'!$E71,"-")</f>
        <v>-</v>
      </c>
      <c r="V69" s="108" t="str">
        <f>IF(U69="-","-",'3- Óleo'!$H71)</f>
        <v>-</v>
      </c>
      <c r="W69" s="119" t="str">
        <f>IF($C69=X$1,'3- Óleo'!$D71,"-")</f>
        <v>-</v>
      </c>
      <c r="X69" s="108" t="str">
        <f>IF($C69=X$1,'3- Óleo'!$E71,"-")</f>
        <v>-</v>
      </c>
      <c r="Y69" s="108" t="str">
        <f>IF(X69="-","-",'3- Óleo'!$H71)</f>
        <v>-</v>
      </c>
      <c r="Z69" s="119" t="str">
        <f>IF($C69=AA$1,'3- Óleo'!$D71,"-")</f>
        <v>-</v>
      </c>
      <c r="AA69" s="108" t="str">
        <f>IF($C69=AA$1,'3- Óleo'!$E71,"-")</f>
        <v>-</v>
      </c>
      <c r="AB69" s="108" t="str">
        <f>IF(AA69="-","-",'3- Óleo'!$H71)</f>
        <v>-</v>
      </c>
      <c r="AC69" s="119" t="str">
        <f>IF($C69=AD$1,'3- Óleo'!$D71,"-")</f>
        <v>-</v>
      </c>
      <c r="AD69" s="108" t="str">
        <f>IF($C69=AD$1,'3- Óleo'!$E71,"-")</f>
        <v>-</v>
      </c>
      <c r="AE69" s="108" t="str">
        <f>IF(AD69="-","-",'3- Óleo'!$H71)</f>
        <v>-</v>
      </c>
      <c r="AF69" s="119" t="str">
        <f>IF($C69=AG$1,'3- Óleo'!$D71,"-")</f>
        <v>-</v>
      </c>
      <c r="AG69" s="108" t="str">
        <f>IF($C69=AG$1,'3- Óleo'!$E71,"-")</f>
        <v>-</v>
      </c>
      <c r="AH69" s="108" t="str">
        <f>IF(AG69="-","-",'3- Óleo'!$H71)</f>
        <v>-</v>
      </c>
      <c r="AI69" s="119" t="str">
        <f>IF($C69=AJ$1,'3- Óleo'!$D71,"-")</f>
        <v>-</v>
      </c>
      <c r="AJ69" s="108" t="str">
        <f>IF($C69=AJ$1,'3- Óleo'!$E71,"-")</f>
        <v>-</v>
      </c>
      <c r="AK69" s="108" t="str">
        <f>IF(AJ69="-","-",'3- Óleo'!$H71)</f>
        <v>-</v>
      </c>
      <c r="AL69" s="119" t="str">
        <f>IF($C69=AM$1,'3- Óleo'!$D71,"-")</f>
        <v>-</v>
      </c>
      <c r="AM69" s="108" t="str">
        <f>IF($C69=AM$1,'3- Óleo'!$E71,"-")</f>
        <v>-</v>
      </c>
      <c r="AN69" s="108" t="str">
        <f>IF(AM69="-","-",'3- Óleo'!$H71)</f>
        <v>-</v>
      </c>
    </row>
    <row r="70" spans="1:40" x14ac:dyDescent="0.25">
      <c r="A70" s="119">
        <v>68</v>
      </c>
      <c r="B70" s="119" t="str">
        <f>IF(YEAR('3- Óleo'!B72)=$B$1,$B$1,"-")</f>
        <v>-</v>
      </c>
      <c r="C70" s="119" t="str">
        <f>IF(B70="-","-",MONTH('3- Óleo'!B72))</f>
        <v>-</v>
      </c>
      <c r="E70" s="119" t="str">
        <f>IF($C70=F$1,'3- Óleo'!$D72,"-")</f>
        <v>-</v>
      </c>
      <c r="F70" s="108" t="str">
        <f>IF($C70=F$1,'3- Óleo'!$E72,"-")</f>
        <v>-</v>
      </c>
      <c r="G70" s="108" t="str">
        <f>IF(F70="-","-",'3- Óleo'!$H72)</f>
        <v>-</v>
      </c>
      <c r="H70" s="119" t="str">
        <f>IF($C70=I$1,'3- Óleo'!$D72,"-")</f>
        <v>-</v>
      </c>
      <c r="I70" s="108" t="str">
        <f>IF($C70=I$1,'3- Óleo'!$E72,"-")</f>
        <v>-</v>
      </c>
      <c r="J70" s="108" t="str">
        <f>IF(I70="-","-",'3- Óleo'!$H72)</f>
        <v>-</v>
      </c>
      <c r="K70" s="119" t="str">
        <f>IF($C70=L$1,'3- Óleo'!$D72,"-")</f>
        <v>-</v>
      </c>
      <c r="L70" s="108" t="str">
        <f>IF($C70=L$1,'3- Óleo'!$E72,"-")</f>
        <v>-</v>
      </c>
      <c r="M70" s="108" t="str">
        <f>IF(L70="-","-",'3- Óleo'!$H72)</f>
        <v>-</v>
      </c>
      <c r="N70" s="119" t="str">
        <f>IF($C70=O$1,'3- Óleo'!$D72,"-")</f>
        <v>-</v>
      </c>
      <c r="O70" s="108" t="str">
        <f>IF($C70=O$1,'3- Óleo'!$E72,"-")</f>
        <v>-</v>
      </c>
      <c r="P70" s="108" t="str">
        <f>IF(O70="-","-",'3- Óleo'!$H72)</f>
        <v>-</v>
      </c>
      <c r="Q70" s="119" t="str">
        <f>IF($C70=R$1,'3- Óleo'!$D72,"-")</f>
        <v>-</v>
      </c>
      <c r="R70" s="108" t="str">
        <f>IF($C70=R$1,'3- Óleo'!$E72,"-")</f>
        <v>-</v>
      </c>
      <c r="S70" s="108" t="str">
        <f>IF(R70="-","-",'3- Óleo'!$H72)</f>
        <v>-</v>
      </c>
      <c r="T70" s="119" t="str">
        <f>IF($C70=U$1,'3- Óleo'!$D72,"-")</f>
        <v>-</v>
      </c>
      <c r="U70" s="108" t="str">
        <f>IF($C70=U$1,'3- Óleo'!$E72,"-")</f>
        <v>-</v>
      </c>
      <c r="V70" s="108" t="str">
        <f>IF(U70="-","-",'3- Óleo'!$H72)</f>
        <v>-</v>
      </c>
      <c r="W70" s="119" t="str">
        <f>IF($C70=X$1,'3- Óleo'!$D72,"-")</f>
        <v>-</v>
      </c>
      <c r="X70" s="108" t="str">
        <f>IF($C70=X$1,'3- Óleo'!$E72,"-")</f>
        <v>-</v>
      </c>
      <c r="Y70" s="108" t="str">
        <f>IF(X70="-","-",'3- Óleo'!$H72)</f>
        <v>-</v>
      </c>
      <c r="Z70" s="119" t="str">
        <f>IF($C70=AA$1,'3- Óleo'!$D72,"-")</f>
        <v>-</v>
      </c>
      <c r="AA70" s="108" t="str">
        <f>IF($C70=AA$1,'3- Óleo'!$E72,"-")</f>
        <v>-</v>
      </c>
      <c r="AB70" s="108" t="str">
        <f>IF(AA70="-","-",'3- Óleo'!$H72)</f>
        <v>-</v>
      </c>
      <c r="AC70" s="119" t="str">
        <f>IF($C70=AD$1,'3- Óleo'!$D72,"-")</f>
        <v>-</v>
      </c>
      <c r="AD70" s="108" t="str">
        <f>IF($C70=AD$1,'3- Óleo'!$E72,"-")</f>
        <v>-</v>
      </c>
      <c r="AE70" s="108" t="str">
        <f>IF(AD70="-","-",'3- Óleo'!$H72)</f>
        <v>-</v>
      </c>
      <c r="AF70" s="119" t="str">
        <f>IF($C70=AG$1,'3- Óleo'!$D72,"-")</f>
        <v>-</v>
      </c>
      <c r="AG70" s="108" t="str">
        <f>IF($C70=AG$1,'3- Óleo'!$E72,"-")</f>
        <v>-</v>
      </c>
      <c r="AH70" s="108" t="str">
        <f>IF(AG70="-","-",'3- Óleo'!$H72)</f>
        <v>-</v>
      </c>
      <c r="AI70" s="119" t="str">
        <f>IF($C70=AJ$1,'3- Óleo'!$D72,"-")</f>
        <v>-</v>
      </c>
      <c r="AJ70" s="108" t="str">
        <f>IF($C70=AJ$1,'3- Óleo'!$E72,"-")</f>
        <v>-</v>
      </c>
      <c r="AK70" s="108" t="str">
        <f>IF(AJ70="-","-",'3- Óleo'!$H72)</f>
        <v>-</v>
      </c>
      <c r="AL70" s="119" t="str">
        <f>IF($C70=AM$1,'3- Óleo'!$D72,"-")</f>
        <v>-</v>
      </c>
      <c r="AM70" s="108" t="str">
        <f>IF($C70=AM$1,'3- Óleo'!$E72,"-")</f>
        <v>-</v>
      </c>
      <c r="AN70" s="108" t="str">
        <f>IF(AM70="-","-",'3- Óleo'!$H72)</f>
        <v>-</v>
      </c>
    </row>
    <row r="71" spans="1:40" x14ac:dyDescent="0.25">
      <c r="A71" s="119">
        <v>69</v>
      </c>
      <c r="B71" s="119" t="str">
        <f>IF(YEAR('3- Óleo'!B73)=$B$1,$B$1,"-")</f>
        <v>-</v>
      </c>
      <c r="C71" s="119" t="str">
        <f>IF(B71="-","-",MONTH('3- Óleo'!B73))</f>
        <v>-</v>
      </c>
      <c r="E71" s="119" t="str">
        <f>IF($C71=F$1,'3- Óleo'!$D73,"-")</f>
        <v>-</v>
      </c>
      <c r="F71" s="108" t="str">
        <f>IF($C71=F$1,'3- Óleo'!$E73,"-")</f>
        <v>-</v>
      </c>
      <c r="G71" s="108" t="str">
        <f>IF(F71="-","-",'3- Óleo'!$H73)</f>
        <v>-</v>
      </c>
      <c r="H71" s="119" t="str">
        <f>IF($C71=I$1,'3- Óleo'!$D73,"-")</f>
        <v>-</v>
      </c>
      <c r="I71" s="108" t="str">
        <f>IF($C71=I$1,'3- Óleo'!$E73,"-")</f>
        <v>-</v>
      </c>
      <c r="J71" s="108" t="str">
        <f>IF(I71="-","-",'3- Óleo'!$H73)</f>
        <v>-</v>
      </c>
      <c r="K71" s="119" t="str">
        <f>IF($C71=L$1,'3- Óleo'!$D73,"-")</f>
        <v>-</v>
      </c>
      <c r="L71" s="108" t="str">
        <f>IF($C71=L$1,'3- Óleo'!$E73,"-")</f>
        <v>-</v>
      </c>
      <c r="M71" s="108" t="str">
        <f>IF(L71="-","-",'3- Óleo'!$H73)</f>
        <v>-</v>
      </c>
      <c r="N71" s="119" t="str">
        <f>IF($C71=O$1,'3- Óleo'!$D73,"-")</f>
        <v>-</v>
      </c>
      <c r="O71" s="108" t="str">
        <f>IF($C71=O$1,'3- Óleo'!$E73,"-")</f>
        <v>-</v>
      </c>
      <c r="P71" s="108" t="str">
        <f>IF(O71="-","-",'3- Óleo'!$H73)</f>
        <v>-</v>
      </c>
      <c r="Q71" s="119" t="str">
        <f>IF($C71=R$1,'3- Óleo'!$D73,"-")</f>
        <v>-</v>
      </c>
      <c r="R71" s="108" t="str">
        <f>IF($C71=R$1,'3- Óleo'!$E73,"-")</f>
        <v>-</v>
      </c>
      <c r="S71" s="108" t="str">
        <f>IF(R71="-","-",'3- Óleo'!$H73)</f>
        <v>-</v>
      </c>
      <c r="T71" s="119" t="str">
        <f>IF($C71=U$1,'3- Óleo'!$D73,"-")</f>
        <v>-</v>
      </c>
      <c r="U71" s="108" t="str">
        <f>IF($C71=U$1,'3- Óleo'!$E73,"-")</f>
        <v>-</v>
      </c>
      <c r="V71" s="108" t="str">
        <f>IF(U71="-","-",'3- Óleo'!$H73)</f>
        <v>-</v>
      </c>
      <c r="W71" s="119" t="str">
        <f>IF($C71=X$1,'3- Óleo'!$D73,"-")</f>
        <v>-</v>
      </c>
      <c r="X71" s="108" t="str">
        <f>IF($C71=X$1,'3- Óleo'!$E73,"-")</f>
        <v>-</v>
      </c>
      <c r="Y71" s="108" t="str">
        <f>IF(X71="-","-",'3- Óleo'!$H73)</f>
        <v>-</v>
      </c>
      <c r="Z71" s="119" t="str">
        <f>IF($C71=AA$1,'3- Óleo'!$D73,"-")</f>
        <v>-</v>
      </c>
      <c r="AA71" s="108" t="str">
        <f>IF($C71=AA$1,'3- Óleo'!$E73,"-")</f>
        <v>-</v>
      </c>
      <c r="AB71" s="108" t="str">
        <f>IF(AA71="-","-",'3- Óleo'!$H73)</f>
        <v>-</v>
      </c>
      <c r="AC71" s="119" t="str">
        <f>IF($C71=AD$1,'3- Óleo'!$D73,"-")</f>
        <v>-</v>
      </c>
      <c r="AD71" s="108" t="str">
        <f>IF($C71=AD$1,'3- Óleo'!$E73,"-")</f>
        <v>-</v>
      </c>
      <c r="AE71" s="108" t="str">
        <f>IF(AD71="-","-",'3- Óleo'!$H73)</f>
        <v>-</v>
      </c>
      <c r="AF71" s="119" t="str">
        <f>IF($C71=AG$1,'3- Óleo'!$D73,"-")</f>
        <v>-</v>
      </c>
      <c r="AG71" s="108" t="str">
        <f>IF($C71=AG$1,'3- Óleo'!$E73,"-")</f>
        <v>-</v>
      </c>
      <c r="AH71" s="108" t="str">
        <f>IF(AG71="-","-",'3- Óleo'!$H73)</f>
        <v>-</v>
      </c>
      <c r="AI71" s="119" t="str">
        <f>IF($C71=AJ$1,'3- Óleo'!$D73,"-")</f>
        <v>-</v>
      </c>
      <c r="AJ71" s="108" t="str">
        <f>IF($C71=AJ$1,'3- Óleo'!$E73,"-")</f>
        <v>-</v>
      </c>
      <c r="AK71" s="108" t="str">
        <f>IF(AJ71="-","-",'3- Óleo'!$H73)</f>
        <v>-</v>
      </c>
      <c r="AL71" s="119" t="str">
        <f>IF($C71=AM$1,'3- Óleo'!$D73,"-")</f>
        <v>-</v>
      </c>
      <c r="AM71" s="108" t="str">
        <f>IF($C71=AM$1,'3- Óleo'!$E73,"-")</f>
        <v>-</v>
      </c>
      <c r="AN71" s="108" t="str">
        <f>IF(AM71="-","-",'3- Óleo'!$H73)</f>
        <v>-</v>
      </c>
    </row>
    <row r="72" spans="1:40" x14ac:dyDescent="0.25">
      <c r="A72" s="119">
        <v>70</v>
      </c>
      <c r="B72" s="119" t="str">
        <f>IF(YEAR('3- Óleo'!B74)=$B$1,$B$1,"-")</f>
        <v>-</v>
      </c>
      <c r="C72" s="119" t="str">
        <f>IF(B72="-","-",MONTH('3- Óleo'!B74))</f>
        <v>-</v>
      </c>
      <c r="E72" s="119" t="str">
        <f>IF($C72=F$1,'3- Óleo'!$D74,"-")</f>
        <v>-</v>
      </c>
      <c r="F72" s="108" t="str">
        <f>IF($C72=F$1,'3- Óleo'!$E74,"-")</f>
        <v>-</v>
      </c>
      <c r="G72" s="108" t="str">
        <f>IF(F72="-","-",'3- Óleo'!$H74)</f>
        <v>-</v>
      </c>
      <c r="H72" s="119" t="str">
        <f>IF($C72=I$1,'3- Óleo'!$D74,"-")</f>
        <v>-</v>
      </c>
      <c r="I72" s="108" t="str">
        <f>IF($C72=I$1,'3- Óleo'!$E74,"-")</f>
        <v>-</v>
      </c>
      <c r="J72" s="108" t="str">
        <f>IF(I72="-","-",'3- Óleo'!$H74)</f>
        <v>-</v>
      </c>
      <c r="K72" s="119" t="str">
        <f>IF($C72=L$1,'3- Óleo'!$D74,"-")</f>
        <v>-</v>
      </c>
      <c r="L72" s="108" t="str">
        <f>IF($C72=L$1,'3- Óleo'!$E74,"-")</f>
        <v>-</v>
      </c>
      <c r="M72" s="108" t="str">
        <f>IF(L72="-","-",'3- Óleo'!$H74)</f>
        <v>-</v>
      </c>
      <c r="N72" s="119" t="str">
        <f>IF($C72=O$1,'3- Óleo'!$D74,"-")</f>
        <v>-</v>
      </c>
      <c r="O72" s="108" t="str">
        <f>IF($C72=O$1,'3- Óleo'!$E74,"-")</f>
        <v>-</v>
      </c>
      <c r="P72" s="108" t="str">
        <f>IF(O72="-","-",'3- Óleo'!$H74)</f>
        <v>-</v>
      </c>
      <c r="Q72" s="119" t="str">
        <f>IF($C72=R$1,'3- Óleo'!$D74,"-")</f>
        <v>-</v>
      </c>
      <c r="R72" s="108" t="str">
        <f>IF($C72=R$1,'3- Óleo'!$E74,"-")</f>
        <v>-</v>
      </c>
      <c r="S72" s="108" t="str">
        <f>IF(R72="-","-",'3- Óleo'!$H74)</f>
        <v>-</v>
      </c>
      <c r="T72" s="119" t="str">
        <f>IF($C72=U$1,'3- Óleo'!$D74,"-")</f>
        <v>-</v>
      </c>
      <c r="U72" s="108" t="str">
        <f>IF($C72=U$1,'3- Óleo'!$E74,"-")</f>
        <v>-</v>
      </c>
      <c r="V72" s="108" t="str">
        <f>IF(U72="-","-",'3- Óleo'!$H74)</f>
        <v>-</v>
      </c>
      <c r="W72" s="119" t="str">
        <f>IF($C72=X$1,'3- Óleo'!$D74,"-")</f>
        <v>-</v>
      </c>
      <c r="X72" s="108" t="str">
        <f>IF($C72=X$1,'3- Óleo'!$E74,"-")</f>
        <v>-</v>
      </c>
      <c r="Y72" s="108" t="str">
        <f>IF(X72="-","-",'3- Óleo'!$H74)</f>
        <v>-</v>
      </c>
      <c r="Z72" s="119" t="str">
        <f>IF($C72=AA$1,'3- Óleo'!$D74,"-")</f>
        <v>-</v>
      </c>
      <c r="AA72" s="108" t="str">
        <f>IF($C72=AA$1,'3- Óleo'!$E74,"-")</f>
        <v>-</v>
      </c>
      <c r="AB72" s="108" t="str">
        <f>IF(AA72="-","-",'3- Óleo'!$H74)</f>
        <v>-</v>
      </c>
      <c r="AC72" s="119" t="str">
        <f>IF($C72=AD$1,'3- Óleo'!$D74,"-")</f>
        <v>-</v>
      </c>
      <c r="AD72" s="108" t="str">
        <f>IF($C72=AD$1,'3- Óleo'!$E74,"-")</f>
        <v>-</v>
      </c>
      <c r="AE72" s="108" t="str">
        <f>IF(AD72="-","-",'3- Óleo'!$H74)</f>
        <v>-</v>
      </c>
      <c r="AF72" s="119" t="str">
        <f>IF($C72=AG$1,'3- Óleo'!$D74,"-")</f>
        <v>-</v>
      </c>
      <c r="AG72" s="108" t="str">
        <f>IF($C72=AG$1,'3- Óleo'!$E74,"-")</f>
        <v>-</v>
      </c>
      <c r="AH72" s="108" t="str">
        <f>IF(AG72="-","-",'3- Óleo'!$H74)</f>
        <v>-</v>
      </c>
      <c r="AI72" s="119" t="str">
        <f>IF($C72=AJ$1,'3- Óleo'!$D74,"-")</f>
        <v>-</v>
      </c>
      <c r="AJ72" s="108" t="str">
        <f>IF($C72=AJ$1,'3- Óleo'!$E74,"-")</f>
        <v>-</v>
      </c>
      <c r="AK72" s="108" t="str">
        <f>IF(AJ72="-","-",'3- Óleo'!$H74)</f>
        <v>-</v>
      </c>
      <c r="AL72" s="119" t="str">
        <f>IF($C72=AM$1,'3- Óleo'!$D74,"-")</f>
        <v>-</v>
      </c>
      <c r="AM72" s="108" t="str">
        <f>IF($C72=AM$1,'3- Óleo'!$E74,"-")</f>
        <v>-</v>
      </c>
      <c r="AN72" s="108" t="str">
        <f>IF(AM72="-","-",'3- Óleo'!$H74)</f>
        <v>-</v>
      </c>
    </row>
    <row r="73" spans="1:40" x14ac:dyDescent="0.25">
      <c r="A73" s="119">
        <v>71</v>
      </c>
      <c r="B73" s="119" t="str">
        <f>IF(YEAR('3- Óleo'!B75)=$B$1,$B$1,"-")</f>
        <v>-</v>
      </c>
      <c r="C73" s="119" t="str">
        <f>IF(B73="-","-",MONTH('3- Óleo'!B75))</f>
        <v>-</v>
      </c>
      <c r="E73" s="119" t="str">
        <f>IF($C73=F$1,'3- Óleo'!$D75,"-")</f>
        <v>-</v>
      </c>
      <c r="F73" s="108" t="str">
        <f>IF($C73=F$1,'3- Óleo'!$E75,"-")</f>
        <v>-</v>
      </c>
      <c r="G73" s="108" t="str">
        <f>IF(F73="-","-",'3- Óleo'!$H75)</f>
        <v>-</v>
      </c>
      <c r="H73" s="119" t="str">
        <f>IF($C73=I$1,'3- Óleo'!$D75,"-")</f>
        <v>-</v>
      </c>
      <c r="I73" s="108" t="str">
        <f>IF($C73=I$1,'3- Óleo'!$E75,"-")</f>
        <v>-</v>
      </c>
      <c r="J73" s="108" t="str">
        <f>IF(I73="-","-",'3- Óleo'!$H75)</f>
        <v>-</v>
      </c>
      <c r="K73" s="119" t="str">
        <f>IF($C73=L$1,'3- Óleo'!$D75,"-")</f>
        <v>-</v>
      </c>
      <c r="L73" s="108" t="str">
        <f>IF($C73=L$1,'3- Óleo'!$E75,"-")</f>
        <v>-</v>
      </c>
      <c r="M73" s="108" t="str">
        <f>IF(L73="-","-",'3- Óleo'!$H75)</f>
        <v>-</v>
      </c>
      <c r="N73" s="119" t="str">
        <f>IF($C73=O$1,'3- Óleo'!$D75,"-")</f>
        <v>-</v>
      </c>
      <c r="O73" s="108" t="str">
        <f>IF($C73=O$1,'3- Óleo'!$E75,"-")</f>
        <v>-</v>
      </c>
      <c r="P73" s="108" t="str">
        <f>IF(O73="-","-",'3- Óleo'!$H75)</f>
        <v>-</v>
      </c>
      <c r="Q73" s="119" t="str">
        <f>IF($C73=R$1,'3- Óleo'!$D75,"-")</f>
        <v>-</v>
      </c>
      <c r="R73" s="108" t="str">
        <f>IF($C73=R$1,'3- Óleo'!$E75,"-")</f>
        <v>-</v>
      </c>
      <c r="S73" s="108" t="str">
        <f>IF(R73="-","-",'3- Óleo'!$H75)</f>
        <v>-</v>
      </c>
      <c r="T73" s="119" t="str">
        <f>IF($C73=U$1,'3- Óleo'!$D75,"-")</f>
        <v>-</v>
      </c>
      <c r="U73" s="108" t="str">
        <f>IF($C73=U$1,'3- Óleo'!$E75,"-")</f>
        <v>-</v>
      </c>
      <c r="V73" s="108" t="str">
        <f>IF(U73="-","-",'3- Óleo'!$H75)</f>
        <v>-</v>
      </c>
      <c r="W73" s="119" t="str">
        <f>IF($C73=X$1,'3- Óleo'!$D75,"-")</f>
        <v>-</v>
      </c>
      <c r="X73" s="108" t="str">
        <f>IF($C73=X$1,'3- Óleo'!$E75,"-")</f>
        <v>-</v>
      </c>
      <c r="Y73" s="108" t="str">
        <f>IF(X73="-","-",'3- Óleo'!$H75)</f>
        <v>-</v>
      </c>
      <c r="Z73" s="119" t="str">
        <f>IF($C73=AA$1,'3- Óleo'!$D75,"-")</f>
        <v>-</v>
      </c>
      <c r="AA73" s="108" t="str">
        <f>IF($C73=AA$1,'3- Óleo'!$E75,"-")</f>
        <v>-</v>
      </c>
      <c r="AB73" s="108" t="str">
        <f>IF(AA73="-","-",'3- Óleo'!$H75)</f>
        <v>-</v>
      </c>
      <c r="AC73" s="119" t="str">
        <f>IF($C73=AD$1,'3- Óleo'!$D75,"-")</f>
        <v>-</v>
      </c>
      <c r="AD73" s="108" t="str">
        <f>IF($C73=AD$1,'3- Óleo'!$E75,"-")</f>
        <v>-</v>
      </c>
      <c r="AE73" s="108" t="str">
        <f>IF(AD73="-","-",'3- Óleo'!$H75)</f>
        <v>-</v>
      </c>
      <c r="AF73" s="119" t="str">
        <f>IF($C73=AG$1,'3- Óleo'!$D75,"-")</f>
        <v>-</v>
      </c>
      <c r="AG73" s="108" t="str">
        <f>IF($C73=AG$1,'3- Óleo'!$E75,"-")</f>
        <v>-</v>
      </c>
      <c r="AH73" s="108" t="str">
        <f>IF(AG73="-","-",'3- Óleo'!$H75)</f>
        <v>-</v>
      </c>
      <c r="AI73" s="119" t="str">
        <f>IF($C73=AJ$1,'3- Óleo'!$D75,"-")</f>
        <v>-</v>
      </c>
      <c r="AJ73" s="108" t="str">
        <f>IF($C73=AJ$1,'3- Óleo'!$E75,"-")</f>
        <v>-</v>
      </c>
      <c r="AK73" s="108" t="str">
        <f>IF(AJ73="-","-",'3- Óleo'!$H75)</f>
        <v>-</v>
      </c>
      <c r="AL73" s="119" t="str">
        <f>IF($C73=AM$1,'3- Óleo'!$D75,"-")</f>
        <v>-</v>
      </c>
      <c r="AM73" s="108" t="str">
        <f>IF($C73=AM$1,'3- Óleo'!$E75,"-")</f>
        <v>-</v>
      </c>
      <c r="AN73" s="108" t="str">
        <f>IF(AM73="-","-",'3- Óleo'!$H75)</f>
        <v>-</v>
      </c>
    </row>
    <row r="74" spans="1:40" x14ac:dyDescent="0.25">
      <c r="A74" s="119">
        <v>72</v>
      </c>
      <c r="B74" s="119" t="str">
        <f>IF(YEAR('3- Óleo'!B76)=$B$1,$B$1,"-")</f>
        <v>-</v>
      </c>
      <c r="C74" s="119" t="str">
        <f>IF(B74="-","-",MONTH('3- Óleo'!B76))</f>
        <v>-</v>
      </c>
      <c r="E74" s="119" t="str">
        <f>IF($C74=F$1,'3- Óleo'!$D76,"-")</f>
        <v>-</v>
      </c>
      <c r="F74" s="108" t="str">
        <f>IF($C74=F$1,'3- Óleo'!$E76,"-")</f>
        <v>-</v>
      </c>
      <c r="G74" s="108" t="str">
        <f>IF(F74="-","-",'3- Óleo'!$H76)</f>
        <v>-</v>
      </c>
      <c r="H74" s="119" t="str">
        <f>IF($C74=I$1,'3- Óleo'!$D76,"-")</f>
        <v>-</v>
      </c>
      <c r="I74" s="108" t="str">
        <f>IF($C74=I$1,'3- Óleo'!$E76,"-")</f>
        <v>-</v>
      </c>
      <c r="J74" s="108" t="str">
        <f>IF(I74="-","-",'3- Óleo'!$H76)</f>
        <v>-</v>
      </c>
      <c r="K74" s="119" t="str">
        <f>IF($C74=L$1,'3- Óleo'!$D76,"-")</f>
        <v>-</v>
      </c>
      <c r="L74" s="108" t="str">
        <f>IF($C74=L$1,'3- Óleo'!$E76,"-")</f>
        <v>-</v>
      </c>
      <c r="M74" s="108" t="str">
        <f>IF(L74="-","-",'3- Óleo'!$H76)</f>
        <v>-</v>
      </c>
      <c r="N74" s="119" t="str">
        <f>IF($C74=O$1,'3- Óleo'!$D76,"-")</f>
        <v>-</v>
      </c>
      <c r="O74" s="108" t="str">
        <f>IF($C74=O$1,'3- Óleo'!$E76,"-")</f>
        <v>-</v>
      </c>
      <c r="P74" s="108" t="str">
        <f>IF(O74="-","-",'3- Óleo'!$H76)</f>
        <v>-</v>
      </c>
      <c r="Q74" s="119" t="str">
        <f>IF($C74=R$1,'3- Óleo'!$D76,"-")</f>
        <v>-</v>
      </c>
      <c r="R74" s="108" t="str">
        <f>IF($C74=R$1,'3- Óleo'!$E76,"-")</f>
        <v>-</v>
      </c>
      <c r="S74" s="108" t="str">
        <f>IF(R74="-","-",'3- Óleo'!$H76)</f>
        <v>-</v>
      </c>
      <c r="T74" s="119" t="str">
        <f>IF($C74=U$1,'3- Óleo'!$D76,"-")</f>
        <v>-</v>
      </c>
      <c r="U74" s="108" t="str">
        <f>IF($C74=U$1,'3- Óleo'!$E76,"-")</f>
        <v>-</v>
      </c>
      <c r="V74" s="108" t="str">
        <f>IF(U74="-","-",'3- Óleo'!$H76)</f>
        <v>-</v>
      </c>
      <c r="W74" s="119" t="str">
        <f>IF($C74=X$1,'3- Óleo'!$D76,"-")</f>
        <v>-</v>
      </c>
      <c r="X74" s="108" t="str">
        <f>IF($C74=X$1,'3- Óleo'!$E76,"-")</f>
        <v>-</v>
      </c>
      <c r="Y74" s="108" t="str">
        <f>IF(X74="-","-",'3- Óleo'!$H76)</f>
        <v>-</v>
      </c>
      <c r="Z74" s="119" t="str">
        <f>IF($C74=AA$1,'3- Óleo'!$D76,"-")</f>
        <v>-</v>
      </c>
      <c r="AA74" s="108" t="str">
        <f>IF($C74=AA$1,'3- Óleo'!$E76,"-")</f>
        <v>-</v>
      </c>
      <c r="AB74" s="108" t="str">
        <f>IF(AA74="-","-",'3- Óleo'!$H76)</f>
        <v>-</v>
      </c>
      <c r="AC74" s="119" t="str">
        <f>IF($C74=AD$1,'3- Óleo'!$D76,"-")</f>
        <v>-</v>
      </c>
      <c r="AD74" s="108" t="str">
        <f>IF($C74=AD$1,'3- Óleo'!$E76,"-")</f>
        <v>-</v>
      </c>
      <c r="AE74" s="108" t="str">
        <f>IF(AD74="-","-",'3- Óleo'!$H76)</f>
        <v>-</v>
      </c>
      <c r="AF74" s="119" t="str">
        <f>IF($C74=AG$1,'3- Óleo'!$D76,"-")</f>
        <v>-</v>
      </c>
      <c r="AG74" s="108" t="str">
        <f>IF($C74=AG$1,'3- Óleo'!$E76,"-")</f>
        <v>-</v>
      </c>
      <c r="AH74" s="108" t="str">
        <f>IF(AG74="-","-",'3- Óleo'!$H76)</f>
        <v>-</v>
      </c>
      <c r="AI74" s="119" t="str">
        <f>IF($C74=AJ$1,'3- Óleo'!$D76,"-")</f>
        <v>-</v>
      </c>
      <c r="AJ74" s="108" t="str">
        <f>IF($C74=AJ$1,'3- Óleo'!$E76,"-")</f>
        <v>-</v>
      </c>
      <c r="AK74" s="108" t="str">
        <f>IF(AJ74="-","-",'3- Óleo'!$H76)</f>
        <v>-</v>
      </c>
      <c r="AL74" s="119" t="str">
        <f>IF($C74=AM$1,'3- Óleo'!$D76,"-")</f>
        <v>-</v>
      </c>
      <c r="AM74" s="108" t="str">
        <f>IF($C74=AM$1,'3- Óleo'!$E76,"-")</f>
        <v>-</v>
      </c>
      <c r="AN74" s="108" t="str">
        <f>IF(AM74="-","-",'3- Óleo'!$H76)</f>
        <v>-</v>
      </c>
    </row>
    <row r="75" spans="1:40" x14ac:dyDescent="0.25">
      <c r="A75" s="119">
        <v>73</v>
      </c>
      <c r="B75" s="119" t="str">
        <f>IF(YEAR('3- Óleo'!B77)=$B$1,$B$1,"-")</f>
        <v>-</v>
      </c>
      <c r="C75" s="119" t="str">
        <f>IF(B75="-","-",MONTH('3- Óleo'!B77))</f>
        <v>-</v>
      </c>
      <c r="E75" s="119" t="str">
        <f>IF($C75=F$1,'3- Óleo'!$D77,"-")</f>
        <v>-</v>
      </c>
      <c r="F75" s="108" t="str">
        <f>IF($C75=F$1,'3- Óleo'!$E77,"-")</f>
        <v>-</v>
      </c>
      <c r="G75" s="108" t="str">
        <f>IF(F75="-","-",'3- Óleo'!$H77)</f>
        <v>-</v>
      </c>
      <c r="H75" s="119" t="str">
        <f>IF($C75=I$1,'3- Óleo'!$D77,"-")</f>
        <v>-</v>
      </c>
      <c r="I75" s="108" t="str">
        <f>IF($C75=I$1,'3- Óleo'!$E77,"-")</f>
        <v>-</v>
      </c>
      <c r="J75" s="108" t="str">
        <f>IF(I75="-","-",'3- Óleo'!$H77)</f>
        <v>-</v>
      </c>
      <c r="K75" s="119" t="str">
        <f>IF($C75=L$1,'3- Óleo'!$D77,"-")</f>
        <v>-</v>
      </c>
      <c r="L75" s="108" t="str">
        <f>IF($C75=L$1,'3- Óleo'!$E77,"-")</f>
        <v>-</v>
      </c>
      <c r="M75" s="108" t="str">
        <f>IF(L75="-","-",'3- Óleo'!$H77)</f>
        <v>-</v>
      </c>
      <c r="N75" s="119" t="str">
        <f>IF($C75=O$1,'3- Óleo'!$D77,"-")</f>
        <v>-</v>
      </c>
      <c r="O75" s="108" t="str">
        <f>IF($C75=O$1,'3- Óleo'!$E77,"-")</f>
        <v>-</v>
      </c>
      <c r="P75" s="108" t="str">
        <f>IF(O75="-","-",'3- Óleo'!$H77)</f>
        <v>-</v>
      </c>
      <c r="Q75" s="119" t="str">
        <f>IF($C75=R$1,'3- Óleo'!$D77,"-")</f>
        <v>-</v>
      </c>
      <c r="R75" s="108" t="str">
        <f>IF($C75=R$1,'3- Óleo'!$E77,"-")</f>
        <v>-</v>
      </c>
      <c r="S75" s="108" t="str">
        <f>IF(R75="-","-",'3- Óleo'!$H77)</f>
        <v>-</v>
      </c>
      <c r="T75" s="119" t="str">
        <f>IF($C75=U$1,'3- Óleo'!$D77,"-")</f>
        <v>-</v>
      </c>
      <c r="U75" s="108" t="str">
        <f>IF($C75=U$1,'3- Óleo'!$E77,"-")</f>
        <v>-</v>
      </c>
      <c r="V75" s="108" t="str">
        <f>IF(U75="-","-",'3- Óleo'!$H77)</f>
        <v>-</v>
      </c>
      <c r="W75" s="119" t="str">
        <f>IF($C75=X$1,'3- Óleo'!$D77,"-")</f>
        <v>-</v>
      </c>
      <c r="X75" s="108" t="str">
        <f>IF($C75=X$1,'3- Óleo'!$E77,"-")</f>
        <v>-</v>
      </c>
      <c r="Y75" s="108" t="str">
        <f>IF(X75="-","-",'3- Óleo'!$H77)</f>
        <v>-</v>
      </c>
      <c r="Z75" s="119" t="str">
        <f>IF($C75=AA$1,'3- Óleo'!$D77,"-")</f>
        <v>-</v>
      </c>
      <c r="AA75" s="108" t="str">
        <f>IF($C75=AA$1,'3- Óleo'!$E77,"-")</f>
        <v>-</v>
      </c>
      <c r="AB75" s="108" t="str">
        <f>IF(AA75="-","-",'3- Óleo'!$H77)</f>
        <v>-</v>
      </c>
      <c r="AC75" s="119" t="str">
        <f>IF($C75=AD$1,'3- Óleo'!$D77,"-")</f>
        <v>-</v>
      </c>
      <c r="AD75" s="108" t="str">
        <f>IF($C75=AD$1,'3- Óleo'!$E77,"-")</f>
        <v>-</v>
      </c>
      <c r="AE75" s="108" t="str">
        <f>IF(AD75="-","-",'3- Óleo'!$H77)</f>
        <v>-</v>
      </c>
      <c r="AF75" s="119" t="str">
        <f>IF($C75=AG$1,'3- Óleo'!$D77,"-")</f>
        <v>-</v>
      </c>
      <c r="AG75" s="108" t="str">
        <f>IF($C75=AG$1,'3- Óleo'!$E77,"-")</f>
        <v>-</v>
      </c>
      <c r="AH75" s="108" t="str">
        <f>IF(AG75="-","-",'3- Óleo'!$H77)</f>
        <v>-</v>
      </c>
      <c r="AI75" s="119" t="str">
        <f>IF($C75=AJ$1,'3- Óleo'!$D77,"-")</f>
        <v>-</v>
      </c>
      <c r="AJ75" s="108" t="str">
        <f>IF($C75=AJ$1,'3- Óleo'!$E77,"-")</f>
        <v>-</v>
      </c>
      <c r="AK75" s="108" t="str">
        <f>IF(AJ75="-","-",'3- Óleo'!$H77)</f>
        <v>-</v>
      </c>
      <c r="AL75" s="119" t="str">
        <f>IF($C75=AM$1,'3- Óleo'!$D77,"-")</f>
        <v>-</v>
      </c>
      <c r="AM75" s="108" t="str">
        <f>IF($C75=AM$1,'3- Óleo'!$E77,"-")</f>
        <v>-</v>
      </c>
      <c r="AN75" s="108" t="str">
        <f>IF(AM75="-","-",'3- Óleo'!$H77)</f>
        <v>-</v>
      </c>
    </row>
    <row r="76" spans="1:40" x14ac:dyDescent="0.25">
      <c r="A76" s="119">
        <v>74</v>
      </c>
      <c r="B76" s="119" t="str">
        <f>IF(YEAR('3- Óleo'!B78)=$B$1,$B$1,"-")</f>
        <v>-</v>
      </c>
      <c r="C76" s="119" t="str">
        <f>IF(B76="-","-",MONTH('3- Óleo'!B78))</f>
        <v>-</v>
      </c>
      <c r="E76" s="119" t="str">
        <f>IF($C76=F$1,'3- Óleo'!$D78,"-")</f>
        <v>-</v>
      </c>
      <c r="F76" s="108" t="str">
        <f>IF($C76=F$1,'3- Óleo'!$E78,"-")</f>
        <v>-</v>
      </c>
      <c r="G76" s="108" t="str">
        <f>IF(F76="-","-",'3- Óleo'!$H78)</f>
        <v>-</v>
      </c>
      <c r="H76" s="119" t="str">
        <f>IF($C76=I$1,'3- Óleo'!$D78,"-")</f>
        <v>-</v>
      </c>
      <c r="I76" s="108" t="str">
        <f>IF($C76=I$1,'3- Óleo'!$E78,"-")</f>
        <v>-</v>
      </c>
      <c r="J76" s="108" t="str">
        <f>IF(I76="-","-",'3- Óleo'!$H78)</f>
        <v>-</v>
      </c>
      <c r="K76" s="119" t="str">
        <f>IF($C76=L$1,'3- Óleo'!$D78,"-")</f>
        <v>-</v>
      </c>
      <c r="L76" s="108" t="str">
        <f>IF($C76=L$1,'3- Óleo'!$E78,"-")</f>
        <v>-</v>
      </c>
      <c r="M76" s="108" t="str">
        <f>IF(L76="-","-",'3- Óleo'!$H78)</f>
        <v>-</v>
      </c>
      <c r="N76" s="119" t="str">
        <f>IF($C76=O$1,'3- Óleo'!$D78,"-")</f>
        <v>-</v>
      </c>
      <c r="O76" s="108" t="str">
        <f>IF($C76=O$1,'3- Óleo'!$E78,"-")</f>
        <v>-</v>
      </c>
      <c r="P76" s="108" t="str">
        <f>IF(O76="-","-",'3- Óleo'!$H78)</f>
        <v>-</v>
      </c>
      <c r="Q76" s="119" t="str">
        <f>IF($C76=R$1,'3- Óleo'!$D78,"-")</f>
        <v>-</v>
      </c>
      <c r="R76" s="108" t="str">
        <f>IF($C76=R$1,'3- Óleo'!$E78,"-")</f>
        <v>-</v>
      </c>
      <c r="S76" s="108" t="str">
        <f>IF(R76="-","-",'3- Óleo'!$H78)</f>
        <v>-</v>
      </c>
      <c r="T76" s="119" t="str">
        <f>IF($C76=U$1,'3- Óleo'!$D78,"-")</f>
        <v>-</v>
      </c>
      <c r="U76" s="108" t="str">
        <f>IF($C76=U$1,'3- Óleo'!$E78,"-")</f>
        <v>-</v>
      </c>
      <c r="V76" s="108" t="str">
        <f>IF(U76="-","-",'3- Óleo'!$H78)</f>
        <v>-</v>
      </c>
      <c r="W76" s="119" t="str">
        <f>IF($C76=X$1,'3- Óleo'!$D78,"-")</f>
        <v>-</v>
      </c>
      <c r="X76" s="108" t="str">
        <f>IF($C76=X$1,'3- Óleo'!$E78,"-")</f>
        <v>-</v>
      </c>
      <c r="Y76" s="108" t="str">
        <f>IF(X76="-","-",'3- Óleo'!$H78)</f>
        <v>-</v>
      </c>
      <c r="Z76" s="119" t="str">
        <f>IF($C76=AA$1,'3- Óleo'!$D78,"-")</f>
        <v>-</v>
      </c>
      <c r="AA76" s="108" t="str">
        <f>IF($C76=AA$1,'3- Óleo'!$E78,"-")</f>
        <v>-</v>
      </c>
      <c r="AB76" s="108" t="str">
        <f>IF(AA76="-","-",'3- Óleo'!$H78)</f>
        <v>-</v>
      </c>
      <c r="AC76" s="119" t="str">
        <f>IF($C76=AD$1,'3- Óleo'!$D78,"-")</f>
        <v>-</v>
      </c>
      <c r="AD76" s="108" t="str">
        <f>IF($C76=AD$1,'3- Óleo'!$E78,"-")</f>
        <v>-</v>
      </c>
      <c r="AE76" s="108" t="str">
        <f>IF(AD76="-","-",'3- Óleo'!$H78)</f>
        <v>-</v>
      </c>
      <c r="AF76" s="119" t="str">
        <f>IF($C76=AG$1,'3- Óleo'!$D78,"-")</f>
        <v>-</v>
      </c>
      <c r="AG76" s="108" t="str">
        <f>IF($C76=AG$1,'3- Óleo'!$E78,"-")</f>
        <v>-</v>
      </c>
      <c r="AH76" s="108" t="str">
        <f>IF(AG76="-","-",'3- Óleo'!$H78)</f>
        <v>-</v>
      </c>
      <c r="AI76" s="119" t="str">
        <f>IF($C76=AJ$1,'3- Óleo'!$D78,"-")</f>
        <v>-</v>
      </c>
      <c r="AJ76" s="108" t="str">
        <f>IF($C76=AJ$1,'3- Óleo'!$E78,"-")</f>
        <v>-</v>
      </c>
      <c r="AK76" s="108" t="str">
        <f>IF(AJ76="-","-",'3- Óleo'!$H78)</f>
        <v>-</v>
      </c>
      <c r="AL76" s="119" t="str">
        <f>IF($C76=AM$1,'3- Óleo'!$D78,"-")</f>
        <v>-</v>
      </c>
      <c r="AM76" s="108" t="str">
        <f>IF($C76=AM$1,'3- Óleo'!$E78,"-")</f>
        <v>-</v>
      </c>
      <c r="AN76" s="108" t="str">
        <f>IF(AM76="-","-",'3- Óleo'!$H78)</f>
        <v>-</v>
      </c>
    </row>
    <row r="77" spans="1:40" x14ac:dyDescent="0.25">
      <c r="A77" s="119">
        <v>75</v>
      </c>
      <c r="B77" s="119" t="str">
        <f>IF(YEAR('3- Óleo'!B79)=$B$1,$B$1,"-")</f>
        <v>-</v>
      </c>
      <c r="C77" s="119" t="str">
        <f>IF(B77="-","-",MONTH('3- Óleo'!B79))</f>
        <v>-</v>
      </c>
      <c r="E77" s="119" t="str">
        <f>IF($C77=F$1,'3- Óleo'!$D79,"-")</f>
        <v>-</v>
      </c>
      <c r="F77" s="108" t="str">
        <f>IF($C77=F$1,'3- Óleo'!$E79,"-")</f>
        <v>-</v>
      </c>
      <c r="G77" s="108" t="str">
        <f>IF(F77="-","-",'3- Óleo'!$H79)</f>
        <v>-</v>
      </c>
      <c r="H77" s="119" t="str">
        <f>IF($C77=I$1,'3- Óleo'!$D79,"-")</f>
        <v>-</v>
      </c>
      <c r="I77" s="108" t="str">
        <f>IF($C77=I$1,'3- Óleo'!$E79,"-")</f>
        <v>-</v>
      </c>
      <c r="J77" s="108" t="str">
        <f>IF(I77="-","-",'3- Óleo'!$H79)</f>
        <v>-</v>
      </c>
      <c r="K77" s="119" t="str">
        <f>IF($C77=L$1,'3- Óleo'!$D79,"-")</f>
        <v>-</v>
      </c>
      <c r="L77" s="108" t="str">
        <f>IF($C77=L$1,'3- Óleo'!$E79,"-")</f>
        <v>-</v>
      </c>
      <c r="M77" s="108" t="str">
        <f>IF(L77="-","-",'3- Óleo'!$H79)</f>
        <v>-</v>
      </c>
      <c r="N77" s="119" t="str">
        <f>IF($C77=O$1,'3- Óleo'!$D79,"-")</f>
        <v>-</v>
      </c>
      <c r="O77" s="108" t="str">
        <f>IF($C77=O$1,'3- Óleo'!$E79,"-")</f>
        <v>-</v>
      </c>
      <c r="P77" s="108" t="str">
        <f>IF(O77="-","-",'3- Óleo'!$H79)</f>
        <v>-</v>
      </c>
      <c r="Q77" s="119" t="str">
        <f>IF($C77=R$1,'3- Óleo'!$D79,"-")</f>
        <v>-</v>
      </c>
      <c r="R77" s="108" t="str">
        <f>IF($C77=R$1,'3- Óleo'!$E79,"-")</f>
        <v>-</v>
      </c>
      <c r="S77" s="108" t="str">
        <f>IF(R77="-","-",'3- Óleo'!$H79)</f>
        <v>-</v>
      </c>
      <c r="T77" s="119" t="str">
        <f>IF($C77=U$1,'3- Óleo'!$D79,"-")</f>
        <v>-</v>
      </c>
      <c r="U77" s="108" t="str">
        <f>IF($C77=U$1,'3- Óleo'!$E79,"-")</f>
        <v>-</v>
      </c>
      <c r="V77" s="108" t="str">
        <f>IF(U77="-","-",'3- Óleo'!$H79)</f>
        <v>-</v>
      </c>
      <c r="W77" s="119" t="str">
        <f>IF($C77=X$1,'3- Óleo'!$D79,"-")</f>
        <v>-</v>
      </c>
      <c r="X77" s="108" t="str">
        <f>IF($C77=X$1,'3- Óleo'!$E79,"-")</f>
        <v>-</v>
      </c>
      <c r="Y77" s="108" t="str">
        <f>IF(X77="-","-",'3- Óleo'!$H79)</f>
        <v>-</v>
      </c>
      <c r="Z77" s="119" t="str">
        <f>IF($C77=AA$1,'3- Óleo'!$D79,"-")</f>
        <v>-</v>
      </c>
      <c r="AA77" s="108" t="str">
        <f>IF($C77=AA$1,'3- Óleo'!$E79,"-")</f>
        <v>-</v>
      </c>
      <c r="AB77" s="108" t="str">
        <f>IF(AA77="-","-",'3- Óleo'!$H79)</f>
        <v>-</v>
      </c>
      <c r="AC77" s="119" t="str">
        <f>IF($C77=AD$1,'3- Óleo'!$D79,"-")</f>
        <v>-</v>
      </c>
      <c r="AD77" s="108" t="str">
        <f>IF($C77=AD$1,'3- Óleo'!$E79,"-")</f>
        <v>-</v>
      </c>
      <c r="AE77" s="108" t="str">
        <f>IF(AD77="-","-",'3- Óleo'!$H79)</f>
        <v>-</v>
      </c>
      <c r="AF77" s="119" t="str">
        <f>IF($C77=AG$1,'3- Óleo'!$D79,"-")</f>
        <v>-</v>
      </c>
      <c r="AG77" s="108" t="str">
        <f>IF($C77=AG$1,'3- Óleo'!$E79,"-")</f>
        <v>-</v>
      </c>
      <c r="AH77" s="108" t="str">
        <f>IF(AG77="-","-",'3- Óleo'!$H79)</f>
        <v>-</v>
      </c>
      <c r="AI77" s="119" t="str">
        <f>IF($C77=AJ$1,'3- Óleo'!$D79,"-")</f>
        <v>-</v>
      </c>
      <c r="AJ77" s="108" t="str">
        <f>IF($C77=AJ$1,'3- Óleo'!$E79,"-")</f>
        <v>-</v>
      </c>
      <c r="AK77" s="108" t="str">
        <f>IF(AJ77="-","-",'3- Óleo'!$H79)</f>
        <v>-</v>
      </c>
      <c r="AL77" s="119" t="str">
        <f>IF($C77=AM$1,'3- Óleo'!$D79,"-")</f>
        <v>-</v>
      </c>
      <c r="AM77" s="108" t="str">
        <f>IF($C77=AM$1,'3- Óleo'!$E79,"-")</f>
        <v>-</v>
      </c>
      <c r="AN77" s="108" t="str">
        <f>IF(AM77="-","-",'3- Óleo'!$H79)</f>
        <v>-</v>
      </c>
    </row>
    <row r="78" spans="1:40" x14ac:dyDescent="0.25">
      <c r="A78" s="119">
        <v>76</v>
      </c>
      <c r="B78" s="119" t="str">
        <f>IF(YEAR('3- Óleo'!B80)=$B$1,$B$1,"-")</f>
        <v>-</v>
      </c>
      <c r="C78" s="119" t="str">
        <f>IF(B78="-","-",MONTH('3- Óleo'!B80))</f>
        <v>-</v>
      </c>
      <c r="E78" s="119" t="str">
        <f>IF($C78=F$1,'3- Óleo'!$D80,"-")</f>
        <v>-</v>
      </c>
      <c r="F78" s="108" t="str">
        <f>IF($C78=F$1,'3- Óleo'!$E80,"-")</f>
        <v>-</v>
      </c>
      <c r="G78" s="108" t="str">
        <f>IF(F78="-","-",'3- Óleo'!$H80)</f>
        <v>-</v>
      </c>
      <c r="H78" s="119" t="str">
        <f>IF($C78=I$1,'3- Óleo'!$D80,"-")</f>
        <v>-</v>
      </c>
      <c r="I78" s="108" t="str">
        <f>IF($C78=I$1,'3- Óleo'!$E80,"-")</f>
        <v>-</v>
      </c>
      <c r="J78" s="108" t="str">
        <f>IF(I78="-","-",'3- Óleo'!$H80)</f>
        <v>-</v>
      </c>
      <c r="K78" s="119" t="str">
        <f>IF($C78=L$1,'3- Óleo'!$D80,"-")</f>
        <v>-</v>
      </c>
      <c r="L78" s="108" t="str">
        <f>IF($C78=L$1,'3- Óleo'!$E80,"-")</f>
        <v>-</v>
      </c>
      <c r="M78" s="108" t="str">
        <f>IF(L78="-","-",'3- Óleo'!$H80)</f>
        <v>-</v>
      </c>
      <c r="N78" s="119" t="str">
        <f>IF($C78=O$1,'3- Óleo'!$D80,"-")</f>
        <v>-</v>
      </c>
      <c r="O78" s="108" t="str">
        <f>IF($C78=O$1,'3- Óleo'!$E80,"-")</f>
        <v>-</v>
      </c>
      <c r="P78" s="108" t="str">
        <f>IF(O78="-","-",'3- Óleo'!$H80)</f>
        <v>-</v>
      </c>
      <c r="Q78" s="119" t="str">
        <f>IF($C78=R$1,'3- Óleo'!$D80,"-")</f>
        <v>-</v>
      </c>
      <c r="R78" s="108" t="str">
        <f>IF($C78=R$1,'3- Óleo'!$E80,"-")</f>
        <v>-</v>
      </c>
      <c r="S78" s="108" t="str">
        <f>IF(R78="-","-",'3- Óleo'!$H80)</f>
        <v>-</v>
      </c>
      <c r="T78" s="119" t="str">
        <f>IF($C78=U$1,'3- Óleo'!$D80,"-")</f>
        <v>-</v>
      </c>
      <c r="U78" s="108" t="str">
        <f>IF($C78=U$1,'3- Óleo'!$E80,"-")</f>
        <v>-</v>
      </c>
      <c r="V78" s="108" t="str">
        <f>IF(U78="-","-",'3- Óleo'!$H80)</f>
        <v>-</v>
      </c>
      <c r="W78" s="119" t="str">
        <f>IF($C78=X$1,'3- Óleo'!$D80,"-")</f>
        <v>-</v>
      </c>
      <c r="X78" s="108" t="str">
        <f>IF($C78=X$1,'3- Óleo'!$E80,"-")</f>
        <v>-</v>
      </c>
      <c r="Y78" s="108" t="str">
        <f>IF(X78="-","-",'3- Óleo'!$H80)</f>
        <v>-</v>
      </c>
      <c r="Z78" s="119" t="str">
        <f>IF($C78=AA$1,'3- Óleo'!$D80,"-")</f>
        <v>-</v>
      </c>
      <c r="AA78" s="108" t="str">
        <f>IF($C78=AA$1,'3- Óleo'!$E80,"-")</f>
        <v>-</v>
      </c>
      <c r="AB78" s="108" t="str">
        <f>IF(AA78="-","-",'3- Óleo'!$H80)</f>
        <v>-</v>
      </c>
      <c r="AC78" s="119" t="str">
        <f>IF($C78=AD$1,'3- Óleo'!$D80,"-")</f>
        <v>-</v>
      </c>
      <c r="AD78" s="108" t="str">
        <f>IF($C78=AD$1,'3- Óleo'!$E80,"-")</f>
        <v>-</v>
      </c>
      <c r="AE78" s="108" t="str">
        <f>IF(AD78="-","-",'3- Óleo'!$H80)</f>
        <v>-</v>
      </c>
      <c r="AF78" s="119" t="str">
        <f>IF($C78=AG$1,'3- Óleo'!$D80,"-")</f>
        <v>-</v>
      </c>
      <c r="AG78" s="108" t="str">
        <f>IF($C78=AG$1,'3- Óleo'!$E80,"-")</f>
        <v>-</v>
      </c>
      <c r="AH78" s="108" t="str">
        <f>IF(AG78="-","-",'3- Óleo'!$H80)</f>
        <v>-</v>
      </c>
      <c r="AI78" s="119" t="str">
        <f>IF($C78=AJ$1,'3- Óleo'!$D80,"-")</f>
        <v>-</v>
      </c>
      <c r="AJ78" s="108" t="str">
        <f>IF($C78=AJ$1,'3- Óleo'!$E80,"-")</f>
        <v>-</v>
      </c>
      <c r="AK78" s="108" t="str">
        <f>IF(AJ78="-","-",'3- Óleo'!$H80)</f>
        <v>-</v>
      </c>
      <c r="AL78" s="119" t="str">
        <f>IF($C78=AM$1,'3- Óleo'!$D80,"-")</f>
        <v>-</v>
      </c>
      <c r="AM78" s="108" t="str">
        <f>IF($C78=AM$1,'3- Óleo'!$E80,"-")</f>
        <v>-</v>
      </c>
      <c r="AN78" s="108" t="str">
        <f>IF(AM78="-","-",'3- Óleo'!$H80)</f>
        <v>-</v>
      </c>
    </row>
    <row r="79" spans="1:40" x14ac:dyDescent="0.25">
      <c r="A79" s="119">
        <v>77</v>
      </c>
      <c r="B79" s="119" t="str">
        <f>IF(YEAR('3- Óleo'!B81)=$B$1,$B$1,"-")</f>
        <v>-</v>
      </c>
      <c r="C79" s="119" t="str">
        <f>IF(B79="-","-",MONTH('3- Óleo'!B81))</f>
        <v>-</v>
      </c>
      <c r="E79" s="119" t="str">
        <f>IF($C79=F$1,'3- Óleo'!$D81,"-")</f>
        <v>-</v>
      </c>
      <c r="F79" s="108" t="str">
        <f>IF($C79=F$1,'3- Óleo'!$E81,"-")</f>
        <v>-</v>
      </c>
      <c r="G79" s="108" t="str">
        <f>IF(F79="-","-",'3- Óleo'!$H81)</f>
        <v>-</v>
      </c>
      <c r="H79" s="119" t="str">
        <f>IF($C79=I$1,'3- Óleo'!$D81,"-")</f>
        <v>-</v>
      </c>
      <c r="I79" s="108" t="str">
        <f>IF($C79=I$1,'3- Óleo'!$E81,"-")</f>
        <v>-</v>
      </c>
      <c r="J79" s="108" t="str">
        <f>IF(I79="-","-",'3- Óleo'!$H81)</f>
        <v>-</v>
      </c>
      <c r="K79" s="119" t="str">
        <f>IF($C79=L$1,'3- Óleo'!$D81,"-")</f>
        <v>-</v>
      </c>
      <c r="L79" s="108" t="str">
        <f>IF($C79=L$1,'3- Óleo'!$E81,"-")</f>
        <v>-</v>
      </c>
      <c r="M79" s="108" t="str">
        <f>IF(L79="-","-",'3- Óleo'!$H81)</f>
        <v>-</v>
      </c>
      <c r="N79" s="119" t="str">
        <f>IF($C79=O$1,'3- Óleo'!$D81,"-")</f>
        <v>-</v>
      </c>
      <c r="O79" s="108" t="str">
        <f>IF($C79=O$1,'3- Óleo'!$E81,"-")</f>
        <v>-</v>
      </c>
      <c r="P79" s="108" t="str">
        <f>IF(O79="-","-",'3- Óleo'!$H81)</f>
        <v>-</v>
      </c>
      <c r="Q79" s="119" t="str">
        <f>IF($C79=R$1,'3- Óleo'!$D81,"-")</f>
        <v>-</v>
      </c>
      <c r="R79" s="108" t="str">
        <f>IF($C79=R$1,'3- Óleo'!$E81,"-")</f>
        <v>-</v>
      </c>
      <c r="S79" s="108" t="str">
        <f>IF(R79="-","-",'3- Óleo'!$H81)</f>
        <v>-</v>
      </c>
      <c r="T79" s="119" t="str">
        <f>IF($C79=U$1,'3- Óleo'!$D81,"-")</f>
        <v>-</v>
      </c>
      <c r="U79" s="108" t="str">
        <f>IF($C79=U$1,'3- Óleo'!$E81,"-")</f>
        <v>-</v>
      </c>
      <c r="V79" s="108" t="str">
        <f>IF(U79="-","-",'3- Óleo'!$H81)</f>
        <v>-</v>
      </c>
      <c r="W79" s="119" t="str">
        <f>IF($C79=X$1,'3- Óleo'!$D81,"-")</f>
        <v>-</v>
      </c>
      <c r="X79" s="108" t="str">
        <f>IF($C79=X$1,'3- Óleo'!$E81,"-")</f>
        <v>-</v>
      </c>
      <c r="Y79" s="108" t="str">
        <f>IF(X79="-","-",'3- Óleo'!$H81)</f>
        <v>-</v>
      </c>
      <c r="Z79" s="119" t="str">
        <f>IF($C79=AA$1,'3- Óleo'!$D81,"-")</f>
        <v>-</v>
      </c>
      <c r="AA79" s="108" t="str">
        <f>IF($C79=AA$1,'3- Óleo'!$E81,"-")</f>
        <v>-</v>
      </c>
      <c r="AB79" s="108" t="str">
        <f>IF(AA79="-","-",'3- Óleo'!$H81)</f>
        <v>-</v>
      </c>
      <c r="AC79" s="119" t="str">
        <f>IF($C79=AD$1,'3- Óleo'!$D81,"-")</f>
        <v>-</v>
      </c>
      <c r="AD79" s="108" t="str">
        <f>IF($C79=AD$1,'3- Óleo'!$E81,"-")</f>
        <v>-</v>
      </c>
      <c r="AE79" s="108" t="str">
        <f>IF(AD79="-","-",'3- Óleo'!$H81)</f>
        <v>-</v>
      </c>
      <c r="AF79" s="119" t="str">
        <f>IF($C79=AG$1,'3- Óleo'!$D81,"-")</f>
        <v>-</v>
      </c>
      <c r="AG79" s="108" t="str">
        <f>IF($C79=AG$1,'3- Óleo'!$E81,"-")</f>
        <v>-</v>
      </c>
      <c r="AH79" s="108" t="str">
        <f>IF(AG79="-","-",'3- Óleo'!$H81)</f>
        <v>-</v>
      </c>
      <c r="AI79" s="119" t="str">
        <f>IF($C79=AJ$1,'3- Óleo'!$D81,"-")</f>
        <v>-</v>
      </c>
      <c r="AJ79" s="108" t="str">
        <f>IF($C79=AJ$1,'3- Óleo'!$E81,"-")</f>
        <v>-</v>
      </c>
      <c r="AK79" s="108" t="str">
        <f>IF(AJ79="-","-",'3- Óleo'!$H81)</f>
        <v>-</v>
      </c>
      <c r="AL79" s="119" t="str">
        <f>IF($C79=AM$1,'3- Óleo'!$D81,"-")</f>
        <v>-</v>
      </c>
      <c r="AM79" s="108" t="str">
        <f>IF($C79=AM$1,'3- Óleo'!$E81,"-")</f>
        <v>-</v>
      </c>
      <c r="AN79" s="108" t="str">
        <f>IF(AM79="-","-",'3- Óleo'!$H81)</f>
        <v>-</v>
      </c>
    </row>
    <row r="80" spans="1:40" x14ac:dyDescent="0.25">
      <c r="A80" s="119">
        <v>78</v>
      </c>
      <c r="B80" s="119" t="str">
        <f>IF(YEAR('3- Óleo'!B82)=$B$1,$B$1,"-")</f>
        <v>-</v>
      </c>
      <c r="C80" s="119" t="str">
        <f>IF(B80="-","-",MONTH('3- Óleo'!B82))</f>
        <v>-</v>
      </c>
      <c r="E80" s="119" t="str">
        <f>IF($C80=F$1,'3- Óleo'!$D82,"-")</f>
        <v>-</v>
      </c>
      <c r="F80" s="108" t="str">
        <f>IF($C80=F$1,'3- Óleo'!$E82,"-")</f>
        <v>-</v>
      </c>
      <c r="G80" s="108" t="str">
        <f>IF(F80="-","-",'3- Óleo'!$H82)</f>
        <v>-</v>
      </c>
      <c r="H80" s="119" t="str">
        <f>IF($C80=I$1,'3- Óleo'!$D82,"-")</f>
        <v>-</v>
      </c>
      <c r="I80" s="108" t="str">
        <f>IF($C80=I$1,'3- Óleo'!$E82,"-")</f>
        <v>-</v>
      </c>
      <c r="J80" s="108" t="str">
        <f>IF(I80="-","-",'3- Óleo'!$H82)</f>
        <v>-</v>
      </c>
      <c r="K80" s="119" t="str">
        <f>IF($C80=L$1,'3- Óleo'!$D82,"-")</f>
        <v>-</v>
      </c>
      <c r="L80" s="108" t="str">
        <f>IF($C80=L$1,'3- Óleo'!$E82,"-")</f>
        <v>-</v>
      </c>
      <c r="M80" s="108" t="str">
        <f>IF(L80="-","-",'3- Óleo'!$H82)</f>
        <v>-</v>
      </c>
      <c r="N80" s="119" t="str">
        <f>IF($C80=O$1,'3- Óleo'!$D82,"-")</f>
        <v>-</v>
      </c>
      <c r="O80" s="108" t="str">
        <f>IF($C80=O$1,'3- Óleo'!$E82,"-")</f>
        <v>-</v>
      </c>
      <c r="P80" s="108" t="str">
        <f>IF(O80="-","-",'3- Óleo'!$H82)</f>
        <v>-</v>
      </c>
      <c r="Q80" s="119" t="str">
        <f>IF($C80=R$1,'3- Óleo'!$D82,"-")</f>
        <v>-</v>
      </c>
      <c r="R80" s="108" t="str">
        <f>IF($C80=R$1,'3- Óleo'!$E82,"-")</f>
        <v>-</v>
      </c>
      <c r="S80" s="108" t="str">
        <f>IF(R80="-","-",'3- Óleo'!$H82)</f>
        <v>-</v>
      </c>
      <c r="T80" s="119" t="str">
        <f>IF($C80=U$1,'3- Óleo'!$D82,"-")</f>
        <v>-</v>
      </c>
      <c r="U80" s="108" t="str">
        <f>IF($C80=U$1,'3- Óleo'!$E82,"-")</f>
        <v>-</v>
      </c>
      <c r="V80" s="108" t="str">
        <f>IF(U80="-","-",'3- Óleo'!$H82)</f>
        <v>-</v>
      </c>
      <c r="W80" s="119" t="str">
        <f>IF($C80=X$1,'3- Óleo'!$D82,"-")</f>
        <v>-</v>
      </c>
      <c r="X80" s="108" t="str">
        <f>IF($C80=X$1,'3- Óleo'!$E82,"-")</f>
        <v>-</v>
      </c>
      <c r="Y80" s="108" t="str">
        <f>IF(X80="-","-",'3- Óleo'!$H82)</f>
        <v>-</v>
      </c>
      <c r="Z80" s="119" t="str">
        <f>IF($C80=AA$1,'3- Óleo'!$D82,"-")</f>
        <v>-</v>
      </c>
      <c r="AA80" s="108" t="str">
        <f>IF($C80=AA$1,'3- Óleo'!$E82,"-")</f>
        <v>-</v>
      </c>
      <c r="AB80" s="108" t="str">
        <f>IF(AA80="-","-",'3- Óleo'!$H82)</f>
        <v>-</v>
      </c>
      <c r="AC80" s="119" t="str">
        <f>IF($C80=AD$1,'3- Óleo'!$D82,"-")</f>
        <v>-</v>
      </c>
      <c r="AD80" s="108" t="str">
        <f>IF($C80=AD$1,'3- Óleo'!$E82,"-")</f>
        <v>-</v>
      </c>
      <c r="AE80" s="108" t="str">
        <f>IF(AD80="-","-",'3- Óleo'!$H82)</f>
        <v>-</v>
      </c>
      <c r="AF80" s="119" t="str">
        <f>IF($C80=AG$1,'3- Óleo'!$D82,"-")</f>
        <v>-</v>
      </c>
      <c r="AG80" s="108" t="str">
        <f>IF($C80=AG$1,'3- Óleo'!$E82,"-")</f>
        <v>-</v>
      </c>
      <c r="AH80" s="108" t="str">
        <f>IF(AG80="-","-",'3- Óleo'!$H82)</f>
        <v>-</v>
      </c>
      <c r="AI80" s="119" t="str">
        <f>IF($C80=AJ$1,'3- Óleo'!$D82,"-")</f>
        <v>-</v>
      </c>
      <c r="AJ80" s="108" t="str">
        <f>IF($C80=AJ$1,'3- Óleo'!$E82,"-")</f>
        <v>-</v>
      </c>
      <c r="AK80" s="108" t="str">
        <f>IF(AJ80="-","-",'3- Óleo'!$H82)</f>
        <v>-</v>
      </c>
      <c r="AL80" s="119" t="str">
        <f>IF($C80=AM$1,'3- Óleo'!$D82,"-")</f>
        <v>-</v>
      </c>
      <c r="AM80" s="108" t="str">
        <f>IF($C80=AM$1,'3- Óleo'!$E82,"-")</f>
        <v>-</v>
      </c>
      <c r="AN80" s="108" t="str">
        <f>IF(AM80="-","-",'3- Óleo'!$H82)</f>
        <v>-</v>
      </c>
    </row>
    <row r="81" spans="1:40" x14ac:dyDescent="0.25">
      <c r="A81" s="119">
        <v>79</v>
      </c>
      <c r="B81" s="119" t="str">
        <f>IF(YEAR('3- Óleo'!B83)=$B$1,$B$1,"-")</f>
        <v>-</v>
      </c>
      <c r="C81" s="119" t="str">
        <f>IF(B81="-","-",MONTH('3- Óleo'!B83))</f>
        <v>-</v>
      </c>
      <c r="E81" s="119" t="str">
        <f>IF($C81=F$1,'3- Óleo'!$D83,"-")</f>
        <v>-</v>
      </c>
      <c r="F81" s="108" t="str">
        <f>IF($C81=F$1,'3- Óleo'!$E83,"-")</f>
        <v>-</v>
      </c>
      <c r="G81" s="108" t="str">
        <f>IF(F81="-","-",'3- Óleo'!$H83)</f>
        <v>-</v>
      </c>
      <c r="H81" s="119" t="str">
        <f>IF($C81=I$1,'3- Óleo'!$D83,"-")</f>
        <v>-</v>
      </c>
      <c r="I81" s="108" t="str">
        <f>IF($C81=I$1,'3- Óleo'!$E83,"-")</f>
        <v>-</v>
      </c>
      <c r="J81" s="108" t="str">
        <f>IF(I81="-","-",'3- Óleo'!$H83)</f>
        <v>-</v>
      </c>
      <c r="K81" s="119" t="str">
        <f>IF($C81=L$1,'3- Óleo'!$D83,"-")</f>
        <v>-</v>
      </c>
      <c r="L81" s="108" t="str">
        <f>IF($C81=L$1,'3- Óleo'!$E83,"-")</f>
        <v>-</v>
      </c>
      <c r="M81" s="108" t="str">
        <f>IF(L81="-","-",'3- Óleo'!$H83)</f>
        <v>-</v>
      </c>
      <c r="N81" s="119" t="str">
        <f>IF($C81=O$1,'3- Óleo'!$D83,"-")</f>
        <v>-</v>
      </c>
      <c r="O81" s="108" t="str">
        <f>IF($C81=O$1,'3- Óleo'!$E83,"-")</f>
        <v>-</v>
      </c>
      <c r="P81" s="108" t="str">
        <f>IF(O81="-","-",'3- Óleo'!$H83)</f>
        <v>-</v>
      </c>
      <c r="Q81" s="119" t="str">
        <f>IF($C81=R$1,'3- Óleo'!$D83,"-")</f>
        <v>-</v>
      </c>
      <c r="R81" s="108" t="str">
        <f>IF($C81=R$1,'3- Óleo'!$E83,"-")</f>
        <v>-</v>
      </c>
      <c r="S81" s="108" t="str">
        <f>IF(R81="-","-",'3- Óleo'!$H83)</f>
        <v>-</v>
      </c>
      <c r="T81" s="119" t="str">
        <f>IF($C81=U$1,'3- Óleo'!$D83,"-")</f>
        <v>-</v>
      </c>
      <c r="U81" s="108" t="str">
        <f>IF($C81=U$1,'3- Óleo'!$E83,"-")</f>
        <v>-</v>
      </c>
      <c r="V81" s="108" t="str">
        <f>IF(U81="-","-",'3- Óleo'!$H83)</f>
        <v>-</v>
      </c>
      <c r="W81" s="119" t="str">
        <f>IF($C81=X$1,'3- Óleo'!$D83,"-")</f>
        <v>-</v>
      </c>
      <c r="X81" s="108" t="str">
        <f>IF($C81=X$1,'3- Óleo'!$E83,"-")</f>
        <v>-</v>
      </c>
      <c r="Y81" s="108" t="str">
        <f>IF(X81="-","-",'3- Óleo'!$H83)</f>
        <v>-</v>
      </c>
      <c r="Z81" s="119" t="str">
        <f>IF($C81=AA$1,'3- Óleo'!$D83,"-")</f>
        <v>-</v>
      </c>
      <c r="AA81" s="108" t="str">
        <f>IF($C81=AA$1,'3- Óleo'!$E83,"-")</f>
        <v>-</v>
      </c>
      <c r="AB81" s="108" t="str">
        <f>IF(AA81="-","-",'3- Óleo'!$H83)</f>
        <v>-</v>
      </c>
      <c r="AC81" s="119" t="str">
        <f>IF($C81=AD$1,'3- Óleo'!$D83,"-")</f>
        <v>-</v>
      </c>
      <c r="AD81" s="108" t="str">
        <f>IF($C81=AD$1,'3- Óleo'!$E83,"-")</f>
        <v>-</v>
      </c>
      <c r="AE81" s="108" t="str">
        <f>IF(AD81="-","-",'3- Óleo'!$H83)</f>
        <v>-</v>
      </c>
      <c r="AF81" s="119" t="str">
        <f>IF($C81=AG$1,'3- Óleo'!$D83,"-")</f>
        <v>-</v>
      </c>
      <c r="AG81" s="108" t="str">
        <f>IF($C81=AG$1,'3- Óleo'!$E83,"-")</f>
        <v>-</v>
      </c>
      <c r="AH81" s="108" t="str">
        <f>IF(AG81="-","-",'3- Óleo'!$H83)</f>
        <v>-</v>
      </c>
      <c r="AI81" s="119" t="str">
        <f>IF($C81=AJ$1,'3- Óleo'!$D83,"-")</f>
        <v>-</v>
      </c>
      <c r="AJ81" s="108" t="str">
        <f>IF($C81=AJ$1,'3- Óleo'!$E83,"-")</f>
        <v>-</v>
      </c>
      <c r="AK81" s="108" t="str">
        <f>IF(AJ81="-","-",'3- Óleo'!$H83)</f>
        <v>-</v>
      </c>
      <c r="AL81" s="119" t="str">
        <f>IF($C81=AM$1,'3- Óleo'!$D83,"-")</f>
        <v>-</v>
      </c>
      <c r="AM81" s="108" t="str">
        <f>IF($C81=AM$1,'3- Óleo'!$E83,"-")</f>
        <v>-</v>
      </c>
      <c r="AN81" s="108" t="str">
        <f>IF(AM81="-","-",'3- Óleo'!$H83)</f>
        <v>-</v>
      </c>
    </row>
    <row r="82" spans="1:40" x14ac:dyDescent="0.25">
      <c r="A82" s="119">
        <v>80</v>
      </c>
      <c r="B82" s="119" t="str">
        <f>IF(YEAR('3- Óleo'!B84)=$B$1,$B$1,"-")</f>
        <v>-</v>
      </c>
      <c r="C82" s="119" t="str">
        <f>IF(B82="-","-",MONTH('3- Óleo'!B84))</f>
        <v>-</v>
      </c>
      <c r="E82" s="119" t="str">
        <f>IF($C82=F$1,'3- Óleo'!$D84,"-")</f>
        <v>-</v>
      </c>
      <c r="F82" s="108" t="str">
        <f>IF($C82=F$1,'3- Óleo'!$E84,"-")</f>
        <v>-</v>
      </c>
      <c r="G82" s="108" t="str">
        <f>IF(F82="-","-",'3- Óleo'!$H84)</f>
        <v>-</v>
      </c>
      <c r="H82" s="119" t="str">
        <f>IF($C82=I$1,'3- Óleo'!$D84,"-")</f>
        <v>-</v>
      </c>
      <c r="I82" s="108" t="str">
        <f>IF($C82=I$1,'3- Óleo'!$E84,"-")</f>
        <v>-</v>
      </c>
      <c r="J82" s="108" t="str">
        <f>IF(I82="-","-",'3- Óleo'!$H84)</f>
        <v>-</v>
      </c>
      <c r="K82" s="119" t="str">
        <f>IF($C82=L$1,'3- Óleo'!$D84,"-")</f>
        <v>-</v>
      </c>
      <c r="L82" s="108" t="str">
        <f>IF($C82=L$1,'3- Óleo'!$E84,"-")</f>
        <v>-</v>
      </c>
      <c r="M82" s="108" t="str">
        <f>IF(L82="-","-",'3- Óleo'!$H84)</f>
        <v>-</v>
      </c>
      <c r="N82" s="119" t="str">
        <f>IF($C82=O$1,'3- Óleo'!$D84,"-")</f>
        <v>-</v>
      </c>
      <c r="O82" s="108" t="str">
        <f>IF($C82=O$1,'3- Óleo'!$E84,"-")</f>
        <v>-</v>
      </c>
      <c r="P82" s="108" t="str">
        <f>IF(O82="-","-",'3- Óleo'!$H84)</f>
        <v>-</v>
      </c>
      <c r="Q82" s="119" t="str">
        <f>IF($C82=R$1,'3- Óleo'!$D84,"-")</f>
        <v>-</v>
      </c>
      <c r="R82" s="108" t="str">
        <f>IF($C82=R$1,'3- Óleo'!$E84,"-")</f>
        <v>-</v>
      </c>
      <c r="S82" s="108" t="str">
        <f>IF(R82="-","-",'3- Óleo'!$H84)</f>
        <v>-</v>
      </c>
      <c r="T82" s="119" t="str">
        <f>IF($C82=U$1,'3- Óleo'!$D84,"-")</f>
        <v>-</v>
      </c>
      <c r="U82" s="108" t="str">
        <f>IF($C82=U$1,'3- Óleo'!$E84,"-")</f>
        <v>-</v>
      </c>
      <c r="V82" s="108" t="str">
        <f>IF(U82="-","-",'3- Óleo'!$H84)</f>
        <v>-</v>
      </c>
      <c r="W82" s="119" t="str">
        <f>IF($C82=X$1,'3- Óleo'!$D84,"-")</f>
        <v>-</v>
      </c>
      <c r="X82" s="108" t="str">
        <f>IF($C82=X$1,'3- Óleo'!$E84,"-")</f>
        <v>-</v>
      </c>
      <c r="Y82" s="108" t="str">
        <f>IF(X82="-","-",'3- Óleo'!$H84)</f>
        <v>-</v>
      </c>
      <c r="Z82" s="119" t="str">
        <f>IF($C82=AA$1,'3- Óleo'!$D84,"-")</f>
        <v>-</v>
      </c>
      <c r="AA82" s="108" t="str">
        <f>IF($C82=AA$1,'3- Óleo'!$E84,"-")</f>
        <v>-</v>
      </c>
      <c r="AB82" s="108" t="str">
        <f>IF(AA82="-","-",'3- Óleo'!$H84)</f>
        <v>-</v>
      </c>
      <c r="AC82" s="119" t="str">
        <f>IF($C82=AD$1,'3- Óleo'!$D84,"-")</f>
        <v>-</v>
      </c>
      <c r="AD82" s="108" t="str">
        <f>IF($C82=AD$1,'3- Óleo'!$E84,"-")</f>
        <v>-</v>
      </c>
      <c r="AE82" s="108" t="str">
        <f>IF(AD82="-","-",'3- Óleo'!$H84)</f>
        <v>-</v>
      </c>
      <c r="AF82" s="119" t="str">
        <f>IF($C82=AG$1,'3- Óleo'!$D84,"-")</f>
        <v>-</v>
      </c>
      <c r="AG82" s="108" t="str">
        <f>IF($C82=AG$1,'3- Óleo'!$E84,"-")</f>
        <v>-</v>
      </c>
      <c r="AH82" s="108" t="str">
        <f>IF(AG82="-","-",'3- Óleo'!$H84)</f>
        <v>-</v>
      </c>
      <c r="AI82" s="119" t="str">
        <f>IF($C82=AJ$1,'3- Óleo'!$D84,"-")</f>
        <v>-</v>
      </c>
      <c r="AJ82" s="108" t="str">
        <f>IF($C82=AJ$1,'3- Óleo'!$E84,"-")</f>
        <v>-</v>
      </c>
      <c r="AK82" s="108" t="str">
        <f>IF(AJ82="-","-",'3- Óleo'!$H84)</f>
        <v>-</v>
      </c>
      <c r="AL82" s="119" t="str">
        <f>IF($C82=AM$1,'3- Óleo'!$D84,"-")</f>
        <v>-</v>
      </c>
      <c r="AM82" s="108" t="str">
        <f>IF($C82=AM$1,'3- Óleo'!$E84,"-")</f>
        <v>-</v>
      </c>
      <c r="AN82" s="108" t="str">
        <f>IF(AM82="-","-",'3- Óleo'!$H84)</f>
        <v>-</v>
      </c>
    </row>
    <row r="83" spans="1:40" x14ac:dyDescent="0.25">
      <c r="A83" s="119">
        <v>81</v>
      </c>
      <c r="B83" s="119" t="str">
        <f>IF(YEAR('3- Óleo'!B85)=$B$1,$B$1,"-")</f>
        <v>-</v>
      </c>
      <c r="C83" s="119" t="str">
        <f>IF(B83="-","-",MONTH('3- Óleo'!B85))</f>
        <v>-</v>
      </c>
      <c r="E83" s="119" t="str">
        <f>IF($C83=F$1,'3- Óleo'!$D85,"-")</f>
        <v>-</v>
      </c>
      <c r="F83" s="108" t="str">
        <f>IF($C83=F$1,'3- Óleo'!$E85,"-")</f>
        <v>-</v>
      </c>
      <c r="G83" s="108" t="str">
        <f>IF(F83="-","-",'3- Óleo'!$H85)</f>
        <v>-</v>
      </c>
      <c r="H83" s="119" t="str">
        <f>IF($C83=I$1,'3- Óleo'!$D85,"-")</f>
        <v>-</v>
      </c>
      <c r="I83" s="108" t="str">
        <f>IF($C83=I$1,'3- Óleo'!$E85,"-")</f>
        <v>-</v>
      </c>
      <c r="J83" s="108" t="str">
        <f>IF(I83="-","-",'3- Óleo'!$H85)</f>
        <v>-</v>
      </c>
      <c r="K83" s="119" t="str">
        <f>IF($C83=L$1,'3- Óleo'!$D85,"-")</f>
        <v>-</v>
      </c>
      <c r="L83" s="108" t="str">
        <f>IF($C83=L$1,'3- Óleo'!$E85,"-")</f>
        <v>-</v>
      </c>
      <c r="M83" s="108" t="str">
        <f>IF(L83="-","-",'3- Óleo'!$H85)</f>
        <v>-</v>
      </c>
      <c r="N83" s="119" t="str">
        <f>IF($C83=O$1,'3- Óleo'!$D85,"-")</f>
        <v>-</v>
      </c>
      <c r="O83" s="108" t="str">
        <f>IF($C83=O$1,'3- Óleo'!$E85,"-")</f>
        <v>-</v>
      </c>
      <c r="P83" s="108" t="str">
        <f>IF(O83="-","-",'3- Óleo'!$H85)</f>
        <v>-</v>
      </c>
      <c r="Q83" s="119" t="str">
        <f>IF($C83=R$1,'3- Óleo'!$D85,"-")</f>
        <v>-</v>
      </c>
      <c r="R83" s="108" t="str">
        <f>IF($C83=R$1,'3- Óleo'!$E85,"-")</f>
        <v>-</v>
      </c>
      <c r="S83" s="108" t="str">
        <f>IF(R83="-","-",'3- Óleo'!$H85)</f>
        <v>-</v>
      </c>
      <c r="T83" s="119" t="str">
        <f>IF($C83=U$1,'3- Óleo'!$D85,"-")</f>
        <v>-</v>
      </c>
      <c r="U83" s="108" t="str">
        <f>IF($C83=U$1,'3- Óleo'!$E85,"-")</f>
        <v>-</v>
      </c>
      <c r="V83" s="108" t="str">
        <f>IF(U83="-","-",'3- Óleo'!$H85)</f>
        <v>-</v>
      </c>
      <c r="W83" s="119" t="str">
        <f>IF($C83=X$1,'3- Óleo'!$D85,"-")</f>
        <v>-</v>
      </c>
      <c r="X83" s="108" t="str">
        <f>IF($C83=X$1,'3- Óleo'!$E85,"-")</f>
        <v>-</v>
      </c>
      <c r="Y83" s="108" t="str">
        <f>IF(X83="-","-",'3- Óleo'!$H85)</f>
        <v>-</v>
      </c>
      <c r="Z83" s="119" t="str">
        <f>IF($C83=AA$1,'3- Óleo'!$D85,"-")</f>
        <v>-</v>
      </c>
      <c r="AA83" s="108" t="str">
        <f>IF($C83=AA$1,'3- Óleo'!$E85,"-")</f>
        <v>-</v>
      </c>
      <c r="AB83" s="108" t="str">
        <f>IF(AA83="-","-",'3- Óleo'!$H85)</f>
        <v>-</v>
      </c>
      <c r="AC83" s="119" t="str">
        <f>IF($C83=AD$1,'3- Óleo'!$D85,"-")</f>
        <v>-</v>
      </c>
      <c r="AD83" s="108" t="str">
        <f>IF($C83=AD$1,'3- Óleo'!$E85,"-")</f>
        <v>-</v>
      </c>
      <c r="AE83" s="108" t="str">
        <f>IF(AD83="-","-",'3- Óleo'!$H85)</f>
        <v>-</v>
      </c>
      <c r="AF83" s="119" t="str">
        <f>IF($C83=AG$1,'3- Óleo'!$D85,"-")</f>
        <v>-</v>
      </c>
      <c r="AG83" s="108" t="str">
        <f>IF($C83=AG$1,'3- Óleo'!$E85,"-")</f>
        <v>-</v>
      </c>
      <c r="AH83" s="108" t="str">
        <f>IF(AG83="-","-",'3- Óleo'!$H85)</f>
        <v>-</v>
      </c>
      <c r="AI83" s="119" t="str">
        <f>IF($C83=AJ$1,'3- Óleo'!$D85,"-")</f>
        <v>-</v>
      </c>
      <c r="AJ83" s="108" t="str">
        <f>IF($C83=AJ$1,'3- Óleo'!$E85,"-")</f>
        <v>-</v>
      </c>
      <c r="AK83" s="108" t="str">
        <f>IF(AJ83="-","-",'3- Óleo'!$H85)</f>
        <v>-</v>
      </c>
      <c r="AL83" s="119" t="str">
        <f>IF($C83=AM$1,'3- Óleo'!$D85,"-")</f>
        <v>-</v>
      </c>
      <c r="AM83" s="108" t="str">
        <f>IF($C83=AM$1,'3- Óleo'!$E85,"-")</f>
        <v>-</v>
      </c>
      <c r="AN83" s="108" t="str">
        <f>IF(AM83="-","-",'3- Óleo'!$H85)</f>
        <v>-</v>
      </c>
    </row>
    <row r="84" spans="1:40" x14ac:dyDescent="0.25">
      <c r="A84" s="119">
        <v>82</v>
      </c>
      <c r="B84" s="119" t="str">
        <f>IF(YEAR('3- Óleo'!B86)=$B$1,$B$1,"-")</f>
        <v>-</v>
      </c>
      <c r="C84" s="119" t="str">
        <f>IF(B84="-","-",MONTH('3- Óleo'!B86))</f>
        <v>-</v>
      </c>
      <c r="E84" s="119" t="str">
        <f>IF($C84=F$1,'3- Óleo'!$D86,"-")</f>
        <v>-</v>
      </c>
      <c r="F84" s="108" t="str">
        <f>IF($C84=F$1,'3- Óleo'!$E86,"-")</f>
        <v>-</v>
      </c>
      <c r="G84" s="108" t="str">
        <f>IF(F84="-","-",'3- Óleo'!$H86)</f>
        <v>-</v>
      </c>
      <c r="H84" s="119" t="str">
        <f>IF($C84=I$1,'3- Óleo'!$D86,"-")</f>
        <v>-</v>
      </c>
      <c r="I84" s="108" t="str">
        <f>IF($C84=I$1,'3- Óleo'!$E86,"-")</f>
        <v>-</v>
      </c>
      <c r="J84" s="108" t="str">
        <f>IF(I84="-","-",'3- Óleo'!$H86)</f>
        <v>-</v>
      </c>
      <c r="K84" s="119" t="str">
        <f>IF($C84=L$1,'3- Óleo'!$D86,"-")</f>
        <v>-</v>
      </c>
      <c r="L84" s="108" t="str">
        <f>IF($C84=L$1,'3- Óleo'!$E86,"-")</f>
        <v>-</v>
      </c>
      <c r="M84" s="108" t="str">
        <f>IF(L84="-","-",'3- Óleo'!$H86)</f>
        <v>-</v>
      </c>
      <c r="N84" s="119" t="str">
        <f>IF($C84=O$1,'3- Óleo'!$D86,"-")</f>
        <v>-</v>
      </c>
      <c r="O84" s="108" t="str">
        <f>IF($C84=O$1,'3- Óleo'!$E86,"-")</f>
        <v>-</v>
      </c>
      <c r="P84" s="108" t="str">
        <f>IF(O84="-","-",'3- Óleo'!$H86)</f>
        <v>-</v>
      </c>
      <c r="Q84" s="119" t="str">
        <f>IF($C84=R$1,'3- Óleo'!$D86,"-")</f>
        <v>-</v>
      </c>
      <c r="R84" s="108" t="str">
        <f>IF($C84=R$1,'3- Óleo'!$E86,"-")</f>
        <v>-</v>
      </c>
      <c r="S84" s="108" t="str">
        <f>IF(R84="-","-",'3- Óleo'!$H86)</f>
        <v>-</v>
      </c>
      <c r="T84" s="119" t="str">
        <f>IF($C84=U$1,'3- Óleo'!$D86,"-")</f>
        <v>-</v>
      </c>
      <c r="U84" s="108" t="str">
        <f>IF($C84=U$1,'3- Óleo'!$E86,"-")</f>
        <v>-</v>
      </c>
      <c r="V84" s="108" t="str">
        <f>IF(U84="-","-",'3- Óleo'!$H86)</f>
        <v>-</v>
      </c>
      <c r="W84" s="119" t="str">
        <f>IF($C84=X$1,'3- Óleo'!$D86,"-")</f>
        <v>-</v>
      </c>
      <c r="X84" s="108" t="str">
        <f>IF($C84=X$1,'3- Óleo'!$E86,"-")</f>
        <v>-</v>
      </c>
      <c r="Y84" s="108" t="str">
        <f>IF(X84="-","-",'3- Óleo'!$H86)</f>
        <v>-</v>
      </c>
      <c r="Z84" s="119" t="str">
        <f>IF($C84=AA$1,'3- Óleo'!$D86,"-")</f>
        <v>-</v>
      </c>
      <c r="AA84" s="108" t="str">
        <f>IF($C84=AA$1,'3- Óleo'!$E86,"-")</f>
        <v>-</v>
      </c>
      <c r="AB84" s="108" t="str">
        <f>IF(AA84="-","-",'3- Óleo'!$H86)</f>
        <v>-</v>
      </c>
      <c r="AC84" s="119" t="str">
        <f>IF($C84=AD$1,'3- Óleo'!$D86,"-")</f>
        <v>-</v>
      </c>
      <c r="AD84" s="108" t="str">
        <f>IF($C84=AD$1,'3- Óleo'!$E86,"-")</f>
        <v>-</v>
      </c>
      <c r="AE84" s="108" t="str">
        <f>IF(AD84="-","-",'3- Óleo'!$H86)</f>
        <v>-</v>
      </c>
      <c r="AF84" s="119" t="str">
        <f>IF($C84=AG$1,'3- Óleo'!$D86,"-")</f>
        <v>-</v>
      </c>
      <c r="AG84" s="108" t="str">
        <f>IF($C84=AG$1,'3- Óleo'!$E86,"-")</f>
        <v>-</v>
      </c>
      <c r="AH84" s="108" t="str">
        <f>IF(AG84="-","-",'3- Óleo'!$H86)</f>
        <v>-</v>
      </c>
      <c r="AI84" s="119" t="str">
        <f>IF($C84=AJ$1,'3- Óleo'!$D86,"-")</f>
        <v>-</v>
      </c>
      <c r="AJ84" s="108" t="str">
        <f>IF($C84=AJ$1,'3- Óleo'!$E86,"-")</f>
        <v>-</v>
      </c>
      <c r="AK84" s="108" t="str">
        <f>IF(AJ84="-","-",'3- Óleo'!$H86)</f>
        <v>-</v>
      </c>
      <c r="AL84" s="119" t="str">
        <f>IF($C84=AM$1,'3- Óleo'!$D86,"-")</f>
        <v>-</v>
      </c>
      <c r="AM84" s="108" t="str">
        <f>IF($C84=AM$1,'3- Óleo'!$E86,"-")</f>
        <v>-</v>
      </c>
      <c r="AN84" s="108" t="str">
        <f>IF(AM84="-","-",'3- Óleo'!$H86)</f>
        <v>-</v>
      </c>
    </row>
    <row r="85" spans="1:40" x14ac:dyDescent="0.25">
      <c r="A85" s="119">
        <v>83</v>
      </c>
      <c r="B85" s="119" t="str">
        <f>IF(YEAR('3- Óleo'!B87)=$B$1,$B$1,"-")</f>
        <v>-</v>
      </c>
      <c r="C85" s="119" t="str">
        <f>IF(B85="-","-",MONTH('3- Óleo'!B87))</f>
        <v>-</v>
      </c>
      <c r="E85" s="119" t="str">
        <f>IF($C85=F$1,'3- Óleo'!$D87,"-")</f>
        <v>-</v>
      </c>
      <c r="F85" s="108" t="str">
        <f>IF($C85=F$1,'3- Óleo'!$E87,"-")</f>
        <v>-</v>
      </c>
      <c r="G85" s="108" t="str">
        <f>IF(F85="-","-",'3- Óleo'!$H87)</f>
        <v>-</v>
      </c>
      <c r="H85" s="119" t="str">
        <f>IF($C85=I$1,'3- Óleo'!$D87,"-")</f>
        <v>-</v>
      </c>
      <c r="I85" s="108" t="str">
        <f>IF($C85=I$1,'3- Óleo'!$E87,"-")</f>
        <v>-</v>
      </c>
      <c r="J85" s="108" t="str">
        <f>IF(I85="-","-",'3- Óleo'!$H87)</f>
        <v>-</v>
      </c>
      <c r="K85" s="119" t="str">
        <f>IF($C85=L$1,'3- Óleo'!$D87,"-")</f>
        <v>-</v>
      </c>
      <c r="L85" s="108" t="str">
        <f>IF($C85=L$1,'3- Óleo'!$E87,"-")</f>
        <v>-</v>
      </c>
      <c r="M85" s="108" t="str">
        <f>IF(L85="-","-",'3- Óleo'!$H87)</f>
        <v>-</v>
      </c>
      <c r="N85" s="119" t="str">
        <f>IF($C85=O$1,'3- Óleo'!$D87,"-")</f>
        <v>-</v>
      </c>
      <c r="O85" s="108" t="str">
        <f>IF($C85=O$1,'3- Óleo'!$E87,"-")</f>
        <v>-</v>
      </c>
      <c r="P85" s="108" t="str">
        <f>IF(O85="-","-",'3- Óleo'!$H87)</f>
        <v>-</v>
      </c>
      <c r="Q85" s="119" t="str">
        <f>IF($C85=R$1,'3- Óleo'!$D87,"-")</f>
        <v>-</v>
      </c>
      <c r="R85" s="108" t="str">
        <f>IF($C85=R$1,'3- Óleo'!$E87,"-")</f>
        <v>-</v>
      </c>
      <c r="S85" s="108" t="str">
        <f>IF(R85="-","-",'3- Óleo'!$H87)</f>
        <v>-</v>
      </c>
      <c r="T85" s="119" t="str">
        <f>IF($C85=U$1,'3- Óleo'!$D87,"-")</f>
        <v>-</v>
      </c>
      <c r="U85" s="108" t="str">
        <f>IF($C85=U$1,'3- Óleo'!$E87,"-")</f>
        <v>-</v>
      </c>
      <c r="V85" s="108" t="str">
        <f>IF(U85="-","-",'3- Óleo'!$H87)</f>
        <v>-</v>
      </c>
      <c r="W85" s="119" t="str">
        <f>IF($C85=X$1,'3- Óleo'!$D87,"-")</f>
        <v>-</v>
      </c>
      <c r="X85" s="108" t="str">
        <f>IF($C85=X$1,'3- Óleo'!$E87,"-")</f>
        <v>-</v>
      </c>
      <c r="Y85" s="108" t="str">
        <f>IF(X85="-","-",'3- Óleo'!$H87)</f>
        <v>-</v>
      </c>
      <c r="Z85" s="119" t="str">
        <f>IF($C85=AA$1,'3- Óleo'!$D87,"-")</f>
        <v>-</v>
      </c>
      <c r="AA85" s="108" t="str">
        <f>IF($C85=AA$1,'3- Óleo'!$E87,"-")</f>
        <v>-</v>
      </c>
      <c r="AB85" s="108" t="str">
        <f>IF(AA85="-","-",'3- Óleo'!$H87)</f>
        <v>-</v>
      </c>
      <c r="AC85" s="119" t="str">
        <f>IF($C85=AD$1,'3- Óleo'!$D87,"-")</f>
        <v>-</v>
      </c>
      <c r="AD85" s="108" t="str">
        <f>IF($C85=AD$1,'3- Óleo'!$E87,"-")</f>
        <v>-</v>
      </c>
      <c r="AE85" s="108" t="str">
        <f>IF(AD85="-","-",'3- Óleo'!$H87)</f>
        <v>-</v>
      </c>
      <c r="AF85" s="119" t="str">
        <f>IF($C85=AG$1,'3- Óleo'!$D87,"-")</f>
        <v>-</v>
      </c>
      <c r="AG85" s="108" t="str">
        <f>IF($C85=AG$1,'3- Óleo'!$E87,"-")</f>
        <v>-</v>
      </c>
      <c r="AH85" s="108" t="str">
        <f>IF(AG85="-","-",'3- Óleo'!$H87)</f>
        <v>-</v>
      </c>
      <c r="AI85" s="119" t="str">
        <f>IF($C85=AJ$1,'3- Óleo'!$D87,"-")</f>
        <v>-</v>
      </c>
      <c r="AJ85" s="108" t="str">
        <f>IF($C85=AJ$1,'3- Óleo'!$E87,"-")</f>
        <v>-</v>
      </c>
      <c r="AK85" s="108" t="str">
        <f>IF(AJ85="-","-",'3- Óleo'!$H87)</f>
        <v>-</v>
      </c>
      <c r="AL85" s="119" t="str">
        <f>IF($C85=AM$1,'3- Óleo'!$D87,"-")</f>
        <v>-</v>
      </c>
      <c r="AM85" s="108" t="str">
        <f>IF($C85=AM$1,'3- Óleo'!$E87,"-")</f>
        <v>-</v>
      </c>
      <c r="AN85" s="108" t="str">
        <f>IF(AM85="-","-",'3- Óleo'!$H87)</f>
        <v>-</v>
      </c>
    </row>
    <row r="86" spans="1:40" x14ac:dyDescent="0.25">
      <c r="A86" s="119">
        <v>84</v>
      </c>
      <c r="B86" s="119" t="str">
        <f>IF(YEAR('3- Óleo'!B88)=$B$1,$B$1,"-")</f>
        <v>-</v>
      </c>
      <c r="C86" s="119" t="str">
        <f>IF(B86="-","-",MONTH('3- Óleo'!B88))</f>
        <v>-</v>
      </c>
      <c r="E86" s="119" t="str">
        <f>IF($C86=F$1,'3- Óleo'!$D88,"-")</f>
        <v>-</v>
      </c>
      <c r="F86" s="108" t="str">
        <f>IF($C86=F$1,'3- Óleo'!$E88,"-")</f>
        <v>-</v>
      </c>
      <c r="G86" s="108" t="str">
        <f>IF(F86="-","-",'3- Óleo'!$H88)</f>
        <v>-</v>
      </c>
      <c r="H86" s="119" t="str">
        <f>IF($C86=I$1,'3- Óleo'!$D88,"-")</f>
        <v>-</v>
      </c>
      <c r="I86" s="108" t="str">
        <f>IF($C86=I$1,'3- Óleo'!$E88,"-")</f>
        <v>-</v>
      </c>
      <c r="J86" s="108" t="str">
        <f>IF(I86="-","-",'3- Óleo'!$H88)</f>
        <v>-</v>
      </c>
      <c r="K86" s="119" t="str">
        <f>IF($C86=L$1,'3- Óleo'!$D88,"-")</f>
        <v>-</v>
      </c>
      <c r="L86" s="108" t="str">
        <f>IF($C86=L$1,'3- Óleo'!$E88,"-")</f>
        <v>-</v>
      </c>
      <c r="M86" s="108" t="str">
        <f>IF(L86="-","-",'3- Óleo'!$H88)</f>
        <v>-</v>
      </c>
      <c r="N86" s="119" t="str">
        <f>IF($C86=O$1,'3- Óleo'!$D88,"-")</f>
        <v>-</v>
      </c>
      <c r="O86" s="108" t="str">
        <f>IF($C86=O$1,'3- Óleo'!$E88,"-")</f>
        <v>-</v>
      </c>
      <c r="P86" s="108" t="str">
        <f>IF(O86="-","-",'3- Óleo'!$H88)</f>
        <v>-</v>
      </c>
      <c r="Q86" s="119" t="str">
        <f>IF($C86=R$1,'3- Óleo'!$D88,"-")</f>
        <v>-</v>
      </c>
      <c r="R86" s="108" t="str">
        <f>IF($C86=R$1,'3- Óleo'!$E88,"-")</f>
        <v>-</v>
      </c>
      <c r="S86" s="108" t="str">
        <f>IF(R86="-","-",'3- Óleo'!$H88)</f>
        <v>-</v>
      </c>
      <c r="T86" s="119" t="str">
        <f>IF($C86=U$1,'3- Óleo'!$D88,"-")</f>
        <v>-</v>
      </c>
      <c r="U86" s="108" t="str">
        <f>IF($C86=U$1,'3- Óleo'!$E88,"-")</f>
        <v>-</v>
      </c>
      <c r="V86" s="108" t="str">
        <f>IF(U86="-","-",'3- Óleo'!$H88)</f>
        <v>-</v>
      </c>
      <c r="W86" s="119" t="str">
        <f>IF($C86=X$1,'3- Óleo'!$D88,"-")</f>
        <v>-</v>
      </c>
      <c r="X86" s="108" t="str">
        <f>IF($C86=X$1,'3- Óleo'!$E88,"-")</f>
        <v>-</v>
      </c>
      <c r="Y86" s="108" t="str">
        <f>IF(X86="-","-",'3- Óleo'!$H88)</f>
        <v>-</v>
      </c>
      <c r="Z86" s="119" t="str">
        <f>IF($C86=AA$1,'3- Óleo'!$D88,"-")</f>
        <v>-</v>
      </c>
      <c r="AA86" s="108" t="str">
        <f>IF($C86=AA$1,'3- Óleo'!$E88,"-")</f>
        <v>-</v>
      </c>
      <c r="AB86" s="108" t="str">
        <f>IF(AA86="-","-",'3- Óleo'!$H88)</f>
        <v>-</v>
      </c>
      <c r="AC86" s="119" t="str">
        <f>IF($C86=AD$1,'3- Óleo'!$D88,"-")</f>
        <v>-</v>
      </c>
      <c r="AD86" s="108" t="str">
        <f>IF($C86=AD$1,'3- Óleo'!$E88,"-")</f>
        <v>-</v>
      </c>
      <c r="AE86" s="108" t="str">
        <f>IF(AD86="-","-",'3- Óleo'!$H88)</f>
        <v>-</v>
      </c>
      <c r="AF86" s="119" t="str">
        <f>IF($C86=AG$1,'3- Óleo'!$D88,"-")</f>
        <v>-</v>
      </c>
      <c r="AG86" s="108" t="str">
        <f>IF($C86=AG$1,'3- Óleo'!$E88,"-")</f>
        <v>-</v>
      </c>
      <c r="AH86" s="108" t="str">
        <f>IF(AG86="-","-",'3- Óleo'!$H88)</f>
        <v>-</v>
      </c>
      <c r="AI86" s="119" t="str">
        <f>IF($C86=AJ$1,'3- Óleo'!$D88,"-")</f>
        <v>-</v>
      </c>
      <c r="AJ86" s="108" t="str">
        <f>IF($C86=AJ$1,'3- Óleo'!$E88,"-")</f>
        <v>-</v>
      </c>
      <c r="AK86" s="108" t="str">
        <f>IF(AJ86="-","-",'3- Óleo'!$H88)</f>
        <v>-</v>
      </c>
      <c r="AL86" s="119" t="str">
        <f>IF($C86=AM$1,'3- Óleo'!$D88,"-")</f>
        <v>-</v>
      </c>
      <c r="AM86" s="108" t="str">
        <f>IF($C86=AM$1,'3- Óleo'!$E88,"-")</f>
        <v>-</v>
      </c>
      <c r="AN86" s="108" t="str">
        <f>IF(AM86="-","-",'3- Óleo'!$H88)</f>
        <v>-</v>
      </c>
    </row>
    <row r="87" spans="1:40" x14ac:dyDescent="0.25">
      <c r="A87" s="119">
        <v>85</v>
      </c>
      <c r="B87" s="119" t="str">
        <f>IF(YEAR('3- Óleo'!B89)=$B$1,$B$1,"-")</f>
        <v>-</v>
      </c>
      <c r="C87" s="119" t="str">
        <f>IF(B87="-","-",MONTH('3- Óleo'!B89))</f>
        <v>-</v>
      </c>
      <c r="E87" s="119" t="str">
        <f>IF($C87=F$1,'3- Óleo'!$D89,"-")</f>
        <v>-</v>
      </c>
      <c r="F87" s="108" t="str">
        <f>IF($C87=F$1,'3- Óleo'!$E89,"-")</f>
        <v>-</v>
      </c>
      <c r="G87" s="108" t="str">
        <f>IF(F87="-","-",'3- Óleo'!$H89)</f>
        <v>-</v>
      </c>
      <c r="H87" s="119" t="str">
        <f>IF($C87=I$1,'3- Óleo'!$D89,"-")</f>
        <v>-</v>
      </c>
      <c r="I87" s="108" t="str">
        <f>IF($C87=I$1,'3- Óleo'!$E89,"-")</f>
        <v>-</v>
      </c>
      <c r="J87" s="108" t="str">
        <f>IF(I87="-","-",'3- Óleo'!$H89)</f>
        <v>-</v>
      </c>
      <c r="K87" s="119" t="str">
        <f>IF($C87=L$1,'3- Óleo'!$D89,"-")</f>
        <v>-</v>
      </c>
      <c r="L87" s="108" t="str">
        <f>IF($C87=L$1,'3- Óleo'!$E89,"-")</f>
        <v>-</v>
      </c>
      <c r="M87" s="108" t="str">
        <f>IF(L87="-","-",'3- Óleo'!$H89)</f>
        <v>-</v>
      </c>
      <c r="N87" s="119" t="str">
        <f>IF($C87=O$1,'3- Óleo'!$D89,"-")</f>
        <v>-</v>
      </c>
      <c r="O87" s="108" t="str">
        <f>IF($C87=O$1,'3- Óleo'!$E89,"-")</f>
        <v>-</v>
      </c>
      <c r="P87" s="108" t="str">
        <f>IF(O87="-","-",'3- Óleo'!$H89)</f>
        <v>-</v>
      </c>
      <c r="Q87" s="119" t="str">
        <f>IF($C87=R$1,'3- Óleo'!$D89,"-")</f>
        <v>-</v>
      </c>
      <c r="R87" s="108" t="str">
        <f>IF($C87=R$1,'3- Óleo'!$E89,"-")</f>
        <v>-</v>
      </c>
      <c r="S87" s="108" t="str">
        <f>IF(R87="-","-",'3- Óleo'!$H89)</f>
        <v>-</v>
      </c>
      <c r="T87" s="119" t="str">
        <f>IF($C87=U$1,'3- Óleo'!$D89,"-")</f>
        <v>-</v>
      </c>
      <c r="U87" s="108" t="str">
        <f>IF($C87=U$1,'3- Óleo'!$E89,"-")</f>
        <v>-</v>
      </c>
      <c r="V87" s="108" t="str">
        <f>IF(U87="-","-",'3- Óleo'!$H89)</f>
        <v>-</v>
      </c>
      <c r="W87" s="119" t="str">
        <f>IF($C87=X$1,'3- Óleo'!$D89,"-")</f>
        <v>-</v>
      </c>
      <c r="X87" s="108" t="str">
        <f>IF($C87=X$1,'3- Óleo'!$E89,"-")</f>
        <v>-</v>
      </c>
      <c r="Y87" s="108" t="str">
        <f>IF(X87="-","-",'3- Óleo'!$H89)</f>
        <v>-</v>
      </c>
      <c r="Z87" s="119" t="str">
        <f>IF($C87=AA$1,'3- Óleo'!$D89,"-")</f>
        <v>-</v>
      </c>
      <c r="AA87" s="108" t="str">
        <f>IF($C87=AA$1,'3- Óleo'!$E89,"-")</f>
        <v>-</v>
      </c>
      <c r="AB87" s="108" t="str">
        <f>IF(AA87="-","-",'3- Óleo'!$H89)</f>
        <v>-</v>
      </c>
      <c r="AC87" s="119" t="str">
        <f>IF($C87=AD$1,'3- Óleo'!$D89,"-")</f>
        <v>-</v>
      </c>
      <c r="AD87" s="108" t="str">
        <f>IF($C87=AD$1,'3- Óleo'!$E89,"-")</f>
        <v>-</v>
      </c>
      <c r="AE87" s="108" t="str">
        <f>IF(AD87="-","-",'3- Óleo'!$H89)</f>
        <v>-</v>
      </c>
      <c r="AF87" s="119" t="str">
        <f>IF($C87=AG$1,'3- Óleo'!$D89,"-")</f>
        <v>-</v>
      </c>
      <c r="AG87" s="108" t="str">
        <f>IF($C87=AG$1,'3- Óleo'!$E89,"-")</f>
        <v>-</v>
      </c>
      <c r="AH87" s="108" t="str">
        <f>IF(AG87="-","-",'3- Óleo'!$H89)</f>
        <v>-</v>
      </c>
      <c r="AI87" s="119" t="str">
        <f>IF($C87=AJ$1,'3- Óleo'!$D89,"-")</f>
        <v>-</v>
      </c>
      <c r="AJ87" s="108" t="str">
        <f>IF($C87=AJ$1,'3- Óleo'!$E89,"-")</f>
        <v>-</v>
      </c>
      <c r="AK87" s="108" t="str">
        <f>IF(AJ87="-","-",'3- Óleo'!$H89)</f>
        <v>-</v>
      </c>
      <c r="AL87" s="119" t="str">
        <f>IF($C87=AM$1,'3- Óleo'!$D89,"-")</f>
        <v>-</v>
      </c>
      <c r="AM87" s="108" t="str">
        <f>IF($C87=AM$1,'3- Óleo'!$E89,"-")</f>
        <v>-</v>
      </c>
      <c r="AN87" s="108" t="str">
        <f>IF(AM87="-","-",'3- Óleo'!$H89)</f>
        <v>-</v>
      </c>
    </row>
    <row r="88" spans="1:40" x14ac:dyDescent="0.25">
      <c r="A88" s="119">
        <v>86</v>
      </c>
      <c r="B88" s="119" t="str">
        <f>IF(YEAR('3- Óleo'!B90)=$B$1,$B$1,"-")</f>
        <v>-</v>
      </c>
      <c r="C88" s="119" t="str">
        <f>IF(B88="-","-",MONTH('3- Óleo'!B90))</f>
        <v>-</v>
      </c>
      <c r="E88" s="119" t="str">
        <f>IF($C88=F$1,'3- Óleo'!$D90,"-")</f>
        <v>-</v>
      </c>
      <c r="F88" s="108" t="str">
        <f>IF($C88=F$1,'3- Óleo'!$E90,"-")</f>
        <v>-</v>
      </c>
      <c r="G88" s="108" t="str">
        <f>IF(F88="-","-",'3- Óleo'!$H90)</f>
        <v>-</v>
      </c>
      <c r="H88" s="119" t="str">
        <f>IF($C88=I$1,'3- Óleo'!$D90,"-")</f>
        <v>-</v>
      </c>
      <c r="I88" s="108" t="str">
        <f>IF($C88=I$1,'3- Óleo'!$E90,"-")</f>
        <v>-</v>
      </c>
      <c r="J88" s="108" t="str">
        <f>IF(I88="-","-",'3- Óleo'!$H90)</f>
        <v>-</v>
      </c>
      <c r="K88" s="119" t="str">
        <f>IF($C88=L$1,'3- Óleo'!$D90,"-")</f>
        <v>-</v>
      </c>
      <c r="L88" s="108" t="str">
        <f>IF($C88=L$1,'3- Óleo'!$E90,"-")</f>
        <v>-</v>
      </c>
      <c r="M88" s="108" t="str">
        <f>IF(L88="-","-",'3- Óleo'!$H90)</f>
        <v>-</v>
      </c>
      <c r="N88" s="119" t="str">
        <f>IF($C88=O$1,'3- Óleo'!$D90,"-")</f>
        <v>-</v>
      </c>
      <c r="O88" s="108" t="str">
        <f>IF($C88=O$1,'3- Óleo'!$E90,"-")</f>
        <v>-</v>
      </c>
      <c r="P88" s="108" t="str">
        <f>IF(O88="-","-",'3- Óleo'!$H90)</f>
        <v>-</v>
      </c>
      <c r="Q88" s="119" t="str">
        <f>IF($C88=R$1,'3- Óleo'!$D90,"-")</f>
        <v>-</v>
      </c>
      <c r="R88" s="108" t="str">
        <f>IF($C88=R$1,'3- Óleo'!$E90,"-")</f>
        <v>-</v>
      </c>
      <c r="S88" s="108" t="str">
        <f>IF(R88="-","-",'3- Óleo'!$H90)</f>
        <v>-</v>
      </c>
      <c r="T88" s="119" t="str">
        <f>IF($C88=U$1,'3- Óleo'!$D90,"-")</f>
        <v>-</v>
      </c>
      <c r="U88" s="108" t="str">
        <f>IF($C88=U$1,'3- Óleo'!$E90,"-")</f>
        <v>-</v>
      </c>
      <c r="V88" s="108" t="str">
        <f>IF(U88="-","-",'3- Óleo'!$H90)</f>
        <v>-</v>
      </c>
      <c r="W88" s="119" t="str">
        <f>IF($C88=X$1,'3- Óleo'!$D90,"-")</f>
        <v>-</v>
      </c>
      <c r="X88" s="108" t="str">
        <f>IF($C88=X$1,'3- Óleo'!$E90,"-")</f>
        <v>-</v>
      </c>
      <c r="Y88" s="108" t="str">
        <f>IF(X88="-","-",'3- Óleo'!$H90)</f>
        <v>-</v>
      </c>
      <c r="Z88" s="119" t="str">
        <f>IF($C88=AA$1,'3- Óleo'!$D90,"-")</f>
        <v>-</v>
      </c>
      <c r="AA88" s="108" t="str">
        <f>IF($C88=AA$1,'3- Óleo'!$E90,"-")</f>
        <v>-</v>
      </c>
      <c r="AB88" s="108" t="str">
        <f>IF(AA88="-","-",'3- Óleo'!$H90)</f>
        <v>-</v>
      </c>
      <c r="AC88" s="119" t="str">
        <f>IF($C88=AD$1,'3- Óleo'!$D90,"-")</f>
        <v>-</v>
      </c>
      <c r="AD88" s="108" t="str">
        <f>IF($C88=AD$1,'3- Óleo'!$E90,"-")</f>
        <v>-</v>
      </c>
      <c r="AE88" s="108" t="str">
        <f>IF(AD88="-","-",'3- Óleo'!$H90)</f>
        <v>-</v>
      </c>
      <c r="AF88" s="119" t="str">
        <f>IF($C88=AG$1,'3- Óleo'!$D90,"-")</f>
        <v>-</v>
      </c>
      <c r="AG88" s="108" t="str">
        <f>IF($C88=AG$1,'3- Óleo'!$E90,"-")</f>
        <v>-</v>
      </c>
      <c r="AH88" s="108" t="str">
        <f>IF(AG88="-","-",'3- Óleo'!$H90)</f>
        <v>-</v>
      </c>
      <c r="AI88" s="119" t="str">
        <f>IF($C88=AJ$1,'3- Óleo'!$D90,"-")</f>
        <v>-</v>
      </c>
      <c r="AJ88" s="108" t="str">
        <f>IF($C88=AJ$1,'3- Óleo'!$E90,"-")</f>
        <v>-</v>
      </c>
      <c r="AK88" s="108" t="str">
        <f>IF(AJ88="-","-",'3- Óleo'!$H90)</f>
        <v>-</v>
      </c>
      <c r="AL88" s="119" t="str">
        <f>IF($C88=AM$1,'3- Óleo'!$D90,"-")</f>
        <v>-</v>
      </c>
      <c r="AM88" s="108" t="str">
        <f>IF($C88=AM$1,'3- Óleo'!$E90,"-")</f>
        <v>-</v>
      </c>
      <c r="AN88" s="108" t="str">
        <f>IF(AM88="-","-",'3- Óleo'!$H90)</f>
        <v>-</v>
      </c>
    </row>
    <row r="89" spans="1:40" x14ac:dyDescent="0.25">
      <c r="A89" s="119">
        <v>87</v>
      </c>
      <c r="B89" s="119" t="str">
        <f>IF(YEAR('3- Óleo'!B91)=$B$1,$B$1,"-")</f>
        <v>-</v>
      </c>
      <c r="C89" s="119" t="str">
        <f>IF(B89="-","-",MONTH('3- Óleo'!B91))</f>
        <v>-</v>
      </c>
      <c r="E89" s="119" t="str">
        <f>IF($C89=F$1,'3- Óleo'!$D91,"-")</f>
        <v>-</v>
      </c>
      <c r="F89" s="108" t="str">
        <f>IF($C89=F$1,'3- Óleo'!$E91,"-")</f>
        <v>-</v>
      </c>
      <c r="G89" s="108" t="str">
        <f>IF(F89="-","-",'3- Óleo'!$H91)</f>
        <v>-</v>
      </c>
      <c r="H89" s="119" t="str">
        <f>IF($C89=I$1,'3- Óleo'!$D91,"-")</f>
        <v>-</v>
      </c>
      <c r="I89" s="108" t="str">
        <f>IF($C89=I$1,'3- Óleo'!$E91,"-")</f>
        <v>-</v>
      </c>
      <c r="J89" s="108" t="str">
        <f>IF(I89="-","-",'3- Óleo'!$H91)</f>
        <v>-</v>
      </c>
      <c r="K89" s="119" t="str">
        <f>IF($C89=L$1,'3- Óleo'!$D91,"-")</f>
        <v>-</v>
      </c>
      <c r="L89" s="108" t="str">
        <f>IF($C89=L$1,'3- Óleo'!$E91,"-")</f>
        <v>-</v>
      </c>
      <c r="M89" s="108" t="str">
        <f>IF(L89="-","-",'3- Óleo'!$H91)</f>
        <v>-</v>
      </c>
      <c r="N89" s="119" t="str">
        <f>IF($C89=O$1,'3- Óleo'!$D91,"-")</f>
        <v>-</v>
      </c>
      <c r="O89" s="108" t="str">
        <f>IF($C89=O$1,'3- Óleo'!$E91,"-")</f>
        <v>-</v>
      </c>
      <c r="P89" s="108" t="str">
        <f>IF(O89="-","-",'3- Óleo'!$H91)</f>
        <v>-</v>
      </c>
      <c r="Q89" s="119" t="str">
        <f>IF($C89=R$1,'3- Óleo'!$D91,"-")</f>
        <v>-</v>
      </c>
      <c r="R89" s="108" t="str">
        <f>IF($C89=R$1,'3- Óleo'!$E91,"-")</f>
        <v>-</v>
      </c>
      <c r="S89" s="108" t="str">
        <f>IF(R89="-","-",'3- Óleo'!$H91)</f>
        <v>-</v>
      </c>
      <c r="T89" s="119" t="str">
        <f>IF($C89=U$1,'3- Óleo'!$D91,"-")</f>
        <v>-</v>
      </c>
      <c r="U89" s="108" t="str">
        <f>IF($C89=U$1,'3- Óleo'!$E91,"-")</f>
        <v>-</v>
      </c>
      <c r="V89" s="108" t="str">
        <f>IF(U89="-","-",'3- Óleo'!$H91)</f>
        <v>-</v>
      </c>
      <c r="W89" s="119" t="str">
        <f>IF($C89=X$1,'3- Óleo'!$D91,"-")</f>
        <v>-</v>
      </c>
      <c r="X89" s="108" t="str">
        <f>IF($C89=X$1,'3- Óleo'!$E91,"-")</f>
        <v>-</v>
      </c>
      <c r="Y89" s="108" t="str">
        <f>IF(X89="-","-",'3- Óleo'!$H91)</f>
        <v>-</v>
      </c>
      <c r="Z89" s="119" t="str">
        <f>IF($C89=AA$1,'3- Óleo'!$D91,"-")</f>
        <v>-</v>
      </c>
      <c r="AA89" s="108" t="str">
        <f>IF($C89=AA$1,'3- Óleo'!$E91,"-")</f>
        <v>-</v>
      </c>
      <c r="AB89" s="108" t="str">
        <f>IF(AA89="-","-",'3- Óleo'!$H91)</f>
        <v>-</v>
      </c>
      <c r="AC89" s="119" t="str">
        <f>IF($C89=AD$1,'3- Óleo'!$D91,"-")</f>
        <v>-</v>
      </c>
      <c r="AD89" s="108" t="str">
        <f>IF($C89=AD$1,'3- Óleo'!$E91,"-")</f>
        <v>-</v>
      </c>
      <c r="AE89" s="108" t="str">
        <f>IF(AD89="-","-",'3- Óleo'!$H91)</f>
        <v>-</v>
      </c>
      <c r="AF89" s="119" t="str">
        <f>IF($C89=AG$1,'3- Óleo'!$D91,"-")</f>
        <v>-</v>
      </c>
      <c r="AG89" s="108" t="str">
        <f>IF($C89=AG$1,'3- Óleo'!$E91,"-")</f>
        <v>-</v>
      </c>
      <c r="AH89" s="108" t="str">
        <f>IF(AG89="-","-",'3- Óleo'!$H91)</f>
        <v>-</v>
      </c>
      <c r="AI89" s="119" t="str">
        <f>IF($C89=AJ$1,'3- Óleo'!$D91,"-")</f>
        <v>-</v>
      </c>
      <c r="AJ89" s="108" t="str">
        <f>IF($C89=AJ$1,'3- Óleo'!$E91,"-")</f>
        <v>-</v>
      </c>
      <c r="AK89" s="108" t="str">
        <f>IF(AJ89="-","-",'3- Óleo'!$H91)</f>
        <v>-</v>
      </c>
      <c r="AL89" s="119" t="str">
        <f>IF($C89=AM$1,'3- Óleo'!$D91,"-")</f>
        <v>-</v>
      </c>
      <c r="AM89" s="108" t="str">
        <f>IF($C89=AM$1,'3- Óleo'!$E91,"-")</f>
        <v>-</v>
      </c>
      <c r="AN89" s="108" t="str">
        <f>IF(AM89="-","-",'3- Óleo'!$H91)</f>
        <v>-</v>
      </c>
    </row>
    <row r="90" spans="1:40" x14ac:dyDescent="0.25">
      <c r="A90" s="119">
        <v>88</v>
      </c>
      <c r="B90" s="119" t="str">
        <f>IF(YEAR('3- Óleo'!B92)=$B$1,$B$1,"-")</f>
        <v>-</v>
      </c>
      <c r="C90" s="119" t="str">
        <f>IF(B90="-","-",MONTH('3- Óleo'!B92))</f>
        <v>-</v>
      </c>
      <c r="E90" s="119" t="str">
        <f>IF($C90=F$1,'3- Óleo'!$D92,"-")</f>
        <v>-</v>
      </c>
      <c r="F90" s="108" t="str">
        <f>IF($C90=F$1,'3- Óleo'!$E92,"-")</f>
        <v>-</v>
      </c>
      <c r="G90" s="108" t="str">
        <f>IF(F90="-","-",'3- Óleo'!$H92)</f>
        <v>-</v>
      </c>
      <c r="H90" s="119" t="str">
        <f>IF($C90=I$1,'3- Óleo'!$D92,"-")</f>
        <v>-</v>
      </c>
      <c r="I90" s="108" t="str">
        <f>IF($C90=I$1,'3- Óleo'!$E92,"-")</f>
        <v>-</v>
      </c>
      <c r="J90" s="108" t="str">
        <f>IF(I90="-","-",'3- Óleo'!$H92)</f>
        <v>-</v>
      </c>
      <c r="K90" s="119" t="str">
        <f>IF($C90=L$1,'3- Óleo'!$D92,"-")</f>
        <v>-</v>
      </c>
      <c r="L90" s="108" t="str">
        <f>IF($C90=L$1,'3- Óleo'!$E92,"-")</f>
        <v>-</v>
      </c>
      <c r="M90" s="108" t="str">
        <f>IF(L90="-","-",'3- Óleo'!$H92)</f>
        <v>-</v>
      </c>
      <c r="N90" s="119" t="str">
        <f>IF($C90=O$1,'3- Óleo'!$D92,"-")</f>
        <v>-</v>
      </c>
      <c r="O90" s="108" t="str">
        <f>IF($C90=O$1,'3- Óleo'!$E92,"-")</f>
        <v>-</v>
      </c>
      <c r="P90" s="108" t="str">
        <f>IF(O90="-","-",'3- Óleo'!$H92)</f>
        <v>-</v>
      </c>
      <c r="Q90" s="119" t="str">
        <f>IF($C90=R$1,'3- Óleo'!$D92,"-")</f>
        <v>-</v>
      </c>
      <c r="R90" s="108" t="str">
        <f>IF($C90=R$1,'3- Óleo'!$E92,"-")</f>
        <v>-</v>
      </c>
      <c r="S90" s="108" t="str">
        <f>IF(R90="-","-",'3- Óleo'!$H92)</f>
        <v>-</v>
      </c>
      <c r="T90" s="119" t="str">
        <f>IF($C90=U$1,'3- Óleo'!$D92,"-")</f>
        <v>-</v>
      </c>
      <c r="U90" s="108" t="str">
        <f>IF($C90=U$1,'3- Óleo'!$E92,"-")</f>
        <v>-</v>
      </c>
      <c r="V90" s="108" t="str">
        <f>IF(U90="-","-",'3- Óleo'!$H92)</f>
        <v>-</v>
      </c>
      <c r="W90" s="119" t="str">
        <f>IF($C90=X$1,'3- Óleo'!$D92,"-")</f>
        <v>-</v>
      </c>
      <c r="X90" s="108" t="str">
        <f>IF($C90=X$1,'3- Óleo'!$E92,"-")</f>
        <v>-</v>
      </c>
      <c r="Y90" s="108" t="str">
        <f>IF(X90="-","-",'3- Óleo'!$H92)</f>
        <v>-</v>
      </c>
      <c r="Z90" s="119" t="str">
        <f>IF($C90=AA$1,'3- Óleo'!$D92,"-")</f>
        <v>-</v>
      </c>
      <c r="AA90" s="108" t="str">
        <f>IF($C90=AA$1,'3- Óleo'!$E92,"-")</f>
        <v>-</v>
      </c>
      <c r="AB90" s="108" t="str">
        <f>IF(AA90="-","-",'3- Óleo'!$H92)</f>
        <v>-</v>
      </c>
      <c r="AC90" s="119" t="str">
        <f>IF($C90=AD$1,'3- Óleo'!$D92,"-")</f>
        <v>-</v>
      </c>
      <c r="AD90" s="108" t="str">
        <f>IF($C90=AD$1,'3- Óleo'!$E92,"-")</f>
        <v>-</v>
      </c>
      <c r="AE90" s="108" t="str">
        <f>IF(AD90="-","-",'3- Óleo'!$H92)</f>
        <v>-</v>
      </c>
      <c r="AF90" s="119" t="str">
        <f>IF($C90=AG$1,'3- Óleo'!$D92,"-")</f>
        <v>-</v>
      </c>
      <c r="AG90" s="108" t="str">
        <f>IF($C90=AG$1,'3- Óleo'!$E92,"-")</f>
        <v>-</v>
      </c>
      <c r="AH90" s="108" t="str">
        <f>IF(AG90="-","-",'3- Óleo'!$H92)</f>
        <v>-</v>
      </c>
      <c r="AI90" s="119" t="str">
        <f>IF($C90=AJ$1,'3- Óleo'!$D92,"-")</f>
        <v>-</v>
      </c>
      <c r="AJ90" s="108" t="str">
        <f>IF($C90=AJ$1,'3- Óleo'!$E92,"-")</f>
        <v>-</v>
      </c>
      <c r="AK90" s="108" t="str">
        <f>IF(AJ90="-","-",'3- Óleo'!$H92)</f>
        <v>-</v>
      </c>
      <c r="AL90" s="119" t="str">
        <f>IF($C90=AM$1,'3- Óleo'!$D92,"-")</f>
        <v>-</v>
      </c>
      <c r="AM90" s="108" t="str">
        <f>IF($C90=AM$1,'3- Óleo'!$E92,"-")</f>
        <v>-</v>
      </c>
      <c r="AN90" s="108" t="str">
        <f>IF(AM90="-","-",'3- Óleo'!$H92)</f>
        <v>-</v>
      </c>
    </row>
    <row r="91" spans="1:40" x14ac:dyDescent="0.25">
      <c r="A91" s="119">
        <v>89</v>
      </c>
      <c r="B91" s="119" t="str">
        <f>IF(YEAR('3- Óleo'!B93)=$B$1,$B$1,"-")</f>
        <v>-</v>
      </c>
      <c r="C91" s="119" t="str">
        <f>IF(B91="-","-",MONTH('3- Óleo'!B93))</f>
        <v>-</v>
      </c>
      <c r="E91" s="119" t="str">
        <f>IF($C91=F$1,'3- Óleo'!$D93,"-")</f>
        <v>-</v>
      </c>
      <c r="F91" s="108" t="str">
        <f>IF($C91=F$1,'3- Óleo'!$E93,"-")</f>
        <v>-</v>
      </c>
      <c r="G91" s="108" t="str">
        <f>IF(F91="-","-",'3- Óleo'!$H93)</f>
        <v>-</v>
      </c>
      <c r="H91" s="119" t="str">
        <f>IF($C91=I$1,'3- Óleo'!$D93,"-")</f>
        <v>-</v>
      </c>
      <c r="I91" s="108" t="str">
        <f>IF($C91=I$1,'3- Óleo'!$E93,"-")</f>
        <v>-</v>
      </c>
      <c r="J91" s="108" t="str">
        <f>IF(I91="-","-",'3- Óleo'!$H93)</f>
        <v>-</v>
      </c>
      <c r="K91" s="119" t="str">
        <f>IF($C91=L$1,'3- Óleo'!$D93,"-")</f>
        <v>-</v>
      </c>
      <c r="L91" s="108" t="str">
        <f>IF($C91=L$1,'3- Óleo'!$E93,"-")</f>
        <v>-</v>
      </c>
      <c r="M91" s="108" t="str">
        <f>IF(L91="-","-",'3- Óleo'!$H93)</f>
        <v>-</v>
      </c>
      <c r="N91" s="119" t="str">
        <f>IF($C91=O$1,'3- Óleo'!$D93,"-")</f>
        <v>-</v>
      </c>
      <c r="O91" s="108" t="str">
        <f>IF($C91=O$1,'3- Óleo'!$E93,"-")</f>
        <v>-</v>
      </c>
      <c r="P91" s="108" t="str">
        <f>IF(O91="-","-",'3- Óleo'!$H93)</f>
        <v>-</v>
      </c>
      <c r="Q91" s="119" t="str">
        <f>IF($C91=R$1,'3- Óleo'!$D93,"-")</f>
        <v>-</v>
      </c>
      <c r="R91" s="108" t="str">
        <f>IF($C91=R$1,'3- Óleo'!$E93,"-")</f>
        <v>-</v>
      </c>
      <c r="S91" s="108" t="str">
        <f>IF(R91="-","-",'3- Óleo'!$H93)</f>
        <v>-</v>
      </c>
      <c r="T91" s="119" t="str">
        <f>IF($C91=U$1,'3- Óleo'!$D93,"-")</f>
        <v>-</v>
      </c>
      <c r="U91" s="108" t="str">
        <f>IF($C91=U$1,'3- Óleo'!$E93,"-")</f>
        <v>-</v>
      </c>
      <c r="V91" s="108" t="str">
        <f>IF(U91="-","-",'3- Óleo'!$H93)</f>
        <v>-</v>
      </c>
      <c r="W91" s="119" t="str">
        <f>IF($C91=X$1,'3- Óleo'!$D93,"-")</f>
        <v>-</v>
      </c>
      <c r="X91" s="108" t="str">
        <f>IF($C91=X$1,'3- Óleo'!$E93,"-")</f>
        <v>-</v>
      </c>
      <c r="Y91" s="108" t="str">
        <f>IF(X91="-","-",'3- Óleo'!$H93)</f>
        <v>-</v>
      </c>
      <c r="Z91" s="119" t="str">
        <f>IF($C91=AA$1,'3- Óleo'!$D93,"-")</f>
        <v>-</v>
      </c>
      <c r="AA91" s="108" t="str">
        <f>IF($C91=AA$1,'3- Óleo'!$E93,"-")</f>
        <v>-</v>
      </c>
      <c r="AB91" s="108" t="str">
        <f>IF(AA91="-","-",'3- Óleo'!$H93)</f>
        <v>-</v>
      </c>
      <c r="AC91" s="119" t="str">
        <f>IF($C91=AD$1,'3- Óleo'!$D93,"-")</f>
        <v>-</v>
      </c>
      <c r="AD91" s="108" t="str">
        <f>IF($C91=AD$1,'3- Óleo'!$E93,"-")</f>
        <v>-</v>
      </c>
      <c r="AE91" s="108" t="str">
        <f>IF(AD91="-","-",'3- Óleo'!$H93)</f>
        <v>-</v>
      </c>
      <c r="AF91" s="119" t="str">
        <f>IF($C91=AG$1,'3- Óleo'!$D93,"-")</f>
        <v>-</v>
      </c>
      <c r="AG91" s="108" t="str">
        <f>IF($C91=AG$1,'3- Óleo'!$E93,"-")</f>
        <v>-</v>
      </c>
      <c r="AH91" s="108" t="str">
        <f>IF(AG91="-","-",'3- Óleo'!$H93)</f>
        <v>-</v>
      </c>
      <c r="AI91" s="119" t="str">
        <f>IF($C91=AJ$1,'3- Óleo'!$D93,"-")</f>
        <v>-</v>
      </c>
      <c r="AJ91" s="108" t="str">
        <f>IF($C91=AJ$1,'3- Óleo'!$E93,"-")</f>
        <v>-</v>
      </c>
      <c r="AK91" s="108" t="str">
        <f>IF(AJ91="-","-",'3- Óleo'!$H93)</f>
        <v>-</v>
      </c>
      <c r="AL91" s="119" t="str">
        <f>IF($C91=AM$1,'3- Óleo'!$D93,"-")</f>
        <v>-</v>
      </c>
      <c r="AM91" s="108" t="str">
        <f>IF($C91=AM$1,'3- Óleo'!$E93,"-")</f>
        <v>-</v>
      </c>
      <c r="AN91" s="108" t="str">
        <f>IF(AM91="-","-",'3- Óleo'!$H93)</f>
        <v>-</v>
      </c>
    </row>
    <row r="92" spans="1:40" x14ac:dyDescent="0.25">
      <c r="A92" s="119">
        <v>90</v>
      </c>
      <c r="B92" s="119" t="str">
        <f>IF(YEAR('3- Óleo'!B94)=$B$1,$B$1,"-")</f>
        <v>-</v>
      </c>
      <c r="C92" s="119" t="str">
        <f>IF(B92="-","-",MONTH('3- Óleo'!B94))</f>
        <v>-</v>
      </c>
      <c r="E92" s="119" t="str">
        <f>IF($C92=F$1,'3- Óleo'!$D94,"-")</f>
        <v>-</v>
      </c>
      <c r="F92" s="108" t="str">
        <f>IF($C92=F$1,'3- Óleo'!$E94,"-")</f>
        <v>-</v>
      </c>
      <c r="G92" s="108" t="str">
        <f>IF(F92="-","-",'3- Óleo'!$H94)</f>
        <v>-</v>
      </c>
      <c r="H92" s="119" t="str">
        <f>IF($C92=I$1,'3- Óleo'!$D94,"-")</f>
        <v>-</v>
      </c>
      <c r="I92" s="108" t="str">
        <f>IF($C92=I$1,'3- Óleo'!$E94,"-")</f>
        <v>-</v>
      </c>
      <c r="J92" s="108" t="str">
        <f>IF(I92="-","-",'3- Óleo'!$H94)</f>
        <v>-</v>
      </c>
      <c r="K92" s="119" t="str">
        <f>IF($C92=L$1,'3- Óleo'!$D94,"-")</f>
        <v>-</v>
      </c>
      <c r="L92" s="108" t="str">
        <f>IF($C92=L$1,'3- Óleo'!$E94,"-")</f>
        <v>-</v>
      </c>
      <c r="M92" s="108" t="str">
        <f>IF(L92="-","-",'3- Óleo'!$H94)</f>
        <v>-</v>
      </c>
      <c r="N92" s="119" t="str">
        <f>IF($C92=O$1,'3- Óleo'!$D94,"-")</f>
        <v>-</v>
      </c>
      <c r="O92" s="108" t="str">
        <f>IF($C92=O$1,'3- Óleo'!$E94,"-")</f>
        <v>-</v>
      </c>
      <c r="P92" s="108" t="str">
        <f>IF(O92="-","-",'3- Óleo'!$H94)</f>
        <v>-</v>
      </c>
      <c r="Q92" s="119" t="str">
        <f>IF($C92=R$1,'3- Óleo'!$D94,"-")</f>
        <v>-</v>
      </c>
      <c r="R92" s="108" t="str">
        <f>IF($C92=R$1,'3- Óleo'!$E94,"-")</f>
        <v>-</v>
      </c>
      <c r="S92" s="108" t="str">
        <f>IF(R92="-","-",'3- Óleo'!$H94)</f>
        <v>-</v>
      </c>
      <c r="T92" s="119" t="str">
        <f>IF($C92=U$1,'3- Óleo'!$D94,"-")</f>
        <v>-</v>
      </c>
      <c r="U92" s="108" t="str">
        <f>IF($C92=U$1,'3- Óleo'!$E94,"-")</f>
        <v>-</v>
      </c>
      <c r="V92" s="108" t="str">
        <f>IF(U92="-","-",'3- Óleo'!$H94)</f>
        <v>-</v>
      </c>
      <c r="W92" s="119" t="str">
        <f>IF($C92=X$1,'3- Óleo'!$D94,"-")</f>
        <v>-</v>
      </c>
      <c r="X92" s="108" t="str">
        <f>IF($C92=X$1,'3- Óleo'!$E94,"-")</f>
        <v>-</v>
      </c>
      <c r="Y92" s="108" t="str">
        <f>IF(X92="-","-",'3- Óleo'!$H94)</f>
        <v>-</v>
      </c>
      <c r="Z92" s="119" t="str">
        <f>IF($C92=AA$1,'3- Óleo'!$D94,"-")</f>
        <v>-</v>
      </c>
      <c r="AA92" s="108" t="str">
        <f>IF($C92=AA$1,'3- Óleo'!$E94,"-")</f>
        <v>-</v>
      </c>
      <c r="AB92" s="108" t="str">
        <f>IF(AA92="-","-",'3- Óleo'!$H94)</f>
        <v>-</v>
      </c>
      <c r="AC92" s="119" t="str">
        <f>IF($C92=AD$1,'3- Óleo'!$D94,"-")</f>
        <v>-</v>
      </c>
      <c r="AD92" s="108" t="str">
        <f>IF($C92=AD$1,'3- Óleo'!$E94,"-")</f>
        <v>-</v>
      </c>
      <c r="AE92" s="108" t="str">
        <f>IF(AD92="-","-",'3- Óleo'!$H94)</f>
        <v>-</v>
      </c>
      <c r="AF92" s="119" t="str">
        <f>IF($C92=AG$1,'3- Óleo'!$D94,"-")</f>
        <v>-</v>
      </c>
      <c r="AG92" s="108" t="str">
        <f>IF($C92=AG$1,'3- Óleo'!$E94,"-")</f>
        <v>-</v>
      </c>
      <c r="AH92" s="108" t="str">
        <f>IF(AG92="-","-",'3- Óleo'!$H94)</f>
        <v>-</v>
      </c>
      <c r="AI92" s="119" t="str">
        <f>IF($C92=AJ$1,'3- Óleo'!$D94,"-")</f>
        <v>-</v>
      </c>
      <c r="AJ92" s="108" t="str">
        <f>IF($C92=AJ$1,'3- Óleo'!$E94,"-")</f>
        <v>-</v>
      </c>
      <c r="AK92" s="108" t="str">
        <f>IF(AJ92="-","-",'3- Óleo'!$H94)</f>
        <v>-</v>
      </c>
      <c r="AL92" s="119" t="str">
        <f>IF($C92=AM$1,'3- Óleo'!$D94,"-")</f>
        <v>-</v>
      </c>
      <c r="AM92" s="108" t="str">
        <f>IF($C92=AM$1,'3- Óleo'!$E94,"-")</f>
        <v>-</v>
      </c>
      <c r="AN92" s="108" t="str">
        <f>IF(AM92="-","-",'3- Óleo'!$H94)</f>
        <v>-</v>
      </c>
    </row>
    <row r="93" spans="1:40" x14ac:dyDescent="0.25">
      <c r="A93" s="119">
        <v>91</v>
      </c>
      <c r="B93" s="119" t="str">
        <f>IF(YEAR('3- Óleo'!B95)=$B$1,$B$1,"-")</f>
        <v>-</v>
      </c>
      <c r="C93" s="119" t="str">
        <f>IF(B93="-","-",MONTH('3- Óleo'!B95))</f>
        <v>-</v>
      </c>
      <c r="E93" s="119" t="str">
        <f>IF($C93=F$1,'3- Óleo'!$D95,"-")</f>
        <v>-</v>
      </c>
      <c r="F93" s="108" t="str">
        <f>IF($C93=F$1,'3- Óleo'!$E95,"-")</f>
        <v>-</v>
      </c>
      <c r="G93" s="108" t="str">
        <f>IF(F93="-","-",'3- Óleo'!$H95)</f>
        <v>-</v>
      </c>
      <c r="H93" s="119" t="str">
        <f>IF($C93=I$1,'3- Óleo'!$D95,"-")</f>
        <v>-</v>
      </c>
      <c r="I93" s="108" t="str">
        <f>IF($C93=I$1,'3- Óleo'!$E95,"-")</f>
        <v>-</v>
      </c>
      <c r="J93" s="108" t="str">
        <f>IF(I93="-","-",'3- Óleo'!$H95)</f>
        <v>-</v>
      </c>
      <c r="K93" s="119" t="str">
        <f>IF($C93=L$1,'3- Óleo'!$D95,"-")</f>
        <v>-</v>
      </c>
      <c r="L93" s="108" t="str">
        <f>IF($C93=L$1,'3- Óleo'!$E95,"-")</f>
        <v>-</v>
      </c>
      <c r="M93" s="108" t="str">
        <f>IF(L93="-","-",'3- Óleo'!$H95)</f>
        <v>-</v>
      </c>
      <c r="N93" s="119" t="str">
        <f>IF($C93=O$1,'3- Óleo'!$D95,"-")</f>
        <v>-</v>
      </c>
      <c r="O93" s="108" t="str">
        <f>IF($C93=O$1,'3- Óleo'!$E95,"-")</f>
        <v>-</v>
      </c>
      <c r="P93" s="108" t="str">
        <f>IF(O93="-","-",'3- Óleo'!$H95)</f>
        <v>-</v>
      </c>
      <c r="Q93" s="119" t="str">
        <f>IF($C93=R$1,'3- Óleo'!$D95,"-")</f>
        <v>-</v>
      </c>
      <c r="R93" s="108" t="str">
        <f>IF($C93=R$1,'3- Óleo'!$E95,"-")</f>
        <v>-</v>
      </c>
      <c r="S93" s="108" t="str">
        <f>IF(R93="-","-",'3- Óleo'!$H95)</f>
        <v>-</v>
      </c>
      <c r="T93" s="119" t="str">
        <f>IF($C93=U$1,'3- Óleo'!$D95,"-")</f>
        <v>-</v>
      </c>
      <c r="U93" s="108" t="str">
        <f>IF($C93=U$1,'3- Óleo'!$E95,"-")</f>
        <v>-</v>
      </c>
      <c r="V93" s="108" t="str">
        <f>IF(U93="-","-",'3- Óleo'!$H95)</f>
        <v>-</v>
      </c>
      <c r="W93" s="119" t="str">
        <f>IF($C93=X$1,'3- Óleo'!$D95,"-")</f>
        <v>-</v>
      </c>
      <c r="X93" s="108" t="str">
        <f>IF($C93=X$1,'3- Óleo'!$E95,"-")</f>
        <v>-</v>
      </c>
      <c r="Y93" s="108" t="str">
        <f>IF(X93="-","-",'3- Óleo'!$H95)</f>
        <v>-</v>
      </c>
      <c r="Z93" s="119" t="str">
        <f>IF($C93=AA$1,'3- Óleo'!$D95,"-")</f>
        <v>-</v>
      </c>
      <c r="AA93" s="108" t="str">
        <f>IF($C93=AA$1,'3- Óleo'!$E95,"-")</f>
        <v>-</v>
      </c>
      <c r="AB93" s="108" t="str">
        <f>IF(AA93="-","-",'3- Óleo'!$H95)</f>
        <v>-</v>
      </c>
      <c r="AC93" s="119" t="str">
        <f>IF($C93=AD$1,'3- Óleo'!$D95,"-")</f>
        <v>-</v>
      </c>
      <c r="AD93" s="108" t="str">
        <f>IF($C93=AD$1,'3- Óleo'!$E95,"-")</f>
        <v>-</v>
      </c>
      <c r="AE93" s="108" t="str">
        <f>IF(AD93="-","-",'3- Óleo'!$H95)</f>
        <v>-</v>
      </c>
      <c r="AF93" s="119" t="str">
        <f>IF($C93=AG$1,'3- Óleo'!$D95,"-")</f>
        <v>-</v>
      </c>
      <c r="AG93" s="108" t="str">
        <f>IF($C93=AG$1,'3- Óleo'!$E95,"-")</f>
        <v>-</v>
      </c>
      <c r="AH93" s="108" t="str">
        <f>IF(AG93="-","-",'3- Óleo'!$H95)</f>
        <v>-</v>
      </c>
      <c r="AI93" s="119" t="str">
        <f>IF($C93=AJ$1,'3- Óleo'!$D95,"-")</f>
        <v>-</v>
      </c>
      <c r="AJ93" s="108" t="str">
        <f>IF($C93=AJ$1,'3- Óleo'!$E95,"-")</f>
        <v>-</v>
      </c>
      <c r="AK93" s="108" t="str">
        <f>IF(AJ93="-","-",'3- Óleo'!$H95)</f>
        <v>-</v>
      </c>
      <c r="AL93" s="119" t="str">
        <f>IF($C93=AM$1,'3- Óleo'!$D95,"-")</f>
        <v>-</v>
      </c>
      <c r="AM93" s="108" t="str">
        <f>IF($C93=AM$1,'3- Óleo'!$E95,"-")</f>
        <v>-</v>
      </c>
      <c r="AN93" s="108" t="str">
        <f>IF(AM93="-","-",'3- Óleo'!$H95)</f>
        <v>-</v>
      </c>
    </row>
    <row r="94" spans="1:40" x14ac:dyDescent="0.25">
      <c r="A94" s="119">
        <v>92</v>
      </c>
      <c r="B94" s="119" t="str">
        <f>IF(YEAR('3- Óleo'!B96)=$B$1,$B$1,"-")</f>
        <v>-</v>
      </c>
      <c r="C94" s="119" t="str">
        <f>IF(B94="-","-",MONTH('3- Óleo'!B96))</f>
        <v>-</v>
      </c>
      <c r="E94" s="119" t="str">
        <f>IF($C94=F$1,'3- Óleo'!$D96,"-")</f>
        <v>-</v>
      </c>
      <c r="F94" s="108" t="str">
        <f>IF($C94=F$1,'3- Óleo'!$E96,"-")</f>
        <v>-</v>
      </c>
      <c r="G94" s="108" t="str">
        <f>IF(F94="-","-",'3- Óleo'!$H96)</f>
        <v>-</v>
      </c>
      <c r="H94" s="119" t="str">
        <f>IF($C94=I$1,'3- Óleo'!$D96,"-")</f>
        <v>-</v>
      </c>
      <c r="I94" s="108" t="str">
        <f>IF($C94=I$1,'3- Óleo'!$E96,"-")</f>
        <v>-</v>
      </c>
      <c r="J94" s="108" t="str">
        <f>IF(I94="-","-",'3- Óleo'!$H96)</f>
        <v>-</v>
      </c>
      <c r="K94" s="119" t="str">
        <f>IF($C94=L$1,'3- Óleo'!$D96,"-")</f>
        <v>-</v>
      </c>
      <c r="L94" s="108" t="str">
        <f>IF($C94=L$1,'3- Óleo'!$E96,"-")</f>
        <v>-</v>
      </c>
      <c r="M94" s="108" t="str">
        <f>IF(L94="-","-",'3- Óleo'!$H96)</f>
        <v>-</v>
      </c>
      <c r="N94" s="119" t="str">
        <f>IF($C94=O$1,'3- Óleo'!$D96,"-")</f>
        <v>-</v>
      </c>
      <c r="O94" s="108" t="str">
        <f>IF($C94=O$1,'3- Óleo'!$E96,"-")</f>
        <v>-</v>
      </c>
      <c r="P94" s="108" t="str">
        <f>IF(O94="-","-",'3- Óleo'!$H96)</f>
        <v>-</v>
      </c>
      <c r="Q94" s="119" t="str">
        <f>IF($C94=R$1,'3- Óleo'!$D96,"-")</f>
        <v>-</v>
      </c>
      <c r="R94" s="108" t="str">
        <f>IF($C94=R$1,'3- Óleo'!$E96,"-")</f>
        <v>-</v>
      </c>
      <c r="S94" s="108" t="str">
        <f>IF(R94="-","-",'3- Óleo'!$H96)</f>
        <v>-</v>
      </c>
      <c r="T94" s="119" t="str">
        <f>IF($C94=U$1,'3- Óleo'!$D96,"-")</f>
        <v>-</v>
      </c>
      <c r="U94" s="108" t="str">
        <f>IF($C94=U$1,'3- Óleo'!$E96,"-")</f>
        <v>-</v>
      </c>
      <c r="V94" s="108" t="str">
        <f>IF(U94="-","-",'3- Óleo'!$H96)</f>
        <v>-</v>
      </c>
      <c r="W94" s="119" t="str">
        <f>IF($C94=X$1,'3- Óleo'!$D96,"-")</f>
        <v>-</v>
      </c>
      <c r="X94" s="108" t="str">
        <f>IF($C94=X$1,'3- Óleo'!$E96,"-")</f>
        <v>-</v>
      </c>
      <c r="Y94" s="108" t="str">
        <f>IF(X94="-","-",'3- Óleo'!$H96)</f>
        <v>-</v>
      </c>
      <c r="Z94" s="119" t="str">
        <f>IF($C94=AA$1,'3- Óleo'!$D96,"-")</f>
        <v>-</v>
      </c>
      <c r="AA94" s="108" t="str">
        <f>IF($C94=AA$1,'3- Óleo'!$E96,"-")</f>
        <v>-</v>
      </c>
      <c r="AB94" s="108" t="str">
        <f>IF(AA94="-","-",'3- Óleo'!$H96)</f>
        <v>-</v>
      </c>
      <c r="AC94" s="119" t="str">
        <f>IF($C94=AD$1,'3- Óleo'!$D96,"-")</f>
        <v>-</v>
      </c>
      <c r="AD94" s="108" t="str">
        <f>IF($C94=AD$1,'3- Óleo'!$E96,"-")</f>
        <v>-</v>
      </c>
      <c r="AE94" s="108" t="str">
        <f>IF(AD94="-","-",'3- Óleo'!$H96)</f>
        <v>-</v>
      </c>
      <c r="AF94" s="119" t="str">
        <f>IF($C94=AG$1,'3- Óleo'!$D96,"-")</f>
        <v>-</v>
      </c>
      <c r="AG94" s="108" t="str">
        <f>IF($C94=AG$1,'3- Óleo'!$E96,"-")</f>
        <v>-</v>
      </c>
      <c r="AH94" s="108" t="str">
        <f>IF(AG94="-","-",'3- Óleo'!$H96)</f>
        <v>-</v>
      </c>
      <c r="AI94" s="119" t="str">
        <f>IF($C94=AJ$1,'3- Óleo'!$D96,"-")</f>
        <v>-</v>
      </c>
      <c r="AJ94" s="108" t="str">
        <f>IF($C94=AJ$1,'3- Óleo'!$E96,"-")</f>
        <v>-</v>
      </c>
      <c r="AK94" s="108" t="str">
        <f>IF(AJ94="-","-",'3- Óleo'!$H96)</f>
        <v>-</v>
      </c>
      <c r="AL94" s="119" t="str">
        <f>IF($C94=AM$1,'3- Óleo'!$D96,"-")</f>
        <v>-</v>
      </c>
      <c r="AM94" s="108" t="str">
        <f>IF($C94=AM$1,'3- Óleo'!$E96,"-")</f>
        <v>-</v>
      </c>
      <c r="AN94" s="108" t="str">
        <f>IF(AM94="-","-",'3- Óleo'!$H96)</f>
        <v>-</v>
      </c>
    </row>
    <row r="95" spans="1:40" x14ac:dyDescent="0.25">
      <c r="A95" s="119">
        <v>93</v>
      </c>
      <c r="B95" s="119" t="str">
        <f>IF(YEAR('3- Óleo'!B97)=$B$1,$B$1,"-")</f>
        <v>-</v>
      </c>
      <c r="C95" s="119" t="str">
        <f>IF(B95="-","-",MONTH('3- Óleo'!B97))</f>
        <v>-</v>
      </c>
      <c r="E95" s="119" t="str">
        <f>IF($C95=F$1,'3- Óleo'!$D97,"-")</f>
        <v>-</v>
      </c>
      <c r="F95" s="108" t="str">
        <f>IF($C95=F$1,'3- Óleo'!$E97,"-")</f>
        <v>-</v>
      </c>
      <c r="G95" s="108" t="str">
        <f>IF(F95="-","-",'3- Óleo'!$H97)</f>
        <v>-</v>
      </c>
      <c r="H95" s="119" t="str">
        <f>IF($C95=I$1,'3- Óleo'!$D97,"-")</f>
        <v>-</v>
      </c>
      <c r="I95" s="108" t="str">
        <f>IF($C95=I$1,'3- Óleo'!$E97,"-")</f>
        <v>-</v>
      </c>
      <c r="J95" s="108" t="str">
        <f>IF(I95="-","-",'3- Óleo'!$H97)</f>
        <v>-</v>
      </c>
      <c r="K95" s="119" t="str">
        <f>IF($C95=L$1,'3- Óleo'!$D97,"-")</f>
        <v>-</v>
      </c>
      <c r="L95" s="108" t="str">
        <f>IF($C95=L$1,'3- Óleo'!$E97,"-")</f>
        <v>-</v>
      </c>
      <c r="M95" s="108" t="str">
        <f>IF(L95="-","-",'3- Óleo'!$H97)</f>
        <v>-</v>
      </c>
      <c r="N95" s="119" t="str">
        <f>IF($C95=O$1,'3- Óleo'!$D97,"-")</f>
        <v>-</v>
      </c>
      <c r="O95" s="108" t="str">
        <f>IF($C95=O$1,'3- Óleo'!$E97,"-")</f>
        <v>-</v>
      </c>
      <c r="P95" s="108" t="str">
        <f>IF(O95="-","-",'3- Óleo'!$H97)</f>
        <v>-</v>
      </c>
      <c r="Q95" s="119" t="str">
        <f>IF($C95=R$1,'3- Óleo'!$D97,"-")</f>
        <v>-</v>
      </c>
      <c r="R95" s="108" t="str">
        <f>IF($C95=R$1,'3- Óleo'!$E97,"-")</f>
        <v>-</v>
      </c>
      <c r="S95" s="108" t="str">
        <f>IF(R95="-","-",'3- Óleo'!$H97)</f>
        <v>-</v>
      </c>
      <c r="T95" s="119" t="str">
        <f>IF($C95=U$1,'3- Óleo'!$D97,"-")</f>
        <v>-</v>
      </c>
      <c r="U95" s="108" t="str">
        <f>IF($C95=U$1,'3- Óleo'!$E97,"-")</f>
        <v>-</v>
      </c>
      <c r="V95" s="108" t="str">
        <f>IF(U95="-","-",'3- Óleo'!$H97)</f>
        <v>-</v>
      </c>
      <c r="W95" s="119" t="str">
        <f>IF($C95=X$1,'3- Óleo'!$D97,"-")</f>
        <v>-</v>
      </c>
      <c r="X95" s="108" t="str">
        <f>IF($C95=X$1,'3- Óleo'!$E97,"-")</f>
        <v>-</v>
      </c>
      <c r="Y95" s="108" t="str">
        <f>IF(X95="-","-",'3- Óleo'!$H97)</f>
        <v>-</v>
      </c>
      <c r="Z95" s="119" t="str">
        <f>IF($C95=AA$1,'3- Óleo'!$D97,"-")</f>
        <v>-</v>
      </c>
      <c r="AA95" s="108" t="str">
        <f>IF($C95=AA$1,'3- Óleo'!$E97,"-")</f>
        <v>-</v>
      </c>
      <c r="AB95" s="108" t="str">
        <f>IF(AA95="-","-",'3- Óleo'!$H97)</f>
        <v>-</v>
      </c>
      <c r="AC95" s="119" t="str">
        <f>IF($C95=AD$1,'3- Óleo'!$D97,"-")</f>
        <v>-</v>
      </c>
      <c r="AD95" s="108" t="str">
        <f>IF($C95=AD$1,'3- Óleo'!$E97,"-")</f>
        <v>-</v>
      </c>
      <c r="AE95" s="108" t="str">
        <f>IF(AD95="-","-",'3- Óleo'!$H97)</f>
        <v>-</v>
      </c>
      <c r="AF95" s="119" t="str">
        <f>IF($C95=AG$1,'3- Óleo'!$D97,"-")</f>
        <v>-</v>
      </c>
      <c r="AG95" s="108" t="str">
        <f>IF($C95=AG$1,'3- Óleo'!$E97,"-")</f>
        <v>-</v>
      </c>
      <c r="AH95" s="108" t="str">
        <f>IF(AG95="-","-",'3- Óleo'!$H97)</f>
        <v>-</v>
      </c>
      <c r="AI95" s="119" t="str">
        <f>IF($C95=AJ$1,'3- Óleo'!$D97,"-")</f>
        <v>-</v>
      </c>
      <c r="AJ95" s="108" t="str">
        <f>IF($C95=AJ$1,'3- Óleo'!$E97,"-")</f>
        <v>-</v>
      </c>
      <c r="AK95" s="108" t="str">
        <f>IF(AJ95="-","-",'3- Óleo'!$H97)</f>
        <v>-</v>
      </c>
      <c r="AL95" s="119" t="str">
        <f>IF($C95=AM$1,'3- Óleo'!$D97,"-")</f>
        <v>-</v>
      </c>
      <c r="AM95" s="108" t="str">
        <f>IF($C95=AM$1,'3- Óleo'!$E97,"-")</f>
        <v>-</v>
      </c>
      <c r="AN95" s="108" t="str">
        <f>IF(AM95="-","-",'3- Óleo'!$H97)</f>
        <v>-</v>
      </c>
    </row>
    <row r="96" spans="1:40" x14ac:dyDescent="0.25">
      <c r="A96" s="119">
        <v>94</v>
      </c>
      <c r="B96" s="119" t="str">
        <f>IF(YEAR('3- Óleo'!B98)=$B$1,$B$1,"-")</f>
        <v>-</v>
      </c>
      <c r="C96" s="119" t="str">
        <f>IF(B96="-","-",MONTH('3- Óleo'!B98))</f>
        <v>-</v>
      </c>
      <c r="E96" s="119" t="str">
        <f>IF($C96=F$1,'3- Óleo'!$D98,"-")</f>
        <v>-</v>
      </c>
      <c r="F96" s="108" t="str">
        <f>IF($C96=F$1,'3- Óleo'!$E98,"-")</f>
        <v>-</v>
      </c>
      <c r="G96" s="108" t="str">
        <f>IF(F96="-","-",'3- Óleo'!$H98)</f>
        <v>-</v>
      </c>
      <c r="H96" s="119" t="str">
        <f>IF($C96=I$1,'3- Óleo'!$D98,"-")</f>
        <v>-</v>
      </c>
      <c r="I96" s="108" t="str">
        <f>IF($C96=I$1,'3- Óleo'!$E98,"-")</f>
        <v>-</v>
      </c>
      <c r="J96" s="108" t="str">
        <f>IF(I96="-","-",'3- Óleo'!$H98)</f>
        <v>-</v>
      </c>
      <c r="K96" s="119" t="str">
        <f>IF($C96=L$1,'3- Óleo'!$D98,"-")</f>
        <v>-</v>
      </c>
      <c r="L96" s="108" t="str">
        <f>IF($C96=L$1,'3- Óleo'!$E98,"-")</f>
        <v>-</v>
      </c>
      <c r="M96" s="108" t="str">
        <f>IF(L96="-","-",'3- Óleo'!$H98)</f>
        <v>-</v>
      </c>
      <c r="N96" s="119" t="str">
        <f>IF($C96=O$1,'3- Óleo'!$D98,"-")</f>
        <v>-</v>
      </c>
      <c r="O96" s="108" t="str">
        <f>IF($C96=O$1,'3- Óleo'!$E98,"-")</f>
        <v>-</v>
      </c>
      <c r="P96" s="108" t="str">
        <f>IF(O96="-","-",'3- Óleo'!$H98)</f>
        <v>-</v>
      </c>
      <c r="Q96" s="119" t="str">
        <f>IF($C96=R$1,'3- Óleo'!$D98,"-")</f>
        <v>-</v>
      </c>
      <c r="R96" s="108" t="str">
        <f>IF($C96=R$1,'3- Óleo'!$E98,"-")</f>
        <v>-</v>
      </c>
      <c r="S96" s="108" t="str">
        <f>IF(R96="-","-",'3- Óleo'!$H98)</f>
        <v>-</v>
      </c>
      <c r="T96" s="119" t="str">
        <f>IF($C96=U$1,'3- Óleo'!$D98,"-")</f>
        <v>-</v>
      </c>
      <c r="U96" s="108" t="str">
        <f>IF($C96=U$1,'3- Óleo'!$E98,"-")</f>
        <v>-</v>
      </c>
      <c r="V96" s="108" t="str">
        <f>IF(U96="-","-",'3- Óleo'!$H98)</f>
        <v>-</v>
      </c>
      <c r="W96" s="119" t="str">
        <f>IF($C96=X$1,'3- Óleo'!$D98,"-")</f>
        <v>-</v>
      </c>
      <c r="X96" s="108" t="str">
        <f>IF($C96=X$1,'3- Óleo'!$E98,"-")</f>
        <v>-</v>
      </c>
      <c r="Y96" s="108" t="str">
        <f>IF(X96="-","-",'3- Óleo'!$H98)</f>
        <v>-</v>
      </c>
      <c r="Z96" s="119" t="str">
        <f>IF($C96=AA$1,'3- Óleo'!$D98,"-")</f>
        <v>-</v>
      </c>
      <c r="AA96" s="108" t="str">
        <f>IF($C96=AA$1,'3- Óleo'!$E98,"-")</f>
        <v>-</v>
      </c>
      <c r="AB96" s="108" t="str">
        <f>IF(AA96="-","-",'3- Óleo'!$H98)</f>
        <v>-</v>
      </c>
      <c r="AC96" s="119" t="str">
        <f>IF($C96=AD$1,'3- Óleo'!$D98,"-")</f>
        <v>-</v>
      </c>
      <c r="AD96" s="108" t="str">
        <f>IF($C96=AD$1,'3- Óleo'!$E98,"-")</f>
        <v>-</v>
      </c>
      <c r="AE96" s="108" t="str">
        <f>IF(AD96="-","-",'3- Óleo'!$H98)</f>
        <v>-</v>
      </c>
      <c r="AF96" s="119" t="str">
        <f>IF($C96=AG$1,'3- Óleo'!$D98,"-")</f>
        <v>-</v>
      </c>
      <c r="AG96" s="108" t="str">
        <f>IF($C96=AG$1,'3- Óleo'!$E98,"-")</f>
        <v>-</v>
      </c>
      <c r="AH96" s="108" t="str">
        <f>IF(AG96="-","-",'3- Óleo'!$H98)</f>
        <v>-</v>
      </c>
      <c r="AI96" s="119" t="str">
        <f>IF($C96=AJ$1,'3- Óleo'!$D98,"-")</f>
        <v>-</v>
      </c>
      <c r="AJ96" s="108" t="str">
        <f>IF($C96=AJ$1,'3- Óleo'!$E98,"-")</f>
        <v>-</v>
      </c>
      <c r="AK96" s="108" t="str">
        <f>IF(AJ96="-","-",'3- Óleo'!$H98)</f>
        <v>-</v>
      </c>
      <c r="AL96" s="119" t="str">
        <f>IF($C96=AM$1,'3- Óleo'!$D98,"-")</f>
        <v>-</v>
      </c>
      <c r="AM96" s="108" t="str">
        <f>IF($C96=AM$1,'3- Óleo'!$E98,"-")</f>
        <v>-</v>
      </c>
      <c r="AN96" s="108" t="str">
        <f>IF(AM96="-","-",'3- Óleo'!$H98)</f>
        <v>-</v>
      </c>
    </row>
    <row r="97" spans="1:40" x14ac:dyDescent="0.25">
      <c r="A97" s="119">
        <v>95</v>
      </c>
      <c r="B97" s="119" t="str">
        <f>IF(YEAR('3- Óleo'!B99)=$B$1,$B$1,"-")</f>
        <v>-</v>
      </c>
      <c r="C97" s="119" t="str">
        <f>IF(B97="-","-",MONTH('3- Óleo'!B99))</f>
        <v>-</v>
      </c>
      <c r="E97" s="119" t="str">
        <f>IF($C97=F$1,'3- Óleo'!$D99,"-")</f>
        <v>-</v>
      </c>
      <c r="F97" s="108" t="str">
        <f>IF($C97=F$1,'3- Óleo'!$E99,"-")</f>
        <v>-</v>
      </c>
      <c r="G97" s="108" t="str">
        <f>IF(F97="-","-",'3- Óleo'!$H99)</f>
        <v>-</v>
      </c>
      <c r="H97" s="119" t="str">
        <f>IF($C97=I$1,'3- Óleo'!$D99,"-")</f>
        <v>-</v>
      </c>
      <c r="I97" s="108" t="str">
        <f>IF($C97=I$1,'3- Óleo'!$E99,"-")</f>
        <v>-</v>
      </c>
      <c r="J97" s="108" t="str">
        <f>IF(I97="-","-",'3- Óleo'!$H99)</f>
        <v>-</v>
      </c>
      <c r="K97" s="119" t="str">
        <f>IF($C97=L$1,'3- Óleo'!$D99,"-")</f>
        <v>-</v>
      </c>
      <c r="L97" s="108" t="str">
        <f>IF($C97=L$1,'3- Óleo'!$E99,"-")</f>
        <v>-</v>
      </c>
      <c r="M97" s="108" t="str">
        <f>IF(L97="-","-",'3- Óleo'!$H99)</f>
        <v>-</v>
      </c>
      <c r="N97" s="119" t="str">
        <f>IF($C97=O$1,'3- Óleo'!$D99,"-")</f>
        <v>-</v>
      </c>
      <c r="O97" s="108" t="str">
        <f>IF($C97=O$1,'3- Óleo'!$E99,"-")</f>
        <v>-</v>
      </c>
      <c r="P97" s="108" t="str">
        <f>IF(O97="-","-",'3- Óleo'!$H99)</f>
        <v>-</v>
      </c>
      <c r="Q97" s="119" t="str">
        <f>IF($C97=R$1,'3- Óleo'!$D99,"-")</f>
        <v>-</v>
      </c>
      <c r="R97" s="108" t="str">
        <f>IF($C97=R$1,'3- Óleo'!$E99,"-")</f>
        <v>-</v>
      </c>
      <c r="S97" s="108" t="str">
        <f>IF(R97="-","-",'3- Óleo'!$H99)</f>
        <v>-</v>
      </c>
      <c r="T97" s="119" t="str">
        <f>IF($C97=U$1,'3- Óleo'!$D99,"-")</f>
        <v>-</v>
      </c>
      <c r="U97" s="108" t="str">
        <f>IF($C97=U$1,'3- Óleo'!$E99,"-")</f>
        <v>-</v>
      </c>
      <c r="V97" s="108" t="str">
        <f>IF(U97="-","-",'3- Óleo'!$H99)</f>
        <v>-</v>
      </c>
      <c r="W97" s="119" t="str">
        <f>IF($C97=X$1,'3- Óleo'!$D99,"-")</f>
        <v>-</v>
      </c>
      <c r="X97" s="108" t="str">
        <f>IF($C97=X$1,'3- Óleo'!$E99,"-")</f>
        <v>-</v>
      </c>
      <c r="Y97" s="108" t="str">
        <f>IF(X97="-","-",'3- Óleo'!$H99)</f>
        <v>-</v>
      </c>
      <c r="Z97" s="119" t="str">
        <f>IF($C97=AA$1,'3- Óleo'!$D99,"-")</f>
        <v>-</v>
      </c>
      <c r="AA97" s="108" t="str">
        <f>IF($C97=AA$1,'3- Óleo'!$E99,"-")</f>
        <v>-</v>
      </c>
      <c r="AB97" s="108" t="str">
        <f>IF(AA97="-","-",'3- Óleo'!$H99)</f>
        <v>-</v>
      </c>
      <c r="AC97" s="119" t="str">
        <f>IF($C97=AD$1,'3- Óleo'!$D99,"-")</f>
        <v>-</v>
      </c>
      <c r="AD97" s="108" t="str">
        <f>IF($C97=AD$1,'3- Óleo'!$E99,"-")</f>
        <v>-</v>
      </c>
      <c r="AE97" s="108" t="str">
        <f>IF(AD97="-","-",'3- Óleo'!$H99)</f>
        <v>-</v>
      </c>
      <c r="AF97" s="119" t="str">
        <f>IF($C97=AG$1,'3- Óleo'!$D99,"-")</f>
        <v>-</v>
      </c>
      <c r="AG97" s="108" t="str">
        <f>IF($C97=AG$1,'3- Óleo'!$E99,"-")</f>
        <v>-</v>
      </c>
      <c r="AH97" s="108" t="str">
        <f>IF(AG97="-","-",'3- Óleo'!$H99)</f>
        <v>-</v>
      </c>
      <c r="AI97" s="119" t="str">
        <f>IF($C97=AJ$1,'3- Óleo'!$D99,"-")</f>
        <v>-</v>
      </c>
      <c r="AJ97" s="108" t="str">
        <f>IF($C97=AJ$1,'3- Óleo'!$E99,"-")</f>
        <v>-</v>
      </c>
      <c r="AK97" s="108" t="str">
        <f>IF(AJ97="-","-",'3- Óleo'!$H99)</f>
        <v>-</v>
      </c>
      <c r="AL97" s="119" t="str">
        <f>IF($C97=AM$1,'3- Óleo'!$D99,"-")</f>
        <v>-</v>
      </c>
      <c r="AM97" s="108" t="str">
        <f>IF($C97=AM$1,'3- Óleo'!$E99,"-")</f>
        <v>-</v>
      </c>
      <c r="AN97" s="108" t="str">
        <f>IF(AM97="-","-",'3- Óleo'!$H99)</f>
        <v>-</v>
      </c>
    </row>
    <row r="98" spans="1:40" x14ac:dyDescent="0.25">
      <c r="A98" s="119">
        <v>96</v>
      </c>
      <c r="B98" s="119" t="str">
        <f>IF(YEAR('3- Óleo'!B100)=$B$1,$B$1,"-")</f>
        <v>-</v>
      </c>
      <c r="C98" s="119" t="str">
        <f>IF(B98="-","-",MONTH('3- Óleo'!B100))</f>
        <v>-</v>
      </c>
      <c r="E98" s="119" t="str">
        <f>IF($C98=F$1,'3- Óleo'!$D100,"-")</f>
        <v>-</v>
      </c>
      <c r="F98" s="108" t="str">
        <f>IF($C98=F$1,'3- Óleo'!$E100,"-")</f>
        <v>-</v>
      </c>
      <c r="G98" s="108" t="str">
        <f>IF(F98="-","-",'3- Óleo'!$H100)</f>
        <v>-</v>
      </c>
      <c r="H98" s="119" t="str">
        <f>IF($C98=I$1,'3- Óleo'!$D100,"-")</f>
        <v>-</v>
      </c>
      <c r="I98" s="108" t="str">
        <f>IF($C98=I$1,'3- Óleo'!$E100,"-")</f>
        <v>-</v>
      </c>
      <c r="J98" s="108" t="str">
        <f>IF(I98="-","-",'3- Óleo'!$H100)</f>
        <v>-</v>
      </c>
      <c r="K98" s="119" t="str">
        <f>IF($C98=L$1,'3- Óleo'!$D100,"-")</f>
        <v>-</v>
      </c>
      <c r="L98" s="108" t="str">
        <f>IF($C98=L$1,'3- Óleo'!$E100,"-")</f>
        <v>-</v>
      </c>
      <c r="M98" s="108" t="str">
        <f>IF(L98="-","-",'3- Óleo'!$H100)</f>
        <v>-</v>
      </c>
      <c r="N98" s="119" t="str">
        <f>IF($C98=O$1,'3- Óleo'!$D100,"-")</f>
        <v>-</v>
      </c>
      <c r="O98" s="108" t="str">
        <f>IF($C98=O$1,'3- Óleo'!$E100,"-")</f>
        <v>-</v>
      </c>
      <c r="P98" s="108" t="str">
        <f>IF(O98="-","-",'3- Óleo'!$H100)</f>
        <v>-</v>
      </c>
      <c r="Q98" s="119" t="str">
        <f>IF($C98=R$1,'3- Óleo'!$D100,"-")</f>
        <v>-</v>
      </c>
      <c r="R98" s="108" t="str">
        <f>IF($C98=R$1,'3- Óleo'!$E100,"-")</f>
        <v>-</v>
      </c>
      <c r="S98" s="108" t="str">
        <f>IF(R98="-","-",'3- Óleo'!$H100)</f>
        <v>-</v>
      </c>
      <c r="T98" s="119" t="str">
        <f>IF($C98=U$1,'3- Óleo'!$D100,"-")</f>
        <v>-</v>
      </c>
      <c r="U98" s="108" t="str">
        <f>IF($C98=U$1,'3- Óleo'!$E100,"-")</f>
        <v>-</v>
      </c>
      <c r="V98" s="108" t="str">
        <f>IF(U98="-","-",'3- Óleo'!$H100)</f>
        <v>-</v>
      </c>
      <c r="W98" s="119" t="str">
        <f>IF($C98=X$1,'3- Óleo'!$D100,"-")</f>
        <v>-</v>
      </c>
      <c r="X98" s="108" t="str">
        <f>IF($C98=X$1,'3- Óleo'!$E100,"-")</f>
        <v>-</v>
      </c>
      <c r="Y98" s="108" t="str">
        <f>IF(X98="-","-",'3- Óleo'!$H100)</f>
        <v>-</v>
      </c>
      <c r="Z98" s="119" t="str">
        <f>IF($C98=AA$1,'3- Óleo'!$D100,"-")</f>
        <v>-</v>
      </c>
      <c r="AA98" s="108" t="str">
        <f>IF($C98=AA$1,'3- Óleo'!$E100,"-")</f>
        <v>-</v>
      </c>
      <c r="AB98" s="108" t="str">
        <f>IF(AA98="-","-",'3- Óleo'!$H100)</f>
        <v>-</v>
      </c>
      <c r="AC98" s="119" t="str">
        <f>IF($C98=AD$1,'3- Óleo'!$D100,"-")</f>
        <v>-</v>
      </c>
      <c r="AD98" s="108" t="str">
        <f>IF($C98=AD$1,'3- Óleo'!$E100,"-")</f>
        <v>-</v>
      </c>
      <c r="AE98" s="108" t="str">
        <f>IF(AD98="-","-",'3- Óleo'!$H100)</f>
        <v>-</v>
      </c>
      <c r="AF98" s="119" t="str">
        <f>IF($C98=AG$1,'3- Óleo'!$D100,"-")</f>
        <v>-</v>
      </c>
      <c r="AG98" s="108" t="str">
        <f>IF($C98=AG$1,'3- Óleo'!$E100,"-")</f>
        <v>-</v>
      </c>
      <c r="AH98" s="108" t="str">
        <f>IF(AG98="-","-",'3- Óleo'!$H100)</f>
        <v>-</v>
      </c>
      <c r="AI98" s="119" t="str">
        <f>IF($C98=AJ$1,'3- Óleo'!$D100,"-")</f>
        <v>-</v>
      </c>
      <c r="AJ98" s="108" t="str">
        <f>IF($C98=AJ$1,'3- Óleo'!$E100,"-")</f>
        <v>-</v>
      </c>
      <c r="AK98" s="108" t="str">
        <f>IF(AJ98="-","-",'3- Óleo'!$H100)</f>
        <v>-</v>
      </c>
      <c r="AL98" s="119" t="str">
        <f>IF($C98=AM$1,'3- Óleo'!$D100,"-")</f>
        <v>-</v>
      </c>
      <c r="AM98" s="108" t="str">
        <f>IF($C98=AM$1,'3- Óleo'!$E100,"-")</f>
        <v>-</v>
      </c>
      <c r="AN98" s="108" t="str">
        <f>IF(AM98="-","-",'3- Óleo'!$H100)</f>
        <v>-</v>
      </c>
    </row>
    <row r="99" spans="1:40" x14ac:dyDescent="0.25">
      <c r="A99" s="119">
        <v>97</v>
      </c>
      <c r="B99" s="119" t="str">
        <f>IF(YEAR('3- Óleo'!B101)=$B$1,$B$1,"-")</f>
        <v>-</v>
      </c>
      <c r="C99" s="119" t="str">
        <f>IF(B99="-","-",MONTH('3- Óleo'!B101))</f>
        <v>-</v>
      </c>
      <c r="E99" s="119" t="str">
        <f>IF($C99=F$1,'3- Óleo'!$D101,"-")</f>
        <v>-</v>
      </c>
      <c r="F99" s="108" t="str">
        <f>IF($C99=F$1,'3- Óleo'!$E101,"-")</f>
        <v>-</v>
      </c>
      <c r="G99" s="108" t="str">
        <f>IF(F99="-","-",'3- Óleo'!$H101)</f>
        <v>-</v>
      </c>
      <c r="H99" s="119" t="str">
        <f>IF($C99=I$1,'3- Óleo'!$D101,"-")</f>
        <v>-</v>
      </c>
      <c r="I99" s="108" t="str">
        <f>IF($C99=I$1,'3- Óleo'!$E101,"-")</f>
        <v>-</v>
      </c>
      <c r="J99" s="108" t="str">
        <f>IF(I99="-","-",'3- Óleo'!$H101)</f>
        <v>-</v>
      </c>
      <c r="K99" s="119" t="str">
        <f>IF($C99=L$1,'3- Óleo'!$D101,"-")</f>
        <v>-</v>
      </c>
      <c r="L99" s="108" t="str">
        <f>IF($C99=L$1,'3- Óleo'!$E101,"-")</f>
        <v>-</v>
      </c>
      <c r="M99" s="108" t="str">
        <f>IF(L99="-","-",'3- Óleo'!$H101)</f>
        <v>-</v>
      </c>
      <c r="N99" s="119" t="str">
        <f>IF($C99=O$1,'3- Óleo'!$D101,"-")</f>
        <v>-</v>
      </c>
      <c r="O99" s="108" t="str">
        <f>IF($C99=O$1,'3- Óleo'!$E101,"-")</f>
        <v>-</v>
      </c>
      <c r="P99" s="108" t="str">
        <f>IF(O99="-","-",'3- Óleo'!$H101)</f>
        <v>-</v>
      </c>
      <c r="Q99" s="119" t="str">
        <f>IF($C99=R$1,'3- Óleo'!$D101,"-")</f>
        <v>-</v>
      </c>
      <c r="R99" s="108" t="str">
        <f>IF($C99=R$1,'3- Óleo'!$E101,"-")</f>
        <v>-</v>
      </c>
      <c r="S99" s="108" t="str">
        <f>IF(R99="-","-",'3- Óleo'!$H101)</f>
        <v>-</v>
      </c>
      <c r="T99" s="119" t="str">
        <f>IF($C99=U$1,'3- Óleo'!$D101,"-")</f>
        <v>-</v>
      </c>
      <c r="U99" s="108" t="str">
        <f>IF($C99=U$1,'3- Óleo'!$E101,"-")</f>
        <v>-</v>
      </c>
      <c r="V99" s="108" t="str">
        <f>IF(U99="-","-",'3- Óleo'!$H101)</f>
        <v>-</v>
      </c>
      <c r="W99" s="119" t="str">
        <f>IF($C99=X$1,'3- Óleo'!$D101,"-")</f>
        <v>-</v>
      </c>
      <c r="X99" s="108" t="str">
        <f>IF($C99=X$1,'3- Óleo'!$E101,"-")</f>
        <v>-</v>
      </c>
      <c r="Y99" s="108" t="str">
        <f>IF(X99="-","-",'3- Óleo'!$H101)</f>
        <v>-</v>
      </c>
      <c r="Z99" s="119" t="str">
        <f>IF($C99=AA$1,'3- Óleo'!$D101,"-")</f>
        <v>-</v>
      </c>
      <c r="AA99" s="108" t="str">
        <f>IF($C99=AA$1,'3- Óleo'!$E101,"-")</f>
        <v>-</v>
      </c>
      <c r="AB99" s="108" t="str">
        <f>IF(AA99="-","-",'3- Óleo'!$H101)</f>
        <v>-</v>
      </c>
      <c r="AC99" s="119" t="str">
        <f>IF($C99=AD$1,'3- Óleo'!$D101,"-")</f>
        <v>-</v>
      </c>
      <c r="AD99" s="108" t="str">
        <f>IF($C99=AD$1,'3- Óleo'!$E101,"-")</f>
        <v>-</v>
      </c>
      <c r="AE99" s="108" t="str">
        <f>IF(AD99="-","-",'3- Óleo'!$H101)</f>
        <v>-</v>
      </c>
      <c r="AF99" s="119" t="str">
        <f>IF($C99=AG$1,'3- Óleo'!$D101,"-")</f>
        <v>-</v>
      </c>
      <c r="AG99" s="108" t="str">
        <f>IF($C99=AG$1,'3- Óleo'!$E101,"-")</f>
        <v>-</v>
      </c>
      <c r="AH99" s="108" t="str">
        <f>IF(AG99="-","-",'3- Óleo'!$H101)</f>
        <v>-</v>
      </c>
      <c r="AI99" s="119" t="str">
        <f>IF($C99=AJ$1,'3- Óleo'!$D101,"-")</f>
        <v>-</v>
      </c>
      <c r="AJ99" s="108" t="str">
        <f>IF($C99=AJ$1,'3- Óleo'!$E101,"-")</f>
        <v>-</v>
      </c>
      <c r="AK99" s="108" t="str">
        <f>IF(AJ99="-","-",'3- Óleo'!$H101)</f>
        <v>-</v>
      </c>
      <c r="AL99" s="119" t="str">
        <f>IF($C99=AM$1,'3- Óleo'!$D101,"-")</f>
        <v>-</v>
      </c>
      <c r="AM99" s="108" t="str">
        <f>IF($C99=AM$1,'3- Óleo'!$E101,"-")</f>
        <v>-</v>
      </c>
      <c r="AN99" s="108" t="str">
        <f>IF(AM99="-","-",'3- Óleo'!$H101)</f>
        <v>-</v>
      </c>
    </row>
    <row r="100" spans="1:40" x14ac:dyDescent="0.25">
      <c r="A100" s="119">
        <v>98</v>
      </c>
      <c r="B100" s="119" t="str">
        <f>IF(YEAR('3- Óleo'!B102)=$B$1,$B$1,"-")</f>
        <v>-</v>
      </c>
      <c r="C100" s="119" t="str">
        <f>IF(B100="-","-",MONTH('3- Óleo'!B102))</f>
        <v>-</v>
      </c>
      <c r="E100" s="119" t="str">
        <f>IF($C100=F$1,'3- Óleo'!$D102,"-")</f>
        <v>-</v>
      </c>
      <c r="F100" s="108" t="str">
        <f>IF($C100=F$1,'3- Óleo'!$E102,"-")</f>
        <v>-</v>
      </c>
      <c r="G100" s="108" t="str">
        <f>IF(F100="-","-",'3- Óleo'!$H102)</f>
        <v>-</v>
      </c>
      <c r="H100" s="119" t="str">
        <f>IF($C100=I$1,'3- Óleo'!$D102,"-")</f>
        <v>-</v>
      </c>
      <c r="I100" s="108" t="str">
        <f>IF($C100=I$1,'3- Óleo'!$E102,"-")</f>
        <v>-</v>
      </c>
      <c r="J100" s="108" t="str">
        <f>IF(I100="-","-",'3- Óleo'!$H102)</f>
        <v>-</v>
      </c>
      <c r="K100" s="119" t="str">
        <f>IF($C100=L$1,'3- Óleo'!$D102,"-")</f>
        <v>-</v>
      </c>
      <c r="L100" s="108" t="str">
        <f>IF($C100=L$1,'3- Óleo'!$E102,"-")</f>
        <v>-</v>
      </c>
      <c r="M100" s="108" t="str">
        <f>IF(L100="-","-",'3- Óleo'!$H102)</f>
        <v>-</v>
      </c>
      <c r="N100" s="119" t="str">
        <f>IF($C100=O$1,'3- Óleo'!$D102,"-")</f>
        <v>-</v>
      </c>
      <c r="O100" s="108" t="str">
        <f>IF($C100=O$1,'3- Óleo'!$E102,"-")</f>
        <v>-</v>
      </c>
      <c r="P100" s="108" t="str">
        <f>IF(O100="-","-",'3- Óleo'!$H102)</f>
        <v>-</v>
      </c>
      <c r="Q100" s="119" t="str">
        <f>IF($C100=R$1,'3- Óleo'!$D102,"-")</f>
        <v>-</v>
      </c>
      <c r="R100" s="108" t="str">
        <f>IF($C100=R$1,'3- Óleo'!$E102,"-")</f>
        <v>-</v>
      </c>
      <c r="S100" s="108" t="str">
        <f>IF(R100="-","-",'3- Óleo'!$H102)</f>
        <v>-</v>
      </c>
      <c r="T100" s="119" t="str">
        <f>IF($C100=U$1,'3- Óleo'!$D102,"-")</f>
        <v>-</v>
      </c>
      <c r="U100" s="108" t="str">
        <f>IF($C100=U$1,'3- Óleo'!$E102,"-")</f>
        <v>-</v>
      </c>
      <c r="V100" s="108" t="str">
        <f>IF(U100="-","-",'3- Óleo'!$H102)</f>
        <v>-</v>
      </c>
      <c r="W100" s="119" t="str">
        <f>IF($C100=X$1,'3- Óleo'!$D102,"-")</f>
        <v>-</v>
      </c>
      <c r="X100" s="108" t="str">
        <f>IF($C100=X$1,'3- Óleo'!$E102,"-")</f>
        <v>-</v>
      </c>
      <c r="Y100" s="108" t="str">
        <f>IF(X100="-","-",'3- Óleo'!$H102)</f>
        <v>-</v>
      </c>
      <c r="Z100" s="119" t="str">
        <f>IF($C100=AA$1,'3- Óleo'!$D102,"-")</f>
        <v>-</v>
      </c>
      <c r="AA100" s="108" t="str">
        <f>IF($C100=AA$1,'3- Óleo'!$E102,"-")</f>
        <v>-</v>
      </c>
      <c r="AB100" s="108" t="str">
        <f>IF(AA100="-","-",'3- Óleo'!$H102)</f>
        <v>-</v>
      </c>
      <c r="AC100" s="119" t="str">
        <f>IF($C100=AD$1,'3- Óleo'!$D102,"-")</f>
        <v>-</v>
      </c>
      <c r="AD100" s="108" t="str">
        <f>IF($C100=AD$1,'3- Óleo'!$E102,"-")</f>
        <v>-</v>
      </c>
      <c r="AE100" s="108" t="str">
        <f>IF(AD100="-","-",'3- Óleo'!$H102)</f>
        <v>-</v>
      </c>
      <c r="AF100" s="119" t="str">
        <f>IF($C100=AG$1,'3- Óleo'!$D102,"-")</f>
        <v>-</v>
      </c>
      <c r="AG100" s="108" t="str">
        <f>IF($C100=AG$1,'3- Óleo'!$E102,"-")</f>
        <v>-</v>
      </c>
      <c r="AH100" s="108" t="str">
        <f>IF(AG100="-","-",'3- Óleo'!$H102)</f>
        <v>-</v>
      </c>
      <c r="AI100" s="119" t="str">
        <f>IF($C100=AJ$1,'3- Óleo'!$D102,"-")</f>
        <v>-</v>
      </c>
      <c r="AJ100" s="108" t="str">
        <f>IF($C100=AJ$1,'3- Óleo'!$E102,"-")</f>
        <v>-</v>
      </c>
      <c r="AK100" s="108" t="str">
        <f>IF(AJ100="-","-",'3- Óleo'!$H102)</f>
        <v>-</v>
      </c>
      <c r="AL100" s="119" t="str">
        <f>IF($C100=AM$1,'3- Óleo'!$D102,"-")</f>
        <v>-</v>
      </c>
      <c r="AM100" s="108" t="str">
        <f>IF($C100=AM$1,'3- Óleo'!$E102,"-")</f>
        <v>-</v>
      </c>
      <c r="AN100" s="108" t="str">
        <f>IF(AM100="-","-",'3- Óleo'!$H102)</f>
        <v>-</v>
      </c>
    </row>
    <row r="101" spans="1:40" x14ac:dyDescent="0.25">
      <c r="A101" s="119">
        <v>99</v>
      </c>
      <c r="B101" s="119" t="str">
        <f>IF(YEAR('3- Óleo'!B103)=$B$1,$B$1,"-")</f>
        <v>-</v>
      </c>
      <c r="C101" s="119" t="str">
        <f>IF(B101="-","-",MONTH('3- Óleo'!B103))</f>
        <v>-</v>
      </c>
      <c r="E101" s="119" t="str">
        <f>IF($C101=F$1,'3- Óleo'!$D103,"-")</f>
        <v>-</v>
      </c>
      <c r="F101" s="108" t="str">
        <f>IF($C101=F$1,'3- Óleo'!$E103,"-")</f>
        <v>-</v>
      </c>
      <c r="G101" s="108" t="str">
        <f>IF(F101="-","-",'3- Óleo'!$H103)</f>
        <v>-</v>
      </c>
      <c r="H101" s="119" t="str">
        <f>IF($C101=I$1,'3- Óleo'!$D103,"-")</f>
        <v>-</v>
      </c>
      <c r="I101" s="108" t="str">
        <f>IF($C101=I$1,'3- Óleo'!$E103,"-")</f>
        <v>-</v>
      </c>
      <c r="J101" s="108" t="str">
        <f>IF(I101="-","-",'3- Óleo'!$H103)</f>
        <v>-</v>
      </c>
      <c r="K101" s="119" t="str">
        <f>IF($C101=L$1,'3- Óleo'!$D103,"-")</f>
        <v>-</v>
      </c>
      <c r="L101" s="108" t="str">
        <f>IF($C101=L$1,'3- Óleo'!$E103,"-")</f>
        <v>-</v>
      </c>
      <c r="M101" s="108" t="str">
        <f>IF(L101="-","-",'3- Óleo'!$H103)</f>
        <v>-</v>
      </c>
      <c r="N101" s="119" t="str">
        <f>IF($C101=O$1,'3- Óleo'!$D103,"-")</f>
        <v>-</v>
      </c>
      <c r="O101" s="108" t="str">
        <f>IF($C101=O$1,'3- Óleo'!$E103,"-")</f>
        <v>-</v>
      </c>
      <c r="P101" s="108" t="str">
        <f>IF(O101="-","-",'3- Óleo'!$H103)</f>
        <v>-</v>
      </c>
      <c r="Q101" s="119" t="str">
        <f>IF($C101=R$1,'3- Óleo'!$D103,"-")</f>
        <v>-</v>
      </c>
      <c r="R101" s="108" t="str">
        <f>IF($C101=R$1,'3- Óleo'!$E103,"-")</f>
        <v>-</v>
      </c>
      <c r="S101" s="108" t="str">
        <f>IF(R101="-","-",'3- Óleo'!$H103)</f>
        <v>-</v>
      </c>
      <c r="T101" s="119" t="str">
        <f>IF($C101=U$1,'3- Óleo'!$D103,"-")</f>
        <v>-</v>
      </c>
      <c r="U101" s="108" t="str">
        <f>IF($C101=U$1,'3- Óleo'!$E103,"-")</f>
        <v>-</v>
      </c>
      <c r="V101" s="108" t="str">
        <f>IF(U101="-","-",'3- Óleo'!$H103)</f>
        <v>-</v>
      </c>
      <c r="W101" s="119" t="str">
        <f>IF($C101=X$1,'3- Óleo'!$D103,"-")</f>
        <v>-</v>
      </c>
      <c r="X101" s="108" t="str">
        <f>IF($C101=X$1,'3- Óleo'!$E103,"-")</f>
        <v>-</v>
      </c>
      <c r="Y101" s="108" t="str">
        <f>IF(X101="-","-",'3- Óleo'!$H103)</f>
        <v>-</v>
      </c>
      <c r="Z101" s="119" t="str">
        <f>IF($C101=AA$1,'3- Óleo'!$D103,"-")</f>
        <v>-</v>
      </c>
      <c r="AA101" s="108" t="str">
        <f>IF($C101=AA$1,'3- Óleo'!$E103,"-")</f>
        <v>-</v>
      </c>
      <c r="AB101" s="108" t="str">
        <f>IF(AA101="-","-",'3- Óleo'!$H103)</f>
        <v>-</v>
      </c>
      <c r="AC101" s="119" t="str">
        <f>IF($C101=AD$1,'3- Óleo'!$D103,"-")</f>
        <v>-</v>
      </c>
      <c r="AD101" s="108" t="str">
        <f>IF($C101=AD$1,'3- Óleo'!$E103,"-")</f>
        <v>-</v>
      </c>
      <c r="AE101" s="108" t="str">
        <f>IF(AD101="-","-",'3- Óleo'!$H103)</f>
        <v>-</v>
      </c>
      <c r="AF101" s="119" t="str">
        <f>IF($C101=AG$1,'3- Óleo'!$D103,"-")</f>
        <v>-</v>
      </c>
      <c r="AG101" s="108" t="str">
        <f>IF($C101=AG$1,'3- Óleo'!$E103,"-")</f>
        <v>-</v>
      </c>
      <c r="AH101" s="108" t="str">
        <f>IF(AG101="-","-",'3- Óleo'!$H103)</f>
        <v>-</v>
      </c>
      <c r="AI101" s="119" t="str">
        <f>IF($C101=AJ$1,'3- Óleo'!$D103,"-")</f>
        <v>-</v>
      </c>
      <c r="AJ101" s="108" t="str">
        <f>IF($C101=AJ$1,'3- Óleo'!$E103,"-")</f>
        <v>-</v>
      </c>
      <c r="AK101" s="108" t="str">
        <f>IF(AJ101="-","-",'3- Óleo'!$H103)</f>
        <v>-</v>
      </c>
      <c r="AL101" s="119" t="str">
        <f>IF($C101=AM$1,'3- Óleo'!$D103,"-")</f>
        <v>-</v>
      </c>
      <c r="AM101" s="108" t="str">
        <f>IF($C101=AM$1,'3- Óleo'!$E103,"-")</f>
        <v>-</v>
      </c>
      <c r="AN101" s="108" t="str">
        <f>IF(AM101="-","-",'3- Óleo'!$H103)</f>
        <v>-</v>
      </c>
    </row>
    <row r="102" spans="1:40" x14ac:dyDescent="0.25">
      <c r="A102" s="119">
        <v>100</v>
      </c>
      <c r="B102" s="119" t="str">
        <f>IF(YEAR('3- Óleo'!B104)=$B$1,$B$1,"-")</f>
        <v>-</v>
      </c>
      <c r="C102" s="119" t="str">
        <f>IF(B102="-","-",MONTH('3- Óleo'!B104))</f>
        <v>-</v>
      </c>
      <c r="E102" s="119" t="str">
        <f>IF($C102=F$1,'3- Óleo'!$D104,"-")</f>
        <v>-</v>
      </c>
      <c r="F102" s="108" t="str">
        <f>IF($C102=F$1,'3- Óleo'!$E104,"-")</f>
        <v>-</v>
      </c>
      <c r="G102" s="108" t="str">
        <f>IF(F102="-","-",'3- Óleo'!$H104)</f>
        <v>-</v>
      </c>
      <c r="H102" s="119" t="str">
        <f>IF($C102=I$1,'3- Óleo'!$D104,"-")</f>
        <v>-</v>
      </c>
      <c r="I102" s="108" t="str">
        <f>IF($C102=I$1,'3- Óleo'!$E104,"-")</f>
        <v>-</v>
      </c>
      <c r="J102" s="108" t="str">
        <f>IF(I102="-","-",'3- Óleo'!$H104)</f>
        <v>-</v>
      </c>
      <c r="K102" s="119" t="str">
        <f>IF($C102=L$1,'3- Óleo'!$D104,"-")</f>
        <v>-</v>
      </c>
      <c r="L102" s="108" t="str">
        <f>IF($C102=L$1,'3- Óleo'!$E104,"-")</f>
        <v>-</v>
      </c>
      <c r="M102" s="108" t="str">
        <f>IF(L102="-","-",'3- Óleo'!$H104)</f>
        <v>-</v>
      </c>
      <c r="N102" s="119" t="str">
        <f>IF($C102=O$1,'3- Óleo'!$D104,"-")</f>
        <v>-</v>
      </c>
      <c r="O102" s="108" t="str">
        <f>IF($C102=O$1,'3- Óleo'!$E104,"-")</f>
        <v>-</v>
      </c>
      <c r="P102" s="108" t="str">
        <f>IF(O102="-","-",'3- Óleo'!$H104)</f>
        <v>-</v>
      </c>
      <c r="Q102" s="119" t="str">
        <f>IF($C102=R$1,'3- Óleo'!$D104,"-")</f>
        <v>-</v>
      </c>
      <c r="R102" s="108" t="str">
        <f>IF($C102=R$1,'3- Óleo'!$E104,"-")</f>
        <v>-</v>
      </c>
      <c r="S102" s="108" t="str">
        <f>IF(R102="-","-",'3- Óleo'!$H104)</f>
        <v>-</v>
      </c>
      <c r="T102" s="119" t="str">
        <f>IF($C102=U$1,'3- Óleo'!$D104,"-")</f>
        <v>-</v>
      </c>
      <c r="U102" s="108" t="str">
        <f>IF($C102=U$1,'3- Óleo'!$E104,"-")</f>
        <v>-</v>
      </c>
      <c r="V102" s="108" t="str">
        <f>IF(U102="-","-",'3- Óleo'!$H104)</f>
        <v>-</v>
      </c>
      <c r="W102" s="119" t="str">
        <f>IF($C102=X$1,'3- Óleo'!$D104,"-")</f>
        <v>-</v>
      </c>
      <c r="X102" s="108" t="str">
        <f>IF($C102=X$1,'3- Óleo'!$E104,"-")</f>
        <v>-</v>
      </c>
      <c r="Y102" s="108" t="str">
        <f>IF(X102="-","-",'3- Óleo'!$H104)</f>
        <v>-</v>
      </c>
      <c r="Z102" s="119" t="str">
        <f>IF($C102=AA$1,'3- Óleo'!$D104,"-")</f>
        <v>-</v>
      </c>
      <c r="AA102" s="108" t="str">
        <f>IF($C102=AA$1,'3- Óleo'!$E104,"-")</f>
        <v>-</v>
      </c>
      <c r="AB102" s="108" t="str">
        <f>IF(AA102="-","-",'3- Óleo'!$H104)</f>
        <v>-</v>
      </c>
      <c r="AC102" s="119" t="str">
        <f>IF($C102=AD$1,'3- Óleo'!$D104,"-")</f>
        <v>-</v>
      </c>
      <c r="AD102" s="108" t="str">
        <f>IF($C102=AD$1,'3- Óleo'!$E104,"-")</f>
        <v>-</v>
      </c>
      <c r="AE102" s="108" t="str">
        <f>IF(AD102="-","-",'3- Óleo'!$H104)</f>
        <v>-</v>
      </c>
      <c r="AF102" s="119" t="str">
        <f>IF($C102=AG$1,'3- Óleo'!$D104,"-")</f>
        <v>-</v>
      </c>
      <c r="AG102" s="108" t="str">
        <f>IF($C102=AG$1,'3- Óleo'!$E104,"-")</f>
        <v>-</v>
      </c>
      <c r="AH102" s="108" t="str">
        <f>IF(AG102="-","-",'3- Óleo'!$H104)</f>
        <v>-</v>
      </c>
      <c r="AI102" s="119" t="str">
        <f>IF($C102=AJ$1,'3- Óleo'!$D104,"-")</f>
        <v>-</v>
      </c>
      <c r="AJ102" s="108" t="str">
        <f>IF($C102=AJ$1,'3- Óleo'!$E104,"-")</f>
        <v>-</v>
      </c>
      <c r="AK102" s="108" t="str">
        <f>IF(AJ102="-","-",'3- Óleo'!$H104)</f>
        <v>-</v>
      </c>
      <c r="AL102" s="119" t="str">
        <f>IF($C102=AM$1,'3- Óleo'!$D104,"-")</f>
        <v>-</v>
      </c>
      <c r="AM102" s="108" t="str">
        <f>IF($C102=AM$1,'3- Óleo'!$E104,"-")</f>
        <v>-</v>
      </c>
      <c r="AN102" s="108" t="str">
        <f>IF(AM102="-","-",'3- Óleo'!$H104)</f>
        <v>-</v>
      </c>
    </row>
    <row r="103" spans="1:40" x14ac:dyDescent="0.25">
      <c r="A103" s="119">
        <v>101</v>
      </c>
      <c r="B103" s="119" t="str">
        <f>IF(YEAR('3- Óleo'!B105)=$B$1,$B$1,"-")</f>
        <v>-</v>
      </c>
      <c r="C103" s="119" t="str">
        <f>IF(B103="-","-",MONTH('3- Óleo'!B105))</f>
        <v>-</v>
      </c>
      <c r="E103" s="119" t="str">
        <f>IF($C103=F$1,'3- Óleo'!$D105,"-")</f>
        <v>-</v>
      </c>
      <c r="F103" s="108" t="str">
        <f>IF($C103=F$1,'3- Óleo'!$E105,"-")</f>
        <v>-</v>
      </c>
      <c r="G103" s="108" t="str">
        <f>IF(F103="-","-",'3- Óleo'!$H105)</f>
        <v>-</v>
      </c>
      <c r="H103" s="119" t="str">
        <f>IF($C103=I$1,'3- Óleo'!$D105,"-")</f>
        <v>-</v>
      </c>
      <c r="I103" s="108" t="str">
        <f>IF($C103=I$1,'3- Óleo'!$E105,"-")</f>
        <v>-</v>
      </c>
      <c r="J103" s="108" t="str">
        <f>IF(I103="-","-",'3- Óleo'!$H105)</f>
        <v>-</v>
      </c>
      <c r="K103" s="119" t="str">
        <f>IF($C103=L$1,'3- Óleo'!$D105,"-")</f>
        <v>-</v>
      </c>
      <c r="L103" s="108" t="str">
        <f>IF($C103=L$1,'3- Óleo'!$E105,"-")</f>
        <v>-</v>
      </c>
      <c r="M103" s="108" t="str">
        <f>IF(L103="-","-",'3- Óleo'!$H105)</f>
        <v>-</v>
      </c>
      <c r="N103" s="119" t="str">
        <f>IF($C103=O$1,'3- Óleo'!$D105,"-")</f>
        <v>-</v>
      </c>
      <c r="O103" s="108" t="str">
        <f>IF($C103=O$1,'3- Óleo'!$E105,"-")</f>
        <v>-</v>
      </c>
      <c r="P103" s="108" t="str">
        <f>IF(O103="-","-",'3- Óleo'!$H105)</f>
        <v>-</v>
      </c>
      <c r="Q103" s="119" t="str">
        <f>IF($C103=R$1,'3- Óleo'!$D105,"-")</f>
        <v>-</v>
      </c>
      <c r="R103" s="108" t="str">
        <f>IF($C103=R$1,'3- Óleo'!$E105,"-")</f>
        <v>-</v>
      </c>
      <c r="S103" s="108" t="str">
        <f>IF(R103="-","-",'3- Óleo'!$H105)</f>
        <v>-</v>
      </c>
      <c r="T103" s="119" t="str">
        <f>IF($C103=U$1,'3- Óleo'!$D105,"-")</f>
        <v>-</v>
      </c>
      <c r="U103" s="108" t="str">
        <f>IF($C103=U$1,'3- Óleo'!$E105,"-")</f>
        <v>-</v>
      </c>
      <c r="V103" s="108" t="str">
        <f>IF(U103="-","-",'3- Óleo'!$H105)</f>
        <v>-</v>
      </c>
      <c r="W103" s="119" t="str">
        <f>IF($C103=X$1,'3- Óleo'!$D105,"-")</f>
        <v>-</v>
      </c>
      <c r="X103" s="108" t="str">
        <f>IF($C103=X$1,'3- Óleo'!$E105,"-")</f>
        <v>-</v>
      </c>
      <c r="Y103" s="108" t="str">
        <f>IF(X103="-","-",'3- Óleo'!$H105)</f>
        <v>-</v>
      </c>
      <c r="Z103" s="119" t="str">
        <f>IF($C103=AA$1,'3- Óleo'!$D105,"-")</f>
        <v>-</v>
      </c>
      <c r="AA103" s="108" t="str">
        <f>IF($C103=AA$1,'3- Óleo'!$E105,"-")</f>
        <v>-</v>
      </c>
      <c r="AB103" s="108" t="str">
        <f>IF(AA103="-","-",'3- Óleo'!$H105)</f>
        <v>-</v>
      </c>
      <c r="AC103" s="119" t="str">
        <f>IF($C103=AD$1,'3- Óleo'!$D105,"-")</f>
        <v>-</v>
      </c>
      <c r="AD103" s="108" t="str">
        <f>IF($C103=AD$1,'3- Óleo'!$E105,"-")</f>
        <v>-</v>
      </c>
      <c r="AE103" s="108" t="str">
        <f>IF(AD103="-","-",'3- Óleo'!$H105)</f>
        <v>-</v>
      </c>
      <c r="AF103" s="119" t="str">
        <f>IF($C103=AG$1,'3- Óleo'!$D105,"-")</f>
        <v>-</v>
      </c>
      <c r="AG103" s="108" t="str">
        <f>IF($C103=AG$1,'3- Óleo'!$E105,"-")</f>
        <v>-</v>
      </c>
      <c r="AH103" s="108" t="str">
        <f>IF(AG103="-","-",'3- Óleo'!$H105)</f>
        <v>-</v>
      </c>
      <c r="AI103" s="119" t="str">
        <f>IF($C103=AJ$1,'3- Óleo'!$D105,"-")</f>
        <v>-</v>
      </c>
      <c r="AJ103" s="108" t="str">
        <f>IF($C103=AJ$1,'3- Óleo'!$E105,"-")</f>
        <v>-</v>
      </c>
      <c r="AK103" s="108" t="str">
        <f>IF(AJ103="-","-",'3- Óleo'!$H105)</f>
        <v>-</v>
      </c>
      <c r="AL103" s="119" t="str">
        <f>IF($C103=AM$1,'3- Óleo'!$D105,"-")</f>
        <v>-</v>
      </c>
      <c r="AM103" s="108" t="str">
        <f>IF($C103=AM$1,'3- Óleo'!$E105,"-")</f>
        <v>-</v>
      </c>
      <c r="AN103" s="108" t="str">
        <f>IF(AM103="-","-",'3- Óleo'!$H105)</f>
        <v>-</v>
      </c>
    </row>
    <row r="104" spans="1:40" x14ac:dyDescent="0.25">
      <c r="A104" s="119">
        <v>102</v>
      </c>
      <c r="B104" s="119" t="str">
        <f>IF(YEAR('3- Óleo'!B106)=$B$1,$B$1,"-")</f>
        <v>-</v>
      </c>
      <c r="C104" s="119" t="str">
        <f>IF(B104="-","-",MONTH('3- Óleo'!B106))</f>
        <v>-</v>
      </c>
      <c r="E104" s="119" t="str">
        <f>IF($C104=F$1,'3- Óleo'!$D106,"-")</f>
        <v>-</v>
      </c>
      <c r="F104" s="108" t="str">
        <f>IF($C104=F$1,'3- Óleo'!$E106,"-")</f>
        <v>-</v>
      </c>
      <c r="G104" s="108" t="str">
        <f>IF(F104="-","-",'3- Óleo'!$H106)</f>
        <v>-</v>
      </c>
      <c r="H104" s="119" t="str">
        <f>IF($C104=I$1,'3- Óleo'!$D106,"-")</f>
        <v>-</v>
      </c>
      <c r="I104" s="108" t="str">
        <f>IF($C104=I$1,'3- Óleo'!$E106,"-")</f>
        <v>-</v>
      </c>
      <c r="J104" s="108" t="str">
        <f>IF(I104="-","-",'3- Óleo'!$H106)</f>
        <v>-</v>
      </c>
      <c r="K104" s="119" t="str">
        <f>IF($C104=L$1,'3- Óleo'!$D106,"-")</f>
        <v>-</v>
      </c>
      <c r="L104" s="108" t="str">
        <f>IF($C104=L$1,'3- Óleo'!$E106,"-")</f>
        <v>-</v>
      </c>
      <c r="M104" s="108" t="str">
        <f>IF(L104="-","-",'3- Óleo'!$H106)</f>
        <v>-</v>
      </c>
      <c r="N104" s="119" t="str">
        <f>IF($C104=O$1,'3- Óleo'!$D106,"-")</f>
        <v>-</v>
      </c>
      <c r="O104" s="108" t="str">
        <f>IF($C104=O$1,'3- Óleo'!$E106,"-")</f>
        <v>-</v>
      </c>
      <c r="P104" s="108" t="str">
        <f>IF(O104="-","-",'3- Óleo'!$H106)</f>
        <v>-</v>
      </c>
      <c r="Q104" s="119" t="str">
        <f>IF($C104=R$1,'3- Óleo'!$D106,"-")</f>
        <v>-</v>
      </c>
      <c r="R104" s="108" t="str">
        <f>IF($C104=R$1,'3- Óleo'!$E106,"-")</f>
        <v>-</v>
      </c>
      <c r="S104" s="108" t="str">
        <f>IF(R104="-","-",'3- Óleo'!$H106)</f>
        <v>-</v>
      </c>
      <c r="T104" s="119" t="str">
        <f>IF($C104=U$1,'3- Óleo'!$D106,"-")</f>
        <v>-</v>
      </c>
      <c r="U104" s="108" t="str">
        <f>IF($C104=U$1,'3- Óleo'!$E106,"-")</f>
        <v>-</v>
      </c>
      <c r="V104" s="108" t="str">
        <f>IF(U104="-","-",'3- Óleo'!$H106)</f>
        <v>-</v>
      </c>
      <c r="W104" s="119" t="str">
        <f>IF($C104=X$1,'3- Óleo'!$D106,"-")</f>
        <v>-</v>
      </c>
      <c r="X104" s="108" t="str">
        <f>IF($C104=X$1,'3- Óleo'!$E106,"-")</f>
        <v>-</v>
      </c>
      <c r="Y104" s="108" t="str">
        <f>IF(X104="-","-",'3- Óleo'!$H106)</f>
        <v>-</v>
      </c>
      <c r="Z104" s="119" t="str">
        <f>IF($C104=AA$1,'3- Óleo'!$D106,"-")</f>
        <v>-</v>
      </c>
      <c r="AA104" s="108" t="str">
        <f>IF($C104=AA$1,'3- Óleo'!$E106,"-")</f>
        <v>-</v>
      </c>
      <c r="AB104" s="108" t="str">
        <f>IF(AA104="-","-",'3- Óleo'!$H106)</f>
        <v>-</v>
      </c>
      <c r="AC104" s="119" t="str">
        <f>IF($C104=AD$1,'3- Óleo'!$D106,"-")</f>
        <v>-</v>
      </c>
      <c r="AD104" s="108" t="str">
        <f>IF($C104=AD$1,'3- Óleo'!$E106,"-")</f>
        <v>-</v>
      </c>
      <c r="AE104" s="108" t="str">
        <f>IF(AD104="-","-",'3- Óleo'!$H106)</f>
        <v>-</v>
      </c>
      <c r="AF104" s="119" t="str">
        <f>IF($C104=AG$1,'3- Óleo'!$D106,"-")</f>
        <v>-</v>
      </c>
      <c r="AG104" s="108" t="str">
        <f>IF($C104=AG$1,'3- Óleo'!$E106,"-")</f>
        <v>-</v>
      </c>
      <c r="AH104" s="108" t="str">
        <f>IF(AG104="-","-",'3- Óleo'!$H106)</f>
        <v>-</v>
      </c>
      <c r="AI104" s="119" t="str">
        <f>IF($C104=AJ$1,'3- Óleo'!$D106,"-")</f>
        <v>-</v>
      </c>
      <c r="AJ104" s="108" t="str">
        <f>IF($C104=AJ$1,'3- Óleo'!$E106,"-")</f>
        <v>-</v>
      </c>
      <c r="AK104" s="108" t="str">
        <f>IF(AJ104="-","-",'3- Óleo'!$H106)</f>
        <v>-</v>
      </c>
      <c r="AL104" s="119" t="str">
        <f>IF($C104=AM$1,'3- Óleo'!$D106,"-")</f>
        <v>-</v>
      </c>
      <c r="AM104" s="108" t="str">
        <f>IF($C104=AM$1,'3- Óleo'!$E106,"-")</f>
        <v>-</v>
      </c>
      <c r="AN104" s="108" t="str">
        <f>IF(AM104="-","-",'3- Óleo'!$H106)</f>
        <v>-</v>
      </c>
    </row>
    <row r="105" spans="1:40" x14ac:dyDescent="0.25">
      <c r="A105" s="119">
        <v>103</v>
      </c>
      <c r="B105" s="119" t="str">
        <f>IF(YEAR('3- Óleo'!B107)=$B$1,$B$1,"-")</f>
        <v>-</v>
      </c>
      <c r="C105" s="119" t="str">
        <f>IF(B105="-","-",MONTH('3- Óleo'!B107))</f>
        <v>-</v>
      </c>
      <c r="E105" s="119" t="str">
        <f>IF($C105=F$1,'3- Óleo'!$D107,"-")</f>
        <v>-</v>
      </c>
      <c r="F105" s="108" t="str">
        <f>IF($C105=F$1,'3- Óleo'!$E107,"-")</f>
        <v>-</v>
      </c>
      <c r="G105" s="108" t="str">
        <f>IF(F105="-","-",'3- Óleo'!$H107)</f>
        <v>-</v>
      </c>
      <c r="H105" s="119" t="str">
        <f>IF($C105=I$1,'3- Óleo'!$D107,"-")</f>
        <v>-</v>
      </c>
      <c r="I105" s="108" t="str">
        <f>IF($C105=I$1,'3- Óleo'!$E107,"-")</f>
        <v>-</v>
      </c>
      <c r="J105" s="108" t="str">
        <f>IF(I105="-","-",'3- Óleo'!$H107)</f>
        <v>-</v>
      </c>
      <c r="K105" s="119" t="str">
        <f>IF($C105=L$1,'3- Óleo'!$D107,"-")</f>
        <v>-</v>
      </c>
      <c r="L105" s="108" t="str">
        <f>IF($C105=L$1,'3- Óleo'!$E107,"-")</f>
        <v>-</v>
      </c>
      <c r="M105" s="108" t="str">
        <f>IF(L105="-","-",'3- Óleo'!$H107)</f>
        <v>-</v>
      </c>
      <c r="N105" s="119" t="str">
        <f>IF($C105=O$1,'3- Óleo'!$D107,"-")</f>
        <v>-</v>
      </c>
      <c r="O105" s="108" t="str">
        <f>IF($C105=O$1,'3- Óleo'!$E107,"-")</f>
        <v>-</v>
      </c>
      <c r="P105" s="108" t="str">
        <f>IF(O105="-","-",'3- Óleo'!$H107)</f>
        <v>-</v>
      </c>
      <c r="Q105" s="119" t="str">
        <f>IF($C105=R$1,'3- Óleo'!$D107,"-")</f>
        <v>-</v>
      </c>
      <c r="R105" s="108" t="str">
        <f>IF($C105=R$1,'3- Óleo'!$E107,"-")</f>
        <v>-</v>
      </c>
      <c r="S105" s="108" t="str">
        <f>IF(R105="-","-",'3- Óleo'!$H107)</f>
        <v>-</v>
      </c>
      <c r="T105" s="119" t="str">
        <f>IF($C105=U$1,'3- Óleo'!$D107,"-")</f>
        <v>-</v>
      </c>
      <c r="U105" s="108" t="str">
        <f>IF($C105=U$1,'3- Óleo'!$E107,"-")</f>
        <v>-</v>
      </c>
      <c r="V105" s="108" t="str">
        <f>IF(U105="-","-",'3- Óleo'!$H107)</f>
        <v>-</v>
      </c>
      <c r="W105" s="119" t="str">
        <f>IF($C105=X$1,'3- Óleo'!$D107,"-")</f>
        <v>-</v>
      </c>
      <c r="X105" s="108" t="str">
        <f>IF($C105=X$1,'3- Óleo'!$E107,"-")</f>
        <v>-</v>
      </c>
      <c r="Y105" s="108" t="str">
        <f>IF(X105="-","-",'3- Óleo'!$H107)</f>
        <v>-</v>
      </c>
      <c r="Z105" s="119" t="str">
        <f>IF($C105=AA$1,'3- Óleo'!$D107,"-")</f>
        <v>-</v>
      </c>
      <c r="AA105" s="108" t="str">
        <f>IF($C105=AA$1,'3- Óleo'!$E107,"-")</f>
        <v>-</v>
      </c>
      <c r="AB105" s="108" t="str">
        <f>IF(AA105="-","-",'3- Óleo'!$H107)</f>
        <v>-</v>
      </c>
      <c r="AC105" s="119" t="str">
        <f>IF($C105=AD$1,'3- Óleo'!$D107,"-")</f>
        <v>-</v>
      </c>
      <c r="AD105" s="108" t="str">
        <f>IF($C105=AD$1,'3- Óleo'!$E107,"-")</f>
        <v>-</v>
      </c>
      <c r="AE105" s="108" t="str">
        <f>IF(AD105="-","-",'3- Óleo'!$H107)</f>
        <v>-</v>
      </c>
      <c r="AF105" s="119" t="str">
        <f>IF($C105=AG$1,'3- Óleo'!$D107,"-")</f>
        <v>-</v>
      </c>
      <c r="AG105" s="108" t="str">
        <f>IF($C105=AG$1,'3- Óleo'!$E107,"-")</f>
        <v>-</v>
      </c>
      <c r="AH105" s="108" t="str">
        <f>IF(AG105="-","-",'3- Óleo'!$H107)</f>
        <v>-</v>
      </c>
      <c r="AI105" s="119" t="str">
        <f>IF($C105=AJ$1,'3- Óleo'!$D107,"-")</f>
        <v>-</v>
      </c>
      <c r="AJ105" s="108" t="str">
        <f>IF($C105=AJ$1,'3- Óleo'!$E107,"-")</f>
        <v>-</v>
      </c>
      <c r="AK105" s="108" t="str">
        <f>IF(AJ105="-","-",'3- Óleo'!$H107)</f>
        <v>-</v>
      </c>
      <c r="AL105" s="119" t="str">
        <f>IF($C105=AM$1,'3- Óleo'!$D107,"-")</f>
        <v>-</v>
      </c>
      <c r="AM105" s="108" t="str">
        <f>IF($C105=AM$1,'3- Óleo'!$E107,"-")</f>
        <v>-</v>
      </c>
      <c r="AN105" s="108" t="str">
        <f>IF(AM105="-","-",'3- Óleo'!$H107)</f>
        <v>-</v>
      </c>
    </row>
    <row r="106" spans="1:40" x14ac:dyDescent="0.25">
      <c r="A106" s="119">
        <v>104</v>
      </c>
      <c r="B106" s="119" t="str">
        <f>IF(YEAR('3- Óleo'!B108)=$B$1,$B$1,"-")</f>
        <v>-</v>
      </c>
      <c r="C106" s="119" t="str">
        <f>IF(B106="-","-",MONTH('3- Óleo'!B108))</f>
        <v>-</v>
      </c>
      <c r="E106" s="119" t="str">
        <f>IF($C106=F$1,'3- Óleo'!$D108,"-")</f>
        <v>-</v>
      </c>
      <c r="F106" s="108" t="str">
        <f>IF($C106=F$1,'3- Óleo'!$E108,"-")</f>
        <v>-</v>
      </c>
      <c r="G106" s="108" t="str">
        <f>IF(F106="-","-",'3- Óleo'!$H108)</f>
        <v>-</v>
      </c>
      <c r="H106" s="119" t="str">
        <f>IF($C106=I$1,'3- Óleo'!$D108,"-")</f>
        <v>-</v>
      </c>
      <c r="I106" s="108" t="str">
        <f>IF($C106=I$1,'3- Óleo'!$E108,"-")</f>
        <v>-</v>
      </c>
      <c r="J106" s="108" t="str">
        <f>IF(I106="-","-",'3- Óleo'!$H108)</f>
        <v>-</v>
      </c>
      <c r="K106" s="119" t="str">
        <f>IF($C106=L$1,'3- Óleo'!$D108,"-")</f>
        <v>-</v>
      </c>
      <c r="L106" s="108" t="str">
        <f>IF($C106=L$1,'3- Óleo'!$E108,"-")</f>
        <v>-</v>
      </c>
      <c r="M106" s="108" t="str">
        <f>IF(L106="-","-",'3- Óleo'!$H108)</f>
        <v>-</v>
      </c>
      <c r="N106" s="119" t="str">
        <f>IF($C106=O$1,'3- Óleo'!$D108,"-")</f>
        <v>-</v>
      </c>
      <c r="O106" s="108" t="str">
        <f>IF($C106=O$1,'3- Óleo'!$E108,"-")</f>
        <v>-</v>
      </c>
      <c r="P106" s="108" t="str">
        <f>IF(O106="-","-",'3- Óleo'!$H108)</f>
        <v>-</v>
      </c>
      <c r="Q106" s="119" t="str">
        <f>IF($C106=R$1,'3- Óleo'!$D108,"-")</f>
        <v>-</v>
      </c>
      <c r="R106" s="108" t="str">
        <f>IF($C106=R$1,'3- Óleo'!$E108,"-")</f>
        <v>-</v>
      </c>
      <c r="S106" s="108" t="str">
        <f>IF(R106="-","-",'3- Óleo'!$H108)</f>
        <v>-</v>
      </c>
      <c r="T106" s="119" t="str">
        <f>IF($C106=U$1,'3- Óleo'!$D108,"-")</f>
        <v>-</v>
      </c>
      <c r="U106" s="108" t="str">
        <f>IF($C106=U$1,'3- Óleo'!$E108,"-")</f>
        <v>-</v>
      </c>
      <c r="V106" s="108" t="str">
        <f>IF(U106="-","-",'3- Óleo'!$H108)</f>
        <v>-</v>
      </c>
      <c r="W106" s="119" t="str">
        <f>IF($C106=X$1,'3- Óleo'!$D108,"-")</f>
        <v>-</v>
      </c>
      <c r="X106" s="108" t="str">
        <f>IF($C106=X$1,'3- Óleo'!$E108,"-")</f>
        <v>-</v>
      </c>
      <c r="Y106" s="108" t="str">
        <f>IF(X106="-","-",'3- Óleo'!$H108)</f>
        <v>-</v>
      </c>
      <c r="Z106" s="119" t="str">
        <f>IF($C106=AA$1,'3- Óleo'!$D108,"-")</f>
        <v>-</v>
      </c>
      <c r="AA106" s="108" t="str">
        <f>IF($C106=AA$1,'3- Óleo'!$E108,"-")</f>
        <v>-</v>
      </c>
      <c r="AB106" s="108" t="str">
        <f>IF(AA106="-","-",'3- Óleo'!$H108)</f>
        <v>-</v>
      </c>
      <c r="AC106" s="119" t="str">
        <f>IF($C106=AD$1,'3- Óleo'!$D108,"-")</f>
        <v>-</v>
      </c>
      <c r="AD106" s="108" t="str">
        <f>IF($C106=AD$1,'3- Óleo'!$E108,"-")</f>
        <v>-</v>
      </c>
      <c r="AE106" s="108" t="str">
        <f>IF(AD106="-","-",'3- Óleo'!$H108)</f>
        <v>-</v>
      </c>
      <c r="AF106" s="119" t="str">
        <f>IF($C106=AG$1,'3- Óleo'!$D108,"-")</f>
        <v>-</v>
      </c>
      <c r="AG106" s="108" t="str">
        <f>IF($C106=AG$1,'3- Óleo'!$E108,"-")</f>
        <v>-</v>
      </c>
      <c r="AH106" s="108" t="str">
        <f>IF(AG106="-","-",'3- Óleo'!$H108)</f>
        <v>-</v>
      </c>
      <c r="AI106" s="119" t="str">
        <f>IF($C106=AJ$1,'3- Óleo'!$D108,"-")</f>
        <v>-</v>
      </c>
      <c r="AJ106" s="108" t="str">
        <f>IF($C106=AJ$1,'3- Óleo'!$E108,"-")</f>
        <v>-</v>
      </c>
      <c r="AK106" s="108" t="str">
        <f>IF(AJ106="-","-",'3- Óleo'!$H108)</f>
        <v>-</v>
      </c>
      <c r="AL106" s="119" t="str">
        <f>IF($C106=AM$1,'3- Óleo'!$D108,"-")</f>
        <v>-</v>
      </c>
      <c r="AM106" s="108" t="str">
        <f>IF($C106=AM$1,'3- Óleo'!$E108,"-")</f>
        <v>-</v>
      </c>
      <c r="AN106" s="108" t="str">
        <f>IF(AM106="-","-",'3- Óleo'!$H108)</f>
        <v>-</v>
      </c>
    </row>
    <row r="107" spans="1:40" x14ac:dyDescent="0.25">
      <c r="A107" s="119">
        <v>105</v>
      </c>
      <c r="B107" s="119" t="str">
        <f>IF(YEAR('3- Óleo'!B109)=$B$1,$B$1,"-")</f>
        <v>-</v>
      </c>
      <c r="C107" s="119" t="str">
        <f>IF(B107="-","-",MONTH('3- Óleo'!B109))</f>
        <v>-</v>
      </c>
      <c r="E107" s="119" t="str">
        <f>IF($C107=F$1,'3- Óleo'!$D109,"-")</f>
        <v>-</v>
      </c>
      <c r="F107" s="108" t="str">
        <f>IF($C107=F$1,'3- Óleo'!$E109,"-")</f>
        <v>-</v>
      </c>
      <c r="G107" s="108" t="str">
        <f>IF(F107="-","-",'3- Óleo'!$H109)</f>
        <v>-</v>
      </c>
      <c r="H107" s="119" t="str">
        <f>IF($C107=I$1,'3- Óleo'!$D109,"-")</f>
        <v>-</v>
      </c>
      <c r="I107" s="108" t="str">
        <f>IF($C107=I$1,'3- Óleo'!$E109,"-")</f>
        <v>-</v>
      </c>
      <c r="J107" s="108" t="str">
        <f>IF(I107="-","-",'3- Óleo'!$H109)</f>
        <v>-</v>
      </c>
      <c r="K107" s="119" t="str">
        <f>IF($C107=L$1,'3- Óleo'!$D109,"-")</f>
        <v>-</v>
      </c>
      <c r="L107" s="108" t="str">
        <f>IF($C107=L$1,'3- Óleo'!$E109,"-")</f>
        <v>-</v>
      </c>
      <c r="M107" s="108" t="str">
        <f>IF(L107="-","-",'3- Óleo'!$H109)</f>
        <v>-</v>
      </c>
      <c r="N107" s="119" t="str">
        <f>IF($C107=O$1,'3- Óleo'!$D109,"-")</f>
        <v>-</v>
      </c>
      <c r="O107" s="108" t="str">
        <f>IF($C107=O$1,'3- Óleo'!$E109,"-")</f>
        <v>-</v>
      </c>
      <c r="P107" s="108" t="str">
        <f>IF(O107="-","-",'3- Óleo'!$H109)</f>
        <v>-</v>
      </c>
      <c r="Q107" s="119" t="str">
        <f>IF($C107=R$1,'3- Óleo'!$D109,"-")</f>
        <v>-</v>
      </c>
      <c r="R107" s="108" t="str">
        <f>IF($C107=R$1,'3- Óleo'!$E109,"-")</f>
        <v>-</v>
      </c>
      <c r="S107" s="108" t="str">
        <f>IF(R107="-","-",'3- Óleo'!$H109)</f>
        <v>-</v>
      </c>
      <c r="T107" s="119" t="str">
        <f>IF($C107=U$1,'3- Óleo'!$D109,"-")</f>
        <v>-</v>
      </c>
      <c r="U107" s="108" t="str">
        <f>IF($C107=U$1,'3- Óleo'!$E109,"-")</f>
        <v>-</v>
      </c>
      <c r="V107" s="108" t="str">
        <f>IF(U107="-","-",'3- Óleo'!$H109)</f>
        <v>-</v>
      </c>
      <c r="W107" s="119" t="str">
        <f>IF($C107=X$1,'3- Óleo'!$D109,"-")</f>
        <v>-</v>
      </c>
      <c r="X107" s="108" t="str">
        <f>IF($C107=X$1,'3- Óleo'!$E109,"-")</f>
        <v>-</v>
      </c>
      <c r="Y107" s="108" t="str">
        <f>IF(X107="-","-",'3- Óleo'!$H109)</f>
        <v>-</v>
      </c>
      <c r="Z107" s="119" t="str">
        <f>IF($C107=AA$1,'3- Óleo'!$D109,"-")</f>
        <v>-</v>
      </c>
      <c r="AA107" s="108" t="str">
        <f>IF($C107=AA$1,'3- Óleo'!$E109,"-")</f>
        <v>-</v>
      </c>
      <c r="AB107" s="108" t="str">
        <f>IF(AA107="-","-",'3- Óleo'!$H109)</f>
        <v>-</v>
      </c>
      <c r="AC107" s="119" t="str">
        <f>IF($C107=AD$1,'3- Óleo'!$D109,"-")</f>
        <v>-</v>
      </c>
      <c r="AD107" s="108" t="str">
        <f>IF($C107=AD$1,'3- Óleo'!$E109,"-")</f>
        <v>-</v>
      </c>
      <c r="AE107" s="108" t="str">
        <f>IF(AD107="-","-",'3- Óleo'!$H109)</f>
        <v>-</v>
      </c>
      <c r="AF107" s="119" t="str">
        <f>IF($C107=AG$1,'3- Óleo'!$D109,"-")</f>
        <v>-</v>
      </c>
      <c r="AG107" s="108" t="str">
        <f>IF($C107=AG$1,'3- Óleo'!$E109,"-")</f>
        <v>-</v>
      </c>
      <c r="AH107" s="108" t="str">
        <f>IF(AG107="-","-",'3- Óleo'!$H109)</f>
        <v>-</v>
      </c>
      <c r="AI107" s="119" t="str">
        <f>IF($C107=AJ$1,'3- Óleo'!$D109,"-")</f>
        <v>-</v>
      </c>
      <c r="AJ107" s="108" t="str">
        <f>IF($C107=AJ$1,'3- Óleo'!$E109,"-")</f>
        <v>-</v>
      </c>
      <c r="AK107" s="108" t="str">
        <f>IF(AJ107="-","-",'3- Óleo'!$H109)</f>
        <v>-</v>
      </c>
      <c r="AL107" s="119" t="str">
        <f>IF($C107=AM$1,'3- Óleo'!$D109,"-")</f>
        <v>-</v>
      </c>
      <c r="AM107" s="108" t="str">
        <f>IF($C107=AM$1,'3- Óleo'!$E109,"-")</f>
        <v>-</v>
      </c>
      <c r="AN107" s="108" t="str">
        <f>IF(AM107="-","-",'3- Óleo'!$H109)</f>
        <v>-</v>
      </c>
    </row>
    <row r="108" spans="1:40" x14ac:dyDescent="0.25">
      <c r="A108" s="119">
        <v>106</v>
      </c>
      <c r="B108" s="119" t="str">
        <f>IF(YEAR('3- Óleo'!B110)=$B$1,$B$1,"-")</f>
        <v>-</v>
      </c>
      <c r="C108" s="119" t="str">
        <f>IF(B108="-","-",MONTH('3- Óleo'!B110))</f>
        <v>-</v>
      </c>
      <c r="E108" s="119" t="str">
        <f>IF($C108=F$1,'3- Óleo'!$D110,"-")</f>
        <v>-</v>
      </c>
      <c r="F108" s="108" t="str">
        <f>IF($C108=F$1,'3- Óleo'!$E110,"-")</f>
        <v>-</v>
      </c>
      <c r="G108" s="108" t="str">
        <f>IF(F108="-","-",'3- Óleo'!$H110)</f>
        <v>-</v>
      </c>
      <c r="H108" s="119" t="str">
        <f>IF($C108=I$1,'3- Óleo'!$D110,"-")</f>
        <v>-</v>
      </c>
      <c r="I108" s="108" t="str">
        <f>IF($C108=I$1,'3- Óleo'!$E110,"-")</f>
        <v>-</v>
      </c>
      <c r="J108" s="108" t="str">
        <f>IF(I108="-","-",'3- Óleo'!$H110)</f>
        <v>-</v>
      </c>
      <c r="K108" s="119" t="str">
        <f>IF($C108=L$1,'3- Óleo'!$D110,"-")</f>
        <v>-</v>
      </c>
      <c r="L108" s="108" t="str">
        <f>IF($C108=L$1,'3- Óleo'!$E110,"-")</f>
        <v>-</v>
      </c>
      <c r="M108" s="108" t="str">
        <f>IF(L108="-","-",'3- Óleo'!$H110)</f>
        <v>-</v>
      </c>
      <c r="N108" s="119" t="str">
        <f>IF($C108=O$1,'3- Óleo'!$D110,"-")</f>
        <v>-</v>
      </c>
      <c r="O108" s="108" t="str">
        <f>IF($C108=O$1,'3- Óleo'!$E110,"-")</f>
        <v>-</v>
      </c>
      <c r="P108" s="108" t="str">
        <f>IF(O108="-","-",'3- Óleo'!$H110)</f>
        <v>-</v>
      </c>
      <c r="Q108" s="119" t="str">
        <f>IF($C108=R$1,'3- Óleo'!$D110,"-")</f>
        <v>-</v>
      </c>
      <c r="R108" s="108" t="str">
        <f>IF($C108=R$1,'3- Óleo'!$E110,"-")</f>
        <v>-</v>
      </c>
      <c r="S108" s="108" t="str">
        <f>IF(R108="-","-",'3- Óleo'!$H110)</f>
        <v>-</v>
      </c>
      <c r="T108" s="119" t="str">
        <f>IF($C108=U$1,'3- Óleo'!$D110,"-")</f>
        <v>-</v>
      </c>
      <c r="U108" s="108" t="str">
        <f>IF($C108=U$1,'3- Óleo'!$E110,"-")</f>
        <v>-</v>
      </c>
      <c r="V108" s="108" t="str">
        <f>IF(U108="-","-",'3- Óleo'!$H110)</f>
        <v>-</v>
      </c>
      <c r="W108" s="119" t="str">
        <f>IF($C108=X$1,'3- Óleo'!$D110,"-")</f>
        <v>-</v>
      </c>
      <c r="X108" s="108" t="str">
        <f>IF($C108=X$1,'3- Óleo'!$E110,"-")</f>
        <v>-</v>
      </c>
      <c r="Y108" s="108" t="str">
        <f>IF(X108="-","-",'3- Óleo'!$H110)</f>
        <v>-</v>
      </c>
      <c r="Z108" s="119" t="str">
        <f>IF($C108=AA$1,'3- Óleo'!$D110,"-")</f>
        <v>-</v>
      </c>
      <c r="AA108" s="108" t="str">
        <f>IF($C108=AA$1,'3- Óleo'!$E110,"-")</f>
        <v>-</v>
      </c>
      <c r="AB108" s="108" t="str">
        <f>IF(AA108="-","-",'3- Óleo'!$H110)</f>
        <v>-</v>
      </c>
      <c r="AC108" s="119" t="str">
        <f>IF($C108=AD$1,'3- Óleo'!$D110,"-")</f>
        <v>-</v>
      </c>
      <c r="AD108" s="108" t="str">
        <f>IF($C108=AD$1,'3- Óleo'!$E110,"-")</f>
        <v>-</v>
      </c>
      <c r="AE108" s="108" t="str">
        <f>IF(AD108="-","-",'3- Óleo'!$H110)</f>
        <v>-</v>
      </c>
      <c r="AF108" s="119" t="str">
        <f>IF($C108=AG$1,'3- Óleo'!$D110,"-")</f>
        <v>-</v>
      </c>
      <c r="AG108" s="108" t="str">
        <f>IF($C108=AG$1,'3- Óleo'!$E110,"-")</f>
        <v>-</v>
      </c>
      <c r="AH108" s="108" t="str">
        <f>IF(AG108="-","-",'3- Óleo'!$H110)</f>
        <v>-</v>
      </c>
      <c r="AI108" s="119" t="str">
        <f>IF($C108=AJ$1,'3- Óleo'!$D110,"-")</f>
        <v>-</v>
      </c>
      <c r="AJ108" s="108" t="str">
        <f>IF($C108=AJ$1,'3- Óleo'!$E110,"-")</f>
        <v>-</v>
      </c>
      <c r="AK108" s="108" t="str">
        <f>IF(AJ108="-","-",'3- Óleo'!$H110)</f>
        <v>-</v>
      </c>
      <c r="AL108" s="119" t="str">
        <f>IF($C108=AM$1,'3- Óleo'!$D110,"-")</f>
        <v>-</v>
      </c>
      <c r="AM108" s="108" t="str">
        <f>IF($C108=AM$1,'3- Óleo'!$E110,"-")</f>
        <v>-</v>
      </c>
      <c r="AN108" s="108" t="str">
        <f>IF(AM108="-","-",'3- Óleo'!$H110)</f>
        <v>-</v>
      </c>
    </row>
    <row r="109" spans="1:40" x14ac:dyDescent="0.25">
      <c r="A109" s="119">
        <v>107</v>
      </c>
      <c r="B109" s="119" t="str">
        <f>IF(YEAR('3- Óleo'!B111)=$B$1,$B$1,"-")</f>
        <v>-</v>
      </c>
      <c r="C109" s="119" t="str">
        <f>IF(B109="-","-",MONTH('3- Óleo'!B111))</f>
        <v>-</v>
      </c>
      <c r="E109" s="119" t="str">
        <f>IF($C109=F$1,'3- Óleo'!$D111,"-")</f>
        <v>-</v>
      </c>
      <c r="F109" s="108" t="str">
        <f>IF($C109=F$1,'3- Óleo'!$E111,"-")</f>
        <v>-</v>
      </c>
      <c r="G109" s="108" t="str">
        <f>IF(F109="-","-",'3- Óleo'!$H111)</f>
        <v>-</v>
      </c>
      <c r="H109" s="119" t="str">
        <f>IF($C109=I$1,'3- Óleo'!$D111,"-")</f>
        <v>-</v>
      </c>
      <c r="I109" s="108" t="str">
        <f>IF($C109=I$1,'3- Óleo'!$E111,"-")</f>
        <v>-</v>
      </c>
      <c r="J109" s="108" t="str">
        <f>IF(I109="-","-",'3- Óleo'!$H111)</f>
        <v>-</v>
      </c>
      <c r="K109" s="119" t="str">
        <f>IF($C109=L$1,'3- Óleo'!$D111,"-")</f>
        <v>-</v>
      </c>
      <c r="L109" s="108" t="str">
        <f>IF($C109=L$1,'3- Óleo'!$E111,"-")</f>
        <v>-</v>
      </c>
      <c r="M109" s="108" t="str">
        <f>IF(L109="-","-",'3- Óleo'!$H111)</f>
        <v>-</v>
      </c>
      <c r="N109" s="119" t="str">
        <f>IF($C109=O$1,'3- Óleo'!$D111,"-")</f>
        <v>-</v>
      </c>
      <c r="O109" s="108" t="str">
        <f>IF($C109=O$1,'3- Óleo'!$E111,"-")</f>
        <v>-</v>
      </c>
      <c r="P109" s="108" t="str">
        <f>IF(O109="-","-",'3- Óleo'!$H111)</f>
        <v>-</v>
      </c>
      <c r="Q109" s="119" t="str">
        <f>IF($C109=R$1,'3- Óleo'!$D111,"-")</f>
        <v>-</v>
      </c>
      <c r="R109" s="108" t="str">
        <f>IF($C109=R$1,'3- Óleo'!$E111,"-")</f>
        <v>-</v>
      </c>
      <c r="S109" s="108" t="str">
        <f>IF(R109="-","-",'3- Óleo'!$H111)</f>
        <v>-</v>
      </c>
      <c r="T109" s="119" t="str">
        <f>IF($C109=U$1,'3- Óleo'!$D111,"-")</f>
        <v>-</v>
      </c>
      <c r="U109" s="108" t="str">
        <f>IF($C109=U$1,'3- Óleo'!$E111,"-")</f>
        <v>-</v>
      </c>
      <c r="V109" s="108" t="str">
        <f>IF(U109="-","-",'3- Óleo'!$H111)</f>
        <v>-</v>
      </c>
      <c r="W109" s="119" t="str">
        <f>IF($C109=X$1,'3- Óleo'!$D111,"-")</f>
        <v>-</v>
      </c>
      <c r="X109" s="108" t="str">
        <f>IF($C109=X$1,'3- Óleo'!$E111,"-")</f>
        <v>-</v>
      </c>
      <c r="Y109" s="108" t="str">
        <f>IF(X109="-","-",'3- Óleo'!$H111)</f>
        <v>-</v>
      </c>
      <c r="Z109" s="119" t="str">
        <f>IF($C109=AA$1,'3- Óleo'!$D111,"-")</f>
        <v>-</v>
      </c>
      <c r="AA109" s="108" t="str">
        <f>IF($C109=AA$1,'3- Óleo'!$E111,"-")</f>
        <v>-</v>
      </c>
      <c r="AB109" s="108" t="str">
        <f>IF(AA109="-","-",'3- Óleo'!$H111)</f>
        <v>-</v>
      </c>
      <c r="AC109" s="119" t="str">
        <f>IF($C109=AD$1,'3- Óleo'!$D111,"-")</f>
        <v>-</v>
      </c>
      <c r="AD109" s="108" t="str">
        <f>IF($C109=AD$1,'3- Óleo'!$E111,"-")</f>
        <v>-</v>
      </c>
      <c r="AE109" s="108" t="str">
        <f>IF(AD109="-","-",'3- Óleo'!$H111)</f>
        <v>-</v>
      </c>
      <c r="AF109" s="119" t="str">
        <f>IF($C109=AG$1,'3- Óleo'!$D111,"-")</f>
        <v>-</v>
      </c>
      <c r="AG109" s="108" t="str">
        <f>IF($C109=AG$1,'3- Óleo'!$E111,"-")</f>
        <v>-</v>
      </c>
      <c r="AH109" s="108" t="str">
        <f>IF(AG109="-","-",'3- Óleo'!$H111)</f>
        <v>-</v>
      </c>
      <c r="AI109" s="119" t="str">
        <f>IF($C109=AJ$1,'3- Óleo'!$D111,"-")</f>
        <v>-</v>
      </c>
      <c r="AJ109" s="108" t="str">
        <f>IF($C109=AJ$1,'3- Óleo'!$E111,"-")</f>
        <v>-</v>
      </c>
      <c r="AK109" s="108" t="str">
        <f>IF(AJ109="-","-",'3- Óleo'!$H111)</f>
        <v>-</v>
      </c>
      <c r="AL109" s="119" t="str">
        <f>IF($C109=AM$1,'3- Óleo'!$D111,"-")</f>
        <v>-</v>
      </c>
      <c r="AM109" s="108" t="str">
        <f>IF($C109=AM$1,'3- Óleo'!$E111,"-")</f>
        <v>-</v>
      </c>
      <c r="AN109" s="108" t="str">
        <f>IF(AM109="-","-",'3- Óleo'!$H111)</f>
        <v>-</v>
      </c>
    </row>
    <row r="110" spans="1:40" x14ac:dyDescent="0.25">
      <c r="A110" s="119">
        <v>108</v>
      </c>
      <c r="B110" s="119" t="str">
        <f>IF(YEAR('3- Óleo'!B112)=$B$1,$B$1,"-")</f>
        <v>-</v>
      </c>
      <c r="C110" s="119" t="str">
        <f>IF(B110="-","-",MONTH('3- Óleo'!B112))</f>
        <v>-</v>
      </c>
      <c r="E110" s="119" t="str">
        <f>IF($C110=F$1,'3- Óleo'!$D112,"-")</f>
        <v>-</v>
      </c>
      <c r="F110" s="108" t="str">
        <f>IF($C110=F$1,'3- Óleo'!$E112,"-")</f>
        <v>-</v>
      </c>
      <c r="G110" s="108" t="str">
        <f>IF(F110="-","-",'3- Óleo'!$H112)</f>
        <v>-</v>
      </c>
      <c r="H110" s="119" t="str">
        <f>IF($C110=I$1,'3- Óleo'!$D112,"-")</f>
        <v>-</v>
      </c>
      <c r="I110" s="108" t="str">
        <f>IF($C110=I$1,'3- Óleo'!$E112,"-")</f>
        <v>-</v>
      </c>
      <c r="J110" s="108" t="str">
        <f>IF(I110="-","-",'3- Óleo'!$H112)</f>
        <v>-</v>
      </c>
      <c r="K110" s="119" t="str">
        <f>IF($C110=L$1,'3- Óleo'!$D112,"-")</f>
        <v>-</v>
      </c>
      <c r="L110" s="108" t="str">
        <f>IF($C110=L$1,'3- Óleo'!$E112,"-")</f>
        <v>-</v>
      </c>
      <c r="M110" s="108" t="str">
        <f>IF(L110="-","-",'3- Óleo'!$H112)</f>
        <v>-</v>
      </c>
      <c r="N110" s="119" t="str">
        <f>IF($C110=O$1,'3- Óleo'!$D112,"-")</f>
        <v>-</v>
      </c>
      <c r="O110" s="108" t="str">
        <f>IF($C110=O$1,'3- Óleo'!$E112,"-")</f>
        <v>-</v>
      </c>
      <c r="P110" s="108" t="str">
        <f>IF(O110="-","-",'3- Óleo'!$H112)</f>
        <v>-</v>
      </c>
      <c r="Q110" s="119" t="str">
        <f>IF($C110=R$1,'3- Óleo'!$D112,"-")</f>
        <v>-</v>
      </c>
      <c r="R110" s="108" t="str">
        <f>IF($C110=R$1,'3- Óleo'!$E112,"-")</f>
        <v>-</v>
      </c>
      <c r="S110" s="108" t="str">
        <f>IF(R110="-","-",'3- Óleo'!$H112)</f>
        <v>-</v>
      </c>
      <c r="T110" s="119" t="str">
        <f>IF($C110=U$1,'3- Óleo'!$D112,"-")</f>
        <v>-</v>
      </c>
      <c r="U110" s="108" t="str">
        <f>IF($C110=U$1,'3- Óleo'!$E112,"-")</f>
        <v>-</v>
      </c>
      <c r="V110" s="108" t="str">
        <f>IF(U110="-","-",'3- Óleo'!$H112)</f>
        <v>-</v>
      </c>
      <c r="W110" s="119" t="str">
        <f>IF($C110=X$1,'3- Óleo'!$D112,"-")</f>
        <v>-</v>
      </c>
      <c r="X110" s="108" t="str">
        <f>IF($C110=X$1,'3- Óleo'!$E112,"-")</f>
        <v>-</v>
      </c>
      <c r="Y110" s="108" t="str">
        <f>IF(X110="-","-",'3- Óleo'!$H112)</f>
        <v>-</v>
      </c>
      <c r="Z110" s="119" t="str">
        <f>IF($C110=AA$1,'3- Óleo'!$D112,"-")</f>
        <v>-</v>
      </c>
      <c r="AA110" s="108" t="str">
        <f>IF($C110=AA$1,'3- Óleo'!$E112,"-")</f>
        <v>-</v>
      </c>
      <c r="AB110" s="108" t="str">
        <f>IF(AA110="-","-",'3- Óleo'!$H112)</f>
        <v>-</v>
      </c>
      <c r="AC110" s="119" t="str">
        <f>IF($C110=AD$1,'3- Óleo'!$D112,"-")</f>
        <v>-</v>
      </c>
      <c r="AD110" s="108" t="str">
        <f>IF($C110=AD$1,'3- Óleo'!$E112,"-")</f>
        <v>-</v>
      </c>
      <c r="AE110" s="108" t="str">
        <f>IF(AD110="-","-",'3- Óleo'!$H112)</f>
        <v>-</v>
      </c>
      <c r="AF110" s="119" t="str">
        <f>IF($C110=AG$1,'3- Óleo'!$D112,"-")</f>
        <v>-</v>
      </c>
      <c r="AG110" s="108" t="str">
        <f>IF($C110=AG$1,'3- Óleo'!$E112,"-")</f>
        <v>-</v>
      </c>
      <c r="AH110" s="108" t="str">
        <f>IF(AG110="-","-",'3- Óleo'!$H112)</f>
        <v>-</v>
      </c>
      <c r="AI110" s="119" t="str">
        <f>IF($C110=AJ$1,'3- Óleo'!$D112,"-")</f>
        <v>-</v>
      </c>
      <c r="AJ110" s="108" t="str">
        <f>IF($C110=AJ$1,'3- Óleo'!$E112,"-")</f>
        <v>-</v>
      </c>
      <c r="AK110" s="108" t="str">
        <f>IF(AJ110="-","-",'3- Óleo'!$H112)</f>
        <v>-</v>
      </c>
      <c r="AL110" s="119" t="str">
        <f>IF($C110=AM$1,'3- Óleo'!$D112,"-")</f>
        <v>-</v>
      </c>
      <c r="AM110" s="108" t="str">
        <f>IF($C110=AM$1,'3- Óleo'!$E112,"-")</f>
        <v>-</v>
      </c>
      <c r="AN110" s="108" t="str">
        <f>IF(AM110="-","-",'3- Óleo'!$H112)</f>
        <v>-</v>
      </c>
    </row>
    <row r="111" spans="1:40" x14ac:dyDescent="0.25">
      <c r="A111" s="119">
        <v>109</v>
      </c>
      <c r="B111" s="119" t="str">
        <f>IF(YEAR('3- Óleo'!B113)=$B$1,$B$1,"-")</f>
        <v>-</v>
      </c>
      <c r="C111" s="119" t="str">
        <f>IF(B111="-","-",MONTH('3- Óleo'!B113))</f>
        <v>-</v>
      </c>
      <c r="E111" s="119" t="str">
        <f>IF($C111=F$1,'3- Óleo'!$D113,"-")</f>
        <v>-</v>
      </c>
      <c r="F111" s="108" t="str">
        <f>IF($C111=F$1,'3- Óleo'!$E113,"-")</f>
        <v>-</v>
      </c>
      <c r="G111" s="108" t="str">
        <f>IF(F111="-","-",'3- Óleo'!$H113)</f>
        <v>-</v>
      </c>
      <c r="H111" s="119" t="str">
        <f>IF($C111=I$1,'3- Óleo'!$D113,"-")</f>
        <v>-</v>
      </c>
      <c r="I111" s="108" t="str">
        <f>IF($C111=I$1,'3- Óleo'!$E113,"-")</f>
        <v>-</v>
      </c>
      <c r="J111" s="108" t="str">
        <f>IF(I111="-","-",'3- Óleo'!$H113)</f>
        <v>-</v>
      </c>
      <c r="K111" s="119" t="str">
        <f>IF($C111=L$1,'3- Óleo'!$D113,"-")</f>
        <v>-</v>
      </c>
      <c r="L111" s="108" t="str">
        <f>IF($C111=L$1,'3- Óleo'!$E113,"-")</f>
        <v>-</v>
      </c>
      <c r="M111" s="108" t="str">
        <f>IF(L111="-","-",'3- Óleo'!$H113)</f>
        <v>-</v>
      </c>
      <c r="N111" s="119" t="str">
        <f>IF($C111=O$1,'3- Óleo'!$D113,"-")</f>
        <v>-</v>
      </c>
      <c r="O111" s="108" t="str">
        <f>IF($C111=O$1,'3- Óleo'!$E113,"-")</f>
        <v>-</v>
      </c>
      <c r="P111" s="108" t="str">
        <f>IF(O111="-","-",'3- Óleo'!$H113)</f>
        <v>-</v>
      </c>
      <c r="Q111" s="119" t="str">
        <f>IF($C111=R$1,'3- Óleo'!$D113,"-")</f>
        <v>-</v>
      </c>
      <c r="R111" s="108" t="str">
        <f>IF($C111=R$1,'3- Óleo'!$E113,"-")</f>
        <v>-</v>
      </c>
      <c r="S111" s="108" t="str">
        <f>IF(R111="-","-",'3- Óleo'!$H113)</f>
        <v>-</v>
      </c>
      <c r="T111" s="119" t="str">
        <f>IF($C111=U$1,'3- Óleo'!$D113,"-")</f>
        <v>-</v>
      </c>
      <c r="U111" s="108" t="str">
        <f>IF($C111=U$1,'3- Óleo'!$E113,"-")</f>
        <v>-</v>
      </c>
      <c r="V111" s="108" t="str">
        <f>IF(U111="-","-",'3- Óleo'!$H113)</f>
        <v>-</v>
      </c>
      <c r="W111" s="119" t="str">
        <f>IF($C111=X$1,'3- Óleo'!$D113,"-")</f>
        <v>-</v>
      </c>
      <c r="X111" s="108" t="str">
        <f>IF($C111=X$1,'3- Óleo'!$E113,"-")</f>
        <v>-</v>
      </c>
      <c r="Y111" s="108" t="str">
        <f>IF(X111="-","-",'3- Óleo'!$H113)</f>
        <v>-</v>
      </c>
      <c r="Z111" s="119" t="str">
        <f>IF($C111=AA$1,'3- Óleo'!$D113,"-")</f>
        <v>-</v>
      </c>
      <c r="AA111" s="108" t="str">
        <f>IF($C111=AA$1,'3- Óleo'!$E113,"-")</f>
        <v>-</v>
      </c>
      <c r="AB111" s="108" t="str">
        <f>IF(AA111="-","-",'3- Óleo'!$H113)</f>
        <v>-</v>
      </c>
      <c r="AC111" s="119" t="str">
        <f>IF($C111=AD$1,'3- Óleo'!$D113,"-")</f>
        <v>-</v>
      </c>
      <c r="AD111" s="108" t="str">
        <f>IF($C111=AD$1,'3- Óleo'!$E113,"-")</f>
        <v>-</v>
      </c>
      <c r="AE111" s="108" t="str">
        <f>IF(AD111="-","-",'3- Óleo'!$H113)</f>
        <v>-</v>
      </c>
      <c r="AF111" s="119" t="str">
        <f>IF($C111=AG$1,'3- Óleo'!$D113,"-")</f>
        <v>-</v>
      </c>
      <c r="AG111" s="108" t="str">
        <f>IF($C111=AG$1,'3- Óleo'!$E113,"-")</f>
        <v>-</v>
      </c>
      <c r="AH111" s="108" t="str">
        <f>IF(AG111="-","-",'3- Óleo'!$H113)</f>
        <v>-</v>
      </c>
      <c r="AI111" s="119" t="str">
        <f>IF($C111=AJ$1,'3- Óleo'!$D113,"-")</f>
        <v>-</v>
      </c>
      <c r="AJ111" s="108" t="str">
        <f>IF($C111=AJ$1,'3- Óleo'!$E113,"-")</f>
        <v>-</v>
      </c>
      <c r="AK111" s="108" t="str">
        <f>IF(AJ111="-","-",'3- Óleo'!$H113)</f>
        <v>-</v>
      </c>
      <c r="AL111" s="119" t="str">
        <f>IF($C111=AM$1,'3- Óleo'!$D113,"-")</f>
        <v>-</v>
      </c>
      <c r="AM111" s="108" t="str">
        <f>IF($C111=AM$1,'3- Óleo'!$E113,"-")</f>
        <v>-</v>
      </c>
      <c r="AN111" s="108" t="str">
        <f>IF(AM111="-","-",'3- Óleo'!$H113)</f>
        <v>-</v>
      </c>
    </row>
    <row r="112" spans="1:40" x14ac:dyDescent="0.25">
      <c r="A112" s="119">
        <v>110</v>
      </c>
      <c r="B112" s="119" t="str">
        <f>IF(YEAR('3- Óleo'!B114)=$B$1,$B$1,"-")</f>
        <v>-</v>
      </c>
      <c r="C112" s="119" t="str">
        <f>IF(B112="-","-",MONTH('3- Óleo'!B114))</f>
        <v>-</v>
      </c>
      <c r="E112" s="119" t="str">
        <f>IF($C112=F$1,'3- Óleo'!$D114,"-")</f>
        <v>-</v>
      </c>
      <c r="F112" s="108" t="str">
        <f>IF($C112=F$1,'3- Óleo'!$E114,"-")</f>
        <v>-</v>
      </c>
      <c r="G112" s="108" t="str">
        <f>IF(F112="-","-",'3- Óleo'!$H114)</f>
        <v>-</v>
      </c>
      <c r="H112" s="119" t="str">
        <f>IF($C112=I$1,'3- Óleo'!$D114,"-")</f>
        <v>-</v>
      </c>
      <c r="I112" s="108" t="str">
        <f>IF($C112=I$1,'3- Óleo'!$E114,"-")</f>
        <v>-</v>
      </c>
      <c r="J112" s="108" t="str">
        <f>IF(I112="-","-",'3- Óleo'!$H114)</f>
        <v>-</v>
      </c>
      <c r="K112" s="119" t="str">
        <f>IF($C112=L$1,'3- Óleo'!$D114,"-")</f>
        <v>-</v>
      </c>
      <c r="L112" s="108" t="str">
        <f>IF($C112=L$1,'3- Óleo'!$E114,"-")</f>
        <v>-</v>
      </c>
      <c r="M112" s="108" t="str">
        <f>IF(L112="-","-",'3- Óleo'!$H114)</f>
        <v>-</v>
      </c>
      <c r="N112" s="119" t="str">
        <f>IF($C112=O$1,'3- Óleo'!$D114,"-")</f>
        <v>-</v>
      </c>
      <c r="O112" s="108" t="str">
        <f>IF($C112=O$1,'3- Óleo'!$E114,"-")</f>
        <v>-</v>
      </c>
      <c r="P112" s="108" t="str">
        <f>IF(O112="-","-",'3- Óleo'!$H114)</f>
        <v>-</v>
      </c>
      <c r="Q112" s="119" t="str">
        <f>IF($C112=R$1,'3- Óleo'!$D114,"-")</f>
        <v>-</v>
      </c>
      <c r="R112" s="108" t="str">
        <f>IF($C112=R$1,'3- Óleo'!$E114,"-")</f>
        <v>-</v>
      </c>
      <c r="S112" s="108" t="str">
        <f>IF(R112="-","-",'3- Óleo'!$H114)</f>
        <v>-</v>
      </c>
      <c r="T112" s="119" t="str">
        <f>IF($C112=U$1,'3- Óleo'!$D114,"-")</f>
        <v>-</v>
      </c>
      <c r="U112" s="108" t="str">
        <f>IF($C112=U$1,'3- Óleo'!$E114,"-")</f>
        <v>-</v>
      </c>
      <c r="V112" s="108" t="str">
        <f>IF(U112="-","-",'3- Óleo'!$H114)</f>
        <v>-</v>
      </c>
      <c r="W112" s="119" t="str">
        <f>IF($C112=X$1,'3- Óleo'!$D114,"-")</f>
        <v>-</v>
      </c>
      <c r="X112" s="108" t="str">
        <f>IF($C112=X$1,'3- Óleo'!$E114,"-")</f>
        <v>-</v>
      </c>
      <c r="Y112" s="108" t="str">
        <f>IF(X112="-","-",'3- Óleo'!$H114)</f>
        <v>-</v>
      </c>
      <c r="Z112" s="119" t="str">
        <f>IF($C112=AA$1,'3- Óleo'!$D114,"-")</f>
        <v>-</v>
      </c>
      <c r="AA112" s="108" t="str">
        <f>IF($C112=AA$1,'3- Óleo'!$E114,"-")</f>
        <v>-</v>
      </c>
      <c r="AB112" s="108" t="str">
        <f>IF(AA112="-","-",'3- Óleo'!$H114)</f>
        <v>-</v>
      </c>
      <c r="AC112" s="119" t="str">
        <f>IF($C112=AD$1,'3- Óleo'!$D114,"-")</f>
        <v>-</v>
      </c>
      <c r="AD112" s="108" t="str">
        <f>IF($C112=AD$1,'3- Óleo'!$E114,"-")</f>
        <v>-</v>
      </c>
      <c r="AE112" s="108" t="str">
        <f>IF(AD112="-","-",'3- Óleo'!$H114)</f>
        <v>-</v>
      </c>
      <c r="AF112" s="119" t="str">
        <f>IF($C112=AG$1,'3- Óleo'!$D114,"-")</f>
        <v>-</v>
      </c>
      <c r="AG112" s="108" t="str">
        <f>IF($C112=AG$1,'3- Óleo'!$E114,"-")</f>
        <v>-</v>
      </c>
      <c r="AH112" s="108" t="str">
        <f>IF(AG112="-","-",'3- Óleo'!$H114)</f>
        <v>-</v>
      </c>
      <c r="AI112" s="119" t="str">
        <f>IF($C112=AJ$1,'3- Óleo'!$D114,"-")</f>
        <v>-</v>
      </c>
      <c r="AJ112" s="108" t="str">
        <f>IF($C112=AJ$1,'3- Óleo'!$E114,"-")</f>
        <v>-</v>
      </c>
      <c r="AK112" s="108" t="str">
        <f>IF(AJ112="-","-",'3- Óleo'!$H114)</f>
        <v>-</v>
      </c>
      <c r="AL112" s="119" t="str">
        <f>IF($C112=AM$1,'3- Óleo'!$D114,"-")</f>
        <v>-</v>
      </c>
      <c r="AM112" s="108" t="str">
        <f>IF($C112=AM$1,'3- Óleo'!$E114,"-")</f>
        <v>-</v>
      </c>
      <c r="AN112" s="108" t="str">
        <f>IF(AM112="-","-",'3- Óleo'!$H114)</f>
        <v>-</v>
      </c>
    </row>
    <row r="113" spans="1:40" x14ac:dyDescent="0.25">
      <c r="A113" s="119">
        <v>111</v>
      </c>
      <c r="B113" s="119" t="str">
        <f>IF(YEAR('3- Óleo'!B115)=$B$1,$B$1,"-")</f>
        <v>-</v>
      </c>
      <c r="C113" s="119" t="str">
        <f>IF(B113="-","-",MONTH('3- Óleo'!B115))</f>
        <v>-</v>
      </c>
      <c r="E113" s="119" t="str">
        <f>IF($C113=F$1,'3- Óleo'!$D115,"-")</f>
        <v>-</v>
      </c>
      <c r="F113" s="108" t="str">
        <f>IF($C113=F$1,'3- Óleo'!$E115,"-")</f>
        <v>-</v>
      </c>
      <c r="G113" s="108" t="str">
        <f>IF(F113="-","-",'3- Óleo'!$H115)</f>
        <v>-</v>
      </c>
      <c r="H113" s="119" t="str">
        <f>IF($C113=I$1,'3- Óleo'!$D115,"-")</f>
        <v>-</v>
      </c>
      <c r="I113" s="108" t="str">
        <f>IF($C113=I$1,'3- Óleo'!$E115,"-")</f>
        <v>-</v>
      </c>
      <c r="J113" s="108" t="str">
        <f>IF(I113="-","-",'3- Óleo'!$H115)</f>
        <v>-</v>
      </c>
      <c r="K113" s="119" t="str">
        <f>IF($C113=L$1,'3- Óleo'!$D115,"-")</f>
        <v>-</v>
      </c>
      <c r="L113" s="108" t="str">
        <f>IF($C113=L$1,'3- Óleo'!$E115,"-")</f>
        <v>-</v>
      </c>
      <c r="M113" s="108" t="str">
        <f>IF(L113="-","-",'3- Óleo'!$H115)</f>
        <v>-</v>
      </c>
      <c r="N113" s="119" t="str">
        <f>IF($C113=O$1,'3- Óleo'!$D115,"-")</f>
        <v>-</v>
      </c>
      <c r="O113" s="108" t="str">
        <f>IF($C113=O$1,'3- Óleo'!$E115,"-")</f>
        <v>-</v>
      </c>
      <c r="P113" s="108" t="str">
        <f>IF(O113="-","-",'3- Óleo'!$H115)</f>
        <v>-</v>
      </c>
      <c r="Q113" s="119" t="str">
        <f>IF($C113=R$1,'3- Óleo'!$D115,"-")</f>
        <v>-</v>
      </c>
      <c r="R113" s="108" t="str">
        <f>IF($C113=R$1,'3- Óleo'!$E115,"-")</f>
        <v>-</v>
      </c>
      <c r="S113" s="108" t="str">
        <f>IF(R113="-","-",'3- Óleo'!$H115)</f>
        <v>-</v>
      </c>
      <c r="T113" s="119" t="str">
        <f>IF($C113=U$1,'3- Óleo'!$D115,"-")</f>
        <v>-</v>
      </c>
      <c r="U113" s="108" t="str">
        <f>IF($C113=U$1,'3- Óleo'!$E115,"-")</f>
        <v>-</v>
      </c>
      <c r="V113" s="108" t="str">
        <f>IF(U113="-","-",'3- Óleo'!$H115)</f>
        <v>-</v>
      </c>
      <c r="W113" s="119" t="str">
        <f>IF($C113=X$1,'3- Óleo'!$D115,"-")</f>
        <v>-</v>
      </c>
      <c r="X113" s="108" t="str">
        <f>IF($C113=X$1,'3- Óleo'!$E115,"-")</f>
        <v>-</v>
      </c>
      <c r="Y113" s="108" t="str">
        <f>IF(X113="-","-",'3- Óleo'!$H115)</f>
        <v>-</v>
      </c>
      <c r="Z113" s="119" t="str">
        <f>IF($C113=AA$1,'3- Óleo'!$D115,"-")</f>
        <v>-</v>
      </c>
      <c r="AA113" s="108" t="str">
        <f>IF($C113=AA$1,'3- Óleo'!$E115,"-")</f>
        <v>-</v>
      </c>
      <c r="AB113" s="108" t="str">
        <f>IF(AA113="-","-",'3- Óleo'!$H115)</f>
        <v>-</v>
      </c>
      <c r="AC113" s="119" t="str">
        <f>IF($C113=AD$1,'3- Óleo'!$D115,"-")</f>
        <v>-</v>
      </c>
      <c r="AD113" s="108" t="str">
        <f>IF($C113=AD$1,'3- Óleo'!$E115,"-")</f>
        <v>-</v>
      </c>
      <c r="AE113" s="108" t="str">
        <f>IF(AD113="-","-",'3- Óleo'!$H115)</f>
        <v>-</v>
      </c>
      <c r="AF113" s="119" t="str">
        <f>IF($C113=AG$1,'3- Óleo'!$D115,"-")</f>
        <v>-</v>
      </c>
      <c r="AG113" s="108" t="str">
        <f>IF($C113=AG$1,'3- Óleo'!$E115,"-")</f>
        <v>-</v>
      </c>
      <c r="AH113" s="108" t="str">
        <f>IF(AG113="-","-",'3- Óleo'!$H115)</f>
        <v>-</v>
      </c>
      <c r="AI113" s="119" t="str">
        <f>IF($C113=AJ$1,'3- Óleo'!$D115,"-")</f>
        <v>-</v>
      </c>
      <c r="AJ113" s="108" t="str">
        <f>IF($C113=AJ$1,'3- Óleo'!$E115,"-")</f>
        <v>-</v>
      </c>
      <c r="AK113" s="108" t="str">
        <f>IF(AJ113="-","-",'3- Óleo'!$H115)</f>
        <v>-</v>
      </c>
      <c r="AL113" s="119" t="str">
        <f>IF($C113=AM$1,'3- Óleo'!$D115,"-")</f>
        <v>-</v>
      </c>
      <c r="AM113" s="108" t="str">
        <f>IF($C113=AM$1,'3- Óleo'!$E115,"-")</f>
        <v>-</v>
      </c>
      <c r="AN113" s="108" t="str">
        <f>IF(AM113="-","-",'3- Óleo'!$H115)</f>
        <v>-</v>
      </c>
    </row>
    <row r="114" spans="1:40" x14ac:dyDescent="0.25">
      <c r="A114" s="119">
        <v>112</v>
      </c>
      <c r="B114" s="119" t="str">
        <f>IF(YEAR('3- Óleo'!B116)=$B$1,$B$1,"-")</f>
        <v>-</v>
      </c>
      <c r="C114" s="119" t="str">
        <f>IF(B114="-","-",MONTH('3- Óleo'!B116))</f>
        <v>-</v>
      </c>
      <c r="E114" s="119" t="str">
        <f>IF($C114=F$1,'3- Óleo'!$D116,"-")</f>
        <v>-</v>
      </c>
      <c r="F114" s="108" t="str">
        <f>IF($C114=F$1,'3- Óleo'!$E116,"-")</f>
        <v>-</v>
      </c>
      <c r="G114" s="108" t="str">
        <f>IF(F114="-","-",'3- Óleo'!$H116)</f>
        <v>-</v>
      </c>
      <c r="H114" s="119" t="str">
        <f>IF($C114=I$1,'3- Óleo'!$D116,"-")</f>
        <v>-</v>
      </c>
      <c r="I114" s="108" t="str">
        <f>IF($C114=I$1,'3- Óleo'!$E116,"-")</f>
        <v>-</v>
      </c>
      <c r="J114" s="108" t="str">
        <f>IF(I114="-","-",'3- Óleo'!$H116)</f>
        <v>-</v>
      </c>
      <c r="K114" s="119" t="str">
        <f>IF($C114=L$1,'3- Óleo'!$D116,"-")</f>
        <v>-</v>
      </c>
      <c r="L114" s="108" t="str">
        <f>IF($C114=L$1,'3- Óleo'!$E116,"-")</f>
        <v>-</v>
      </c>
      <c r="M114" s="108" t="str">
        <f>IF(L114="-","-",'3- Óleo'!$H116)</f>
        <v>-</v>
      </c>
      <c r="N114" s="119" t="str">
        <f>IF($C114=O$1,'3- Óleo'!$D116,"-")</f>
        <v>-</v>
      </c>
      <c r="O114" s="108" t="str">
        <f>IF($C114=O$1,'3- Óleo'!$E116,"-")</f>
        <v>-</v>
      </c>
      <c r="P114" s="108" t="str">
        <f>IF(O114="-","-",'3- Óleo'!$H116)</f>
        <v>-</v>
      </c>
      <c r="Q114" s="119" t="str">
        <f>IF($C114=R$1,'3- Óleo'!$D116,"-")</f>
        <v>-</v>
      </c>
      <c r="R114" s="108" t="str">
        <f>IF($C114=R$1,'3- Óleo'!$E116,"-")</f>
        <v>-</v>
      </c>
      <c r="S114" s="108" t="str">
        <f>IF(R114="-","-",'3- Óleo'!$H116)</f>
        <v>-</v>
      </c>
      <c r="T114" s="119" t="str">
        <f>IF($C114=U$1,'3- Óleo'!$D116,"-")</f>
        <v>-</v>
      </c>
      <c r="U114" s="108" t="str">
        <f>IF($C114=U$1,'3- Óleo'!$E116,"-")</f>
        <v>-</v>
      </c>
      <c r="V114" s="108" t="str">
        <f>IF(U114="-","-",'3- Óleo'!$H116)</f>
        <v>-</v>
      </c>
      <c r="W114" s="119" t="str">
        <f>IF($C114=X$1,'3- Óleo'!$D116,"-")</f>
        <v>-</v>
      </c>
      <c r="X114" s="108" t="str">
        <f>IF($C114=X$1,'3- Óleo'!$E116,"-")</f>
        <v>-</v>
      </c>
      <c r="Y114" s="108" t="str">
        <f>IF(X114="-","-",'3- Óleo'!$H116)</f>
        <v>-</v>
      </c>
      <c r="Z114" s="119" t="str">
        <f>IF($C114=AA$1,'3- Óleo'!$D116,"-")</f>
        <v>-</v>
      </c>
      <c r="AA114" s="108" t="str">
        <f>IF($C114=AA$1,'3- Óleo'!$E116,"-")</f>
        <v>-</v>
      </c>
      <c r="AB114" s="108" t="str">
        <f>IF(AA114="-","-",'3- Óleo'!$H116)</f>
        <v>-</v>
      </c>
      <c r="AC114" s="119" t="str">
        <f>IF($C114=AD$1,'3- Óleo'!$D116,"-")</f>
        <v>-</v>
      </c>
      <c r="AD114" s="108" t="str">
        <f>IF($C114=AD$1,'3- Óleo'!$E116,"-")</f>
        <v>-</v>
      </c>
      <c r="AE114" s="108" t="str">
        <f>IF(AD114="-","-",'3- Óleo'!$H116)</f>
        <v>-</v>
      </c>
      <c r="AF114" s="119" t="str">
        <f>IF($C114=AG$1,'3- Óleo'!$D116,"-")</f>
        <v>-</v>
      </c>
      <c r="AG114" s="108" t="str">
        <f>IF($C114=AG$1,'3- Óleo'!$E116,"-")</f>
        <v>-</v>
      </c>
      <c r="AH114" s="108" t="str">
        <f>IF(AG114="-","-",'3- Óleo'!$H116)</f>
        <v>-</v>
      </c>
      <c r="AI114" s="119" t="str">
        <f>IF($C114=AJ$1,'3- Óleo'!$D116,"-")</f>
        <v>-</v>
      </c>
      <c r="AJ114" s="108" t="str">
        <f>IF($C114=AJ$1,'3- Óleo'!$E116,"-")</f>
        <v>-</v>
      </c>
      <c r="AK114" s="108" t="str">
        <f>IF(AJ114="-","-",'3- Óleo'!$H116)</f>
        <v>-</v>
      </c>
      <c r="AL114" s="119" t="str">
        <f>IF($C114=AM$1,'3- Óleo'!$D116,"-")</f>
        <v>-</v>
      </c>
      <c r="AM114" s="108" t="str">
        <f>IF($C114=AM$1,'3- Óleo'!$E116,"-")</f>
        <v>-</v>
      </c>
      <c r="AN114" s="108" t="str">
        <f>IF(AM114="-","-",'3- Óleo'!$H116)</f>
        <v>-</v>
      </c>
    </row>
    <row r="115" spans="1:40" x14ac:dyDescent="0.25">
      <c r="A115" s="119">
        <v>113</v>
      </c>
      <c r="B115" s="119" t="str">
        <f>IF(YEAR('3- Óleo'!B117)=$B$1,$B$1,"-")</f>
        <v>-</v>
      </c>
      <c r="C115" s="119" t="str">
        <f>IF(B115="-","-",MONTH('3- Óleo'!B117))</f>
        <v>-</v>
      </c>
      <c r="E115" s="119" t="str">
        <f>IF($C115=F$1,'3- Óleo'!$D117,"-")</f>
        <v>-</v>
      </c>
      <c r="F115" s="108" t="str">
        <f>IF($C115=F$1,'3- Óleo'!$E117,"-")</f>
        <v>-</v>
      </c>
      <c r="G115" s="108" t="str">
        <f>IF(F115="-","-",'3- Óleo'!$H117)</f>
        <v>-</v>
      </c>
      <c r="H115" s="119" t="str">
        <f>IF($C115=I$1,'3- Óleo'!$D117,"-")</f>
        <v>-</v>
      </c>
      <c r="I115" s="108" t="str">
        <f>IF($C115=I$1,'3- Óleo'!$E117,"-")</f>
        <v>-</v>
      </c>
      <c r="J115" s="108" t="str">
        <f>IF(I115="-","-",'3- Óleo'!$H117)</f>
        <v>-</v>
      </c>
      <c r="K115" s="119" t="str">
        <f>IF($C115=L$1,'3- Óleo'!$D117,"-")</f>
        <v>-</v>
      </c>
      <c r="L115" s="108" t="str">
        <f>IF($C115=L$1,'3- Óleo'!$E117,"-")</f>
        <v>-</v>
      </c>
      <c r="M115" s="108" t="str">
        <f>IF(L115="-","-",'3- Óleo'!$H117)</f>
        <v>-</v>
      </c>
      <c r="N115" s="119" t="str">
        <f>IF($C115=O$1,'3- Óleo'!$D117,"-")</f>
        <v>-</v>
      </c>
      <c r="O115" s="108" t="str">
        <f>IF($C115=O$1,'3- Óleo'!$E117,"-")</f>
        <v>-</v>
      </c>
      <c r="P115" s="108" t="str">
        <f>IF(O115="-","-",'3- Óleo'!$H117)</f>
        <v>-</v>
      </c>
      <c r="Q115" s="119" t="str">
        <f>IF($C115=R$1,'3- Óleo'!$D117,"-")</f>
        <v>-</v>
      </c>
      <c r="R115" s="108" t="str">
        <f>IF($C115=R$1,'3- Óleo'!$E117,"-")</f>
        <v>-</v>
      </c>
      <c r="S115" s="108" t="str">
        <f>IF(R115="-","-",'3- Óleo'!$H117)</f>
        <v>-</v>
      </c>
      <c r="T115" s="119" t="str">
        <f>IF($C115=U$1,'3- Óleo'!$D117,"-")</f>
        <v>-</v>
      </c>
      <c r="U115" s="108" t="str">
        <f>IF($C115=U$1,'3- Óleo'!$E117,"-")</f>
        <v>-</v>
      </c>
      <c r="V115" s="108" t="str">
        <f>IF(U115="-","-",'3- Óleo'!$H117)</f>
        <v>-</v>
      </c>
      <c r="W115" s="119" t="str">
        <f>IF($C115=X$1,'3- Óleo'!$D117,"-")</f>
        <v>-</v>
      </c>
      <c r="X115" s="108" t="str">
        <f>IF($C115=X$1,'3- Óleo'!$E117,"-")</f>
        <v>-</v>
      </c>
      <c r="Y115" s="108" t="str">
        <f>IF(X115="-","-",'3- Óleo'!$H117)</f>
        <v>-</v>
      </c>
      <c r="Z115" s="119" t="str">
        <f>IF($C115=AA$1,'3- Óleo'!$D117,"-")</f>
        <v>-</v>
      </c>
      <c r="AA115" s="108" t="str">
        <f>IF($C115=AA$1,'3- Óleo'!$E117,"-")</f>
        <v>-</v>
      </c>
      <c r="AB115" s="108" t="str">
        <f>IF(AA115="-","-",'3- Óleo'!$H117)</f>
        <v>-</v>
      </c>
      <c r="AC115" s="119" t="str">
        <f>IF($C115=AD$1,'3- Óleo'!$D117,"-")</f>
        <v>-</v>
      </c>
      <c r="AD115" s="108" t="str">
        <f>IF($C115=AD$1,'3- Óleo'!$E117,"-")</f>
        <v>-</v>
      </c>
      <c r="AE115" s="108" t="str">
        <f>IF(AD115="-","-",'3- Óleo'!$H117)</f>
        <v>-</v>
      </c>
      <c r="AF115" s="119" t="str">
        <f>IF($C115=AG$1,'3- Óleo'!$D117,"-")</f>
        <v>-</v>
      </c>
      <c r="AG115" s="108" t="str">
        <f>IF($C115=AG$1,'3- Óleo'!$E117,"-")</f>
        <v>-</v>
      </c>
      <c r="AH115" s="108" t="str">
        <f>IF(AG115="-","-",'3- Óleo'!$H117)</f>
        <v>-</v>
      </c>
      <c r="AI115" s="119" t="str">
        <f>IF($C115=AJ$1,'3- Óleo'!$D117,"-")</f>
        <v>-</v>
      </c>
      <c r="AJ115" s="108" t="str">
        <f>IF($C115=AJ$1,'3- Óleo'!$E117,"-")</f>
        <v>-</v>
      </c>
      <c r="AK115" s="108" t="str">
        <f>IF(AJ115="-","-",'3- Óleo'!$H117)</f>
        <v>-</v>
      </c>
      <c r="AL115" s="119" t="str">
        <f>IF($C115=AM$1,'3- Óleo'!$D117,"-")</f>
        <v>-</v>
      </c>
      <c r="AM115" s="108" t="str">
        <f>IF($C115=AM$1,'3- Óleo'!$E117,"-")</f>
        <v>-</v>
      </c>
      <c r="AN115" s="108" t="str">
        <f>IF(AM115="-","-",'3- Óleo'!$H117)</f>
        <v>-</v>
      </c>
    </row>
    <row r="116" spans="1:40" x14ac:dyDescent="0.25">
      <c r="A116" s="119">
        <v>114</v>
      </c>
      <c r="B116" s="119" t="str">
        <f>IF(YEAR('3- Óleo'!B118)=$B$1,$B$1,"-")</f>
        <v>-</v>
      </c>
      <c r="C116" s="119" t="str">
        <f>IF(B116="-","-",MONTH('3- Óleo'!B118))</f>
        <v>-</v>
      </c>
      <c r="E116" s="119" t="str">
        <f>IF($C116=F$1,'3- Óleo'!$D118,"-")</f>
        <v>-</v>
      </c>
      <c r="F116" s="108" t="str">
        <f>IF($C116=F$1,'3- Óleo'!$E118,"-")</f>
        <v>-</v>
      </c>
      <c r="G116" s="108" t="str">
        <f>IF(F116="-","-",'3- Óleo'!$H118)</f>
        <v>-</v>
      </c>
      <c r="H116" s="119" t="str">
        <f>IF($C116=I$1,'3- Óleo'!$D118,"-")</f>
        <v>-</v>
      </c>
      <c r="I116" s="108" t="str">
        <f>IF($C116=I$1,'3- Óleo'!$E118,"-")</f>
        <v>-</v>
      </c>
      <c r="J116" s="108" t="str">
        <f>IF(I116="-","-",'3- Óleo'!$H118)</f>
        <v>-</v>
      </c>
      <c r="K116" s="119" t="str">
        <f>IF($C116=L$1,'3- Óleo'!$D118,"-")</f>
        <v>-</v>
      </c>
      <c r="L116" s="108" t="str">
        <f>IF($C116=L$1,'3- Óleo'!$E118,"-")</f>
        <v>-</v>
      </c>
      <c r="M116" s="108" t="str">
        <f>IF(L116="-","-",'3- Óleo'!$H118)</f>
        <v>-</v>
      </c>
      <c r="N116" s="119" t="str">
        <f>IF($C116=O$1,'3- Óleo'!$D118,"-")</f>
        <v>-</v>
      </c>
      <c r="O116" s="108" t="str">
        <f>IF($C116=O$1,'3- Óleo'!$E118,"-")</f>
        <v>-</v>
      </c>
      <c r="P116" s="108" t="str">
        <f>IF(O116="-","-",'3- Óleo'!$H118)</f>
        <v>-</v>
      </c>
      <c r="Q116" s="119" t="str">
        <f>IF($C116=R$1,'3- Óleo'!$D118,"-")</f>
        <v>-</v>
      </c>
      <c r="R116" s="108" t="str">
        <f>IF($C116=R$1,'3- Óleo'!$E118,"-")</f>
        <v>-</v>
      </c>
      <c r="S116" s="108" t="str">
        <f>IF(R116="-","-",'3- Óleo'!$H118)</f>
        <v>-</v>
      </c>
      <c r="T116" s="119" t="str">
        <f>IF($C116=U$1,'3- Óleo'!$D118,"-")</f>
        <v>-</v>
      </c>
      <c r="U116" s="108" t="str">
        <f>IF($C116=U$1,'3- Óleo'!$E118,"-")</f>
        <v>-</v>
      </c>
      <c r="V116" s="108" t="str">
        <f>IF(U116="-","-",'3- Óleo'!$H118)</f>
        <v>-</v>
      </c>
      <c r="W116" s="119" t="str">
        <f>IF($C116=X$1,'3- Óleo'!$D118,"-")</f>
        <v>-</v>
      </c>
      <c r="X116" s="108" t="str">
        <f>IF($C116=X$1,'3- Óleo'!$E118,"-")</f>
        <v>-</v>
      </c>
      <c r="Y116" s="108" t="str">
        <f>IF(X116="-","-",'3- Óleo'!$H118)</f>
        <v>-</v>
      </c>
      <c r="Z116" s="119" t="str">
        <f>IF($C116=AA$1,'3- Óleo'!$D118,"-")</f>
        <v>-</v>
      </c>
      <c r="AA116" s="108" t="str">
        <f>IF($C116=AA$1,'3- Óleo'!$E118,"-")</f>
        <v>-</v>
      </c>
      <c r="AB116" s="108" t="str">
        <f>IF(AA116="-","-",'3- Óleo'!$H118)</f>
        <v>-</v>
      </c>
      <c r="AC116" s="119" t="str">
        <f>IF($C116=AD$1,'3- Óleo'!$D118,"-")</f>
        <v>-</v>
      </c>
      <c r="AD116" s="108" t="str">
        <f>IF($C116=AD$1,'3- Óleo'!$E118,"-")</f>
        <v>-</v>
      </c>
      <c r="AE116" s="108" t="str">
        <f>IF(AD116="-","-",'3- Óleo'!$H118)</f>
        <v>-</v>
      </c>
      <c r="AF116" s="119" t="str">
        <f>IF($C116=AG$1,'3- Óleo'!$D118,"-")</f>
        <v>-</v>
      </c>
      <c r="AG116" s="108" t="str">
        <f>IF($C116=AG$1,'3- Óleo'!$E118,"-")</f>
        <v>-</v>
      </c>
      <c r="AH116" s="108" t="str">
        <f>IF(AG116="-","-",'3- Óleo'!$H118)</f>
        <v>-</v>
      </c>
      <c r="AI116" s="119" t="str">
        <f>IF($C116=AJ$1,'3- Óleo'!$D118,"-")</f>
        <v>-</v>
      </c>
      <c r="AJ116" s="108" t="str">
        <f>IF($C116=AJ$1,'3- Óleo'!$E118,"-")</f>
        <v>-</v>
      </c>
      <c r="AK116" s="108" t="str">
        <f>IF(AJ116="-","-",'3- Óleo'!$H118)</f>
        <v>-</v>
      </c>
      <c r="AL116" s="119" t="str">
        <f>IF($C116=AM$1,'3- Óleo'!$D118,"-")</f>
        <v>-</v>
      </c>
      <c r="AM116" s="108" t="str">
        <f>IF($C116=AM$1,'3- Óleo'!$E118,"-")</f>
        <v>-</v>
      </c>
      <c r="AN116" s="108" t="str">
        <f>IF(AM116="-","-",'3- Óleo'!$H118)</f>
        <v>-</v>
      </c>
    </row>
    <row r="117" spans="1:40" x14ac:dyDescent="0.25">
      <c r="A117" s="119">
        <v>115</v>
      </c>
      <c r="B117" s="119" t="str">
        <f>IF(YEAR('3- Óleo'!B119)=$B$1,$B$1,"-")</f>
        <v>-</v>
      </c>
      <c r="C117" s="119" t="str">
        <f>IF(B117="-","-",MONTH('3- Óleo'!B119))</f>
        <v>-</v>
      </c>
      <c r="E117" s="119" t="str">
        <f>IF($C117=F$1,'3- Óleo'!$D119,"-")</f>
        <v>-</v>
      </c>
      <c r="F117" s="108" t="str">
        <f>IF($C117=F$1,'3- Óleo'!$E119,"-")</f>
        <v>-</v>
      </c>
      <c r="G117" s="108" t="str">
        <f>IF(F117="-","-",'3- Óleo'!$H119)</f>
        <v>-</v>
      </c>
      <c r="H117" s="119" t="str">
        <f>IF($C117=I$1,'3- Óleo'!$D119,"-")</f>
        <v>-</v>
      </c>
      <c r="I117" s="108" t="str">
        <f>IF($C117=I$1,'3- Óleo'!$E119,"-")</f>
        <v>-</v>
      </c>
      <c r="J117" s="108" t="str">
        <f>IF(I117="-","-",'3- Óleo'!$H119)</f>
        <v>-</v>
      </c>
      <c r="K117" s="119" t="str">
        <f>IF($C117=L$1,'3- Óleo'!$D119,"-")</f>
        <v>-</v>
      </c>
      <c r="L117" s="108" t="str">
        <f>IF($C117=L$1,'3- Óleo'!$E119,"-")</f>
        <v>-</v>
      </c>
      <c r="M117" s="108" t="str">
        <f>IF(L117="-","-",'3- Óleo'!$H119)</f>
        <v>-</v>
      </c>
      <c r="N117" s="119" t="str">
        <f>IF($C117=O$1,'3- Óleo'!$D119,"-")</f>
        <v>-</v>
      </c>
      <c r="O117" s="108" t="str">
        <f>IF($C117=O$1,'3- Óleo'!$E119,"-")</f>
        <v>-</v>
      </c>
      <c r="P117" s="108" t="str">
        <f>IF(O117="-","-",'3- Óleo'!$H119)</f>
        <v>-</v>
      </c>
      <c r="Q117" s="119" t="str">
        <f>IF($C117=R$1,'3- Óleo'!$D119,"-")</f>
        <v>-</v>
      </c>
      <c r="R117" s="108" t="str">
        <f>IF($C117=R$1,'3- Óleo'!$E119,"-")</f>
        <v>-</v>
      </c>
      <c r="S117" s="108" t="str">
        <f>IF(R117="-","-",'3- Óleo'!$H119)</f>
        <v>-</v>
      </c>
      <c r="T117" s="119" t="str">
        <f>IF($C117=U$1,'3- Óleo'!$D119,"-")</f>
        <v>-</v>
      </c>
      <c r="U117" s="108" t="str">
        <f>IF($C117=U$1,'3- Óleo'!$E119,"-")</f>
        <v>-</v>
      </c>
      <c r="V117" s="108" t="str">
        <f>IF(U117="-","-",'3- Óleo'!$H119)</f>
        <v>-</v>
      </c>
      <c r="W117" s="119" t="str">
        <f>IF($C117=X$1,'3- Óleo'!$D119,"-")</f>
        <v>-</v>
      </c>
      <c r="X117" s="108" t="str">
        <f>IF($C117=X$1,'3- Óleo'!$E119,"-")</f>
        <v>-</v>
      </c>
      <c r="Y117" s="108" t="str">
        <f>IF(X117="-","-",'3- Óleo'!$H119)</f>
        <v>-</v>
      </c>
      <c r="Z117" s="119" t="str">
        <f>IF($C117=AA$1,'3- Óleo'!$D119,"-")</f>
        <v>-</v>
      </c>
      <c r="AA117" s="108" t="str">
        <f>IF($C117=AA$1,'3- Óleo'!$E119,"-")</f>
        <v>-</v>
      </c>
      <c r="AB117" s="108" t="str">
        <f>IF(AA117="-","-",'3- Óleo'!$H119)</f>
        <v>-</v>
      </c>
      <c r="AC117" s="119" t="str">
        <f>IF($C117=AD$1,'3- Óleo'!$D119,"-")</f>
        <v>-</v>
      </c>
      <c r="AD117" s="108" t="str">
        <f>IF($C117=AD$1,'3- Óleo'!$E119,"-")</f>
        <v>-</v>
      </c>
      <c r="AE117" s="108" t="str">
        <f>IF(AD117="-","-",'3- Óleo'!$H119)</f>
        <v>-</v>
      </c>
      <c r="AF117" s="119" t="str">
        <f>IF($C117=AG$1,'3- Óleo'!$D119,"-")</f>
        <v>-</v>
      </c>
      <c r="AG117" s="108" t="str">
        <f>IF($C117=AG$1,'3- Óleo'!$E119,"-")</f>
        <v>-</v>
      </c>
      <c r="AH117" s="108" t="str">
        <f>IF(AG117="-","-",'3- Óleo'!$H119)</f>
        <v>-</v>
      </c>
      <c r="AI117" s="119" t="str">
        <f>IF($C117=AJ$1,'3- Óleo'!$D119,"-")</f>
        <v>-</v>
      </c>
      <c r="AJ117" s="108" t="str">
        <f>IF($C117=AJ$1,'3- Óleo'!$E119,"-")</f>
        <v>-</v>
      </c>
      <c r="AK117" s="108" t="str">
        <f>IF(AJ117="-","-",'3- Óleo'!$H119)</f>
        <v>-</v>
      </c>
      <c r="AL117" s="119" t="str">
        <f>IF($C117=AM$1,'3- Óleo'!$D119,"-")</f>
        <v>-</v>
      </c>
      <c r="AM117" s="108" t="str">
        <f>IF($C117=AM$1,'3- Óleo'!$E119,"-")</f>
        <v>-</v>
      </c>
      <c r="AN117" s="108" t="str">
        <f>IF(AM117="-","-",'3- Óleo'!$H119)</f>
        <v>-</v>
      </c>
    </row>
    <row r="118" spans="1:40" x14ac:dyDescent="0.25">
      <c r="A118" s="119">
        <v>116</v>
      </c>
      <c r="B118" s="119" t="str">
        <f>IF(YEAR('3- Óleo'!B120)=$B$1,$B$1,"-")</f>
        <v>-</v>
      </c>
      <c r="C118" s="119" t="str">
        <f>IF(B118="-","-",MONTH('3- Óleo'!B120))</f>
        <v>-</v>
      </c>
      <c r="E118" s="119" t="str">
        <f>IF($C118=F$1,'3- Óleo'!$D120,"-")</f>
        <v>-</v>
      </c>
      <c r="F118" s="108" t="str">
        <f>IF($C118=F$1,'3- Óleo'!$E120,"-")</f>
        <v>-</v>
      </c>
      <c r="G118" s="108" t="str">
        <f>IF(F118="-","-",'3- Óleo'!$H120)</f>
        <v>-</v>
      </c>
      <c r="H118" s="119" t="str">
        <f>IF($C118=I$1,'3- Óleo'!$D120,"-")</f>
        <v>-</v>
      </c>
      <c r="I118" s="108" t="str">
        <f>IF($C118=I$1,'3- Óleo'!$E120,"-")</f>
        <v>-</v>
      </c>
      <c r="J118" s="108" t="str">
        <f>IF(I118="-","-",'3- Óleo'!$H120)</f>
        <v>-</v>
      </c>
      <c r="K118" s="119" t="str">
        <f>IF($C118=L$1,'3- Óleo'!$D120,"-")</f>
        <v>-</v>
      </c>
      <c r="L118" s="108" t="str">
        <f>IF($C118=L$1,'3- Óleo'!$E120,"-")</f>
        <v>-</v>
      </c>
      <c r="M118" s="108" t="str">
        <f>IF(L118="-","-",'3- Óleo'!$H120)</f>
        <v>-</v>
      </c>
      <c r="N118" s="119" t="str">
        <f>IF($C118=O$1,'3- Óleo'!$D120,"-")</f>
        <v>-</v>
      </c>
      <c r="O118" s="108" t="str">
        <f>IF($C118=O$1,'3- Óleo'!$E120,"-")</f>
        <v>-</v>
      </c>
      <c r="P118" s="108" t="str">
        <f>IF(O118="-","-",'3- Óleo'!$H120)</f>
        <v>-</v>
      </c>
      <c r="Q118" s="119" t="str">
        <f>IF($C118=R$1,'3- Óleo'!$D120,"-")</f>
        <v>-</v>
      </c>
      <c r="R118" s="108" t="str">
        <f>IF($C118=R$1,'3- Óleo'!$E120,"-")</f>
        <v>-</v>
      </c>
      <c r="S118" s="108" t="str">
        <f>IF(R118="-","-",'3- Óleo'!$H120)</f>
        <v>-</v>
      </c>
      <c r="T118" s="119" t="str">
        <f>IF($C118=U$1,'3- Óleo'!$D120,"-")</f>
        <v>-</v>
      </c>
      <c r="U118" s="108" t="str">
        <f>IF($C118=U$1,'3- Óleo'!$E120,"-")</f>
        <v>-</v>
      </c>
      <c r="V118" s="108" t="str">
        <f>IF(U118="-","-",'3- Óleo'!$H120)</f>
        <v>-</v>
      </c>
      <c r="W118" s="119" t="str">
        <f>IF($C118=X$1,'3- Óleo'!$D120,"-")</f>
        <v>-</v>
      </c>
      <c r="X118" s="108" t="str">
        <f>IF($C118=X$1,'3- Óleo'!$E120,"-")</f>
        <v>-</v>
      </c>
      <c r="Y118" s="108" t="str">
        <f>IF(X118="-","-",'3- Óleo'!$H120)</f>
        <v>-</v>
      </c>
      <c r="Z118" s="119" t="str">
        <f>IF($C118=AA$1,'3- Óleo'!$D120,"-")</f>
        <v>-</v>
      </c>
      <c r="AA118" s="108" t="str">
        <f>IF($C118=AA$1,'3- Óleo'!$E120,"-")</f>
        <v>-</v>
      </c>
      <c r="AB118" s="108" t="str">
        <f>IF(AA118="-","-",'3- Óleo'!$H120)</f>
        <v>-</v>
      </c>
      <c r="AC118" s="119" t="str">
        <f>IF($C118=AD$1,'3- Óleo'!$D120,"-")</f>
        <v>-</v>
      </c>
      <c r="AD118" s="108" t="str">
        <f>IF($C118=AD$1,'3- Óleo'!$E120,"-")</f>
        <v>-</v>
      </c>
      <c r="AE118" s="108" t="str">
        <f>IF(AD118="-","-",'3- Óleo'!$H120)</f>
        <v>-</v>
      </c>
      <c r="AF118" s="119" t="str">
        <f>IF($C118=AG$1,'3- Óleo'!$D120,"-")</f>
        <v>-</v>
      </c>
      <c r="AG118" s="108" t="str">
        <f>IF($C118=AG$1,'3- Óleo'!$E120,"-")</f>
        <v>-</v>
      </c>
      <c r="AH118" s="108" t="str">
        <f>IF(AG118="-","-",'3- Óleo'!$H120)</f>
        <v>-</v>
      </c>
      <c r="AI118" s="119" t="str">
        <f>IF($C118=AJ$1,'3- Óleo'!$D120,"-")</f>
        <v>-</v>
      </c>
      <c r="AJ118" s="108" t="str">
        <f>IF($C118=AJ$1,'3- Óleo'!$E120,"-")</f>
        <v>-</v>
      </c>
      <c r="AK118" s="108" t="str">
        <f>IF(AJ118="-","-",'3- Óleo'!$H120)</f>
        <v>-</v>
      </c>
      <c r="AL118" s="119" t="str">
        <f>IF($C118=AM$1,'3- Óleo'!$D120,"-")</f>
        <v>-</v>
      </c>
      <c r="AM118" s="108" t="str">
        <f>IF($C118=AM$1,'3- Óleo'!$E120,"-")</f>
        <v>-</v>
      </c>
      <c r="AN118" s="108" t="str">
        <f>IF(AM118="-","-",'3- Óleo'!$H120)</f>
        <v>-</v>
      </c>
    </row>
    <row r="119" spans="1:40" x14ac:dyDescent="0.25">
      <c r="A119" s="119">
        <v>117</v>
      </c>
      <c r="B119" s="119" t="str">
        <f>IF(YEAR('3- Óleo'!B121)=$B$1,$B$1,"-")</f>
        <v>-</v>
      </c>
      <c r="C119" s="119" t="str">
        <f>IF(B119="-","-",MONTH('3- Óleo'!B121))</f>
        <v>-</v>
      </c>
      <c r="E119" s="119" t="str">
        <f>IF($C119=F$1,'3- Óleo'!$D121,"-")</f>
        <v>-</v>
      </c>
      <c r="F119" s="108" t="str">
        <f>IF($C119=F$1,'3- Óleo'!$E121,"-")</f>
        <v>-</v>
      </c>
      <c r="G119" s="108" t="str">
        <f>IF(F119="-","-",'3- Óleo'!$H121)</f>
        <v>-</v>
      </c>
      <c r="H119" s="119" t="str">
        <f>IF($C119=I$1,'3- Óleo'!$D121,"-")</f>
        <v>-</v>
      </c>
      <c r="I119" s="108" t="str">
        <f>IF($C119=I$1,'3- Óleo'!$E121,"-")</f>
        <v>-</v>
      </c>
      <c r="J119" s="108" t="str">
        <f>IF(I119="-","-",'3- Óleo'!$H121)</f>
        <v>-</v>
      </c>
      <c r="K119" s="119" t="str">
        <f>IF($C119=L$1,'3- Óleo'!$D121,"-")</f>
        <v>-</v>
      </c>
      <c r="L119" s="108" t="str">
        <f>IF($C119=L$1,'3- Óleo'!$E121,"-")</f>
        <v>-</v>
      </c>
      <c r="M119" s="108" t="str">
        <f>IF(L119="-","-",'3- Óleo'!$H121)</f>
        <v>-</v>
      </c>
      <c r="N119" s="119" t="str">
        <f>IF($C119=O$1,'3- Óleo'!$D121,"-")</f>
        <v>-</v>
      </c>
      <c r="O119" s="108" t="str">
        <f>IF($C119=O$1,'3- Óleo'!$E121,"-")</f>
        <v>-</v>
      </c>
      <c r="P119" s="108" t="str">
        <f>IF(O119="-","-",'3- Óleo'!$H121)</f>
        <v>-</v>
      </c>
      <c r="Q119" s="119" t="str">
        <f>IF($C119=R$1,'3- Óleo'!$D121,"-")</f>
        <v>-</v>
      </c>
      <c r="R119" s="108" t="str">
        <f>IF($C119=R$1,'3- Óleo'!$E121,"-")</f>
        <v>-</v>
      </c>
      <c r="S119" s="108" t="str">
        <f>IF(R119="-","-",'3- Óleo'!$H121)</f>
        <v>-</v>
      </c>
      <c r="T119" s="119" t="str">
        <f>IF($C119=U$1,'3- Óleo'!$D121,"-")</f>
        <v>-</v>
      </c>
      <c r="U119" s="108" t="str">
        <f>IF($C119=U$1,'3- Óleo'!$E121,"-")</f>
        <v>-</v>
      </c>
      <c r="V119" s="108" t="str">
        <f>IF(U119="-","-",'3- Óleo'!$H121)</f>
        <v>-</v>
      </c>
      <c r="W119" s="119" t="str">
        <f>IF($C119=X$1,'3- Óleo'!$D121,"-")</f>
        <v>-</v>
      </c>
      <c r="X119" s="108" t="str">
        <f>IF($C119=X$1,'3- Óleo'!$E121,"-")</f>
        <v>-</v>
      </c>
      <c r="Y119" s="108" t="str">
        <f>IF(X119="-","-",'3- Óleo'!$H121)</f>
        <v>-</v>
      </c>
      <c r="Z119" s="119" t="str">
        <f>IF($C119=AA$1,'3- Óleo'!$D121,"-")</f>
        <v>-</v>
      </c>
      <c r="AA119" s="108" t="str">
        <f>IF($C119=AA$1,'3- Óleo'!$E121,"-")</f>
        <v>-</v>
      </c>
      <c r="AB119" s="108" t="str">
        <f>IF(AA119="-","-",'3- Óleo'!$H121)</f>
        <v>-</v>
      </c>
      <c r="AC119" s="119" t="str">
        <f>IF($C119=AD$1,'3- Óleo'!$D121,"-")</f>
        <v>-</v>
      </c>
      <c r="AD119" s="108" t="str">
        <f>IF($C119=AD$1,'3- Óleo'!$E121,"-")</f>
        <v>-</v>
      </c>
      <c r="AE119" s="108" t="str">
        <f>IF(AD119="-","-",'3- Óleo'!$H121)</f>
        <v>-</v>
      </c>
      <c r="AF119" s="119" t="str">
        <f>IF($C119=AG$1,'3- Óleo'!$D121,"-")</f>
        <v>-</v>
      </c>
      <c r="AG119" s="108" t="str">
        <f>IF($C119=AG$1,'3- Óleo'!$E121,"-")</f>
        <v>-</v>
      </c>
      <c r="AH119" s="108" t="str">
        <f>IF(AG119="-","-",'3- Óleo'!$H121)</f>
        <v>-</v>
      </c>
      <c r="AI119" s="119" t="str">
        <f>IF($C119=AJ$1,'3- Óleo'!$D121,"-")</f>
        <v>-</v>
      </c>
      <c r="AJ119" s="108" t="str">
        <f>IF($C119=AJ$1,'3- Óleo'!$E121,"-")</f>
        <v>-</v>
      </c>
      <c r="AK119" s="108" t="str">
        <f>IF(AJ119="-","-",'3- Óleo'!$H121)</f>
        <v>-</v>
      </c>
      <c r="AL119" s="119" t="str">
        <f>IF($C119=AM$1,'3- Óleo'!$D121,"-")</f>
        <v>-</v>
      </c>
      <c r="AM119" s="108" t="str">
        <f>IF($C119=AM$1,'3- Óleo'!$E121,"-")</f>
        <v>-</v>
      </c>
      <c r="AN119" s="108" t="str">
        <f>IF(AM119="-","-",'3- Óleo'!$H121)</f>
        <v>-</v>
      </c>
    </row>
    <row r="120" spans="1:40" x14ac:dyDescent="0.25">
      <c r="A120" s="119">
        <v>118</v>
      </c>
      <c r="B120" s="119" t="str">
        <f>IF(YEAR('3- Óleo'!B122)=$B$1,$B$1,"-")</f>
        <v>-</v>
      </c>
      <c r="C120" s="119" t="str">
        <f>IF(B120="-","-",MONTH('3- Óleo'!B122))</f>
        <v>-</v>
      </c>
      <c r="E120" s="119" t="str">
        <f>IF($C120=F$1,'3- Óleo'!$D122,"-")</f>
        <v>-</v>
      </c>
      <c r="F120" s="108" t="str">
        <f>IF($C120=F$1,'3- Óleo'!$E122,"-")</f>
        <v>-</v>
      </c>
      <c r="G120" s="108" t="str">
        <f>IF(F120="-","-",'3- Óleo'!$H122)</f>
        <v>-</v>
      </c>
      <c r="H120" s="119" t="str">
        <f>IF($C120=I$1,'3- Óleo'!$D122,"-")</f>
        <v>-</v>
      </c>
      <c r="I120" s="108" t="str">
        <f>IF($C120=I$1,'3- Óleo'!$E122,"-")</f>
        <v>-</v>
      </c>
      <c r="J120" s="108" t="str">
        <f>IF(I120="-","-",'3- Óleo'!$H122)</f>
        <v>-</v>
      </c>
      <c r="K120" s="119" t="str">
        <f>IF($C120=L$1,'3- Óleo'!$D122,"-")</f>
        <v>-</v>
      </c>
      <c r="L120" s="108" t="str">
        <f>IF($C120=L$1,'3- Óleo'!$E122,"-")</f>
        <v>-</v>
      </c>
      <c r="M120" s="108" t="str">
        <f>IF(L120="-","-",'3- Óleo'!$H122)</f>
        <v>-</v>
      </c>
      <c r="N120" s="119" t="str">
        <f>IF($C120=O$1,'3- Óleo'!$D122,"-")</f>
        <v>-</v>
      </c>
      <c r="O120" s="108" t="str">
        <f>IF($C120=O$1,'3- Óleo'!$E122,"-")</f>
        <v>-</v>
      </c>
      <c r="P120" s="108" t="str">
        <f>IF(O120="-","-",'3- Óleo'!$H122)</f>
        <v>-</v>
      </c>
      <c r="Q120" s="119" t="str">
        <f>IF($C120=R$1,'3- Óleo'!$D122,"-")</f>
        <v>-</v>
      </c>
      <c r="R120" s="108" t="str">
        <f>IF($C120=R$1,'3- Óleo'!$E122,"-")</f>
        <v>-</v>
      </c>
      <c r="S120" s="108" t="str">
        <f>IF(R120="-","-",'3- Óleo'!$H122)</f>
        <v>-</v>
      </c>
      <c r="T120" s="119" t="str">
        <f>IF($C120=U$1,'3- Óleo'!$D122,"-")</f>
        <v>-</v>
      </c>
      <c r="U120" s="108" t="str">
        <f>IF($C120=U$1,'3- Óleo'!$E122,"-")</f>
        <v>-</v>
      </c>
      <c r="V120" s="108" t="str">
        <f>IF(U120="-","-",'3- Óleo'!$H122)</f>
        <v>-</v>
      </c>
      <c r="W120" s="119" t="str">
        <f>IF($C120=X$1,'3- Óleo'!$D122,"-")</f>
        <v>-</v>
      </c>
      <c r="X120" s="108" t="str">
        <f>IF($C120=X$1,'3- Óleo'!$E122,"-")</f>
        <v>-</v>
      </c>
      <c r="Y120" s="108" t="str">
        <f>IF(X120="-","-",'3- Óleo'!$H122)</f>
        <v>-</v>
      </c>
      <c r="Z120" s="119" t="str">
        <f>IF($C120=AA$1,'3- Óleo'!$D122,"-")</f>
        <v>-</v>
      </c>
      <c r="AA120" s="108" t="str">
        <f>IF($C120=AA$1,'3- Óleo'!$E122,"-")</f>
        <v>-</v>
      </c>
      <c r="AB120" s="108" t="str">
        <f>IF(AA120="-","-",'3- Óleo'!$H122)</f>
        <v>-</v>
      </c>
      <c r="AC120" s="119" t="str">
        <f>IF($C120=AD$1,'3- Óleo'!$D122,"-")</f>
        <v>-</v>
      </c>
      <c r="AD120" s="108" t="str">
        <f>IF($C120=AD$1,'3- Óleo'!$E122,"-")</f>
        <v>-</v>
      </c>
      <c r="AE120" s="108" t="str">
        <f>IF(AD120="-","-",'3- Óleo'!$H122)</f>
        <v>-</v>
      </c>
      <c r="AF120" s="119" t="str">
        <f>IF($C120=AG$1,'3- Óleo'!$D122,"-")</f>
        <v>-</v>
      </c>
      <c r="AG120" s="108" t="str">
        <f>IF($C120=AG$1,'3- Óleo'!$E122,"-")</f>
        <v>-</v>
      </c>
      <c r="AH120" s="108" t="str">
        <f>IF(AG120="-","-",'3- Óleo'!$H122)</f>
        <v>-</v>
      </c>
      <c r="AI120" s="119" t="str">
        <f>IF($C120=AJ$1,'3- Óleo'!$D122,"-")</f>
        <v>-</v>
      </c>
      <c r="AJ120" s="108" t="str">
        <f>IF($C120=AJ$1,'3- Óleo'!$E122,"-")</f>
        <v>-</v>
      </c>
      <c r="AK120" s="108" t="str">
        <f>IF(AJ120="-","-",'3- Óleo'!$H122)</f>
        <v>-</v>
      </c>
      <c r="AL120" s="119" t="str">
        <f>IF($C120=AM$1,'3- Óleo'!$D122,"-")</f>
        <v>-</v>
      </c>
      <c r="AM120" s="108" t="str">
        <f>IF($C120=AM$1,'3- Óleo'!$E122,"-")</f>
        <v>-</v>
      </c>
      <c r="AN120" s="108" t="str">
        <f>IF(AM120="-","-",'3- Óleo'!$H122)</f>
        <v>-</v>
      </c>
    </row>
    <row r="121" spans="1:40" x14ac:dyDescent="0.25">
      <c r="A121" s="119">
        <v>119</v>
      </c>
      <c r="B121" s="119" t="str">
        <f>IF(YEAR('3- Óleo'!B123)=$B$1,$B$1,"-")</f>
        <v>-</v>
      </c>
      <c r="C121" s="119" t="str">
        <f>IF(B121="-","-",MONTH('3- Óleo'!B123))</f>
        <v>-</v>
      </c>
      <c r="E121" s="119" t="str">
        <f>IF($C121=F$1,'3- Óleo'!$D123,"-")</f>
        <v>-</v>
      </c>
      <c r="F121" s="108" t="str">
        <f>IF($C121=F$1,'3- Óleo'!$E123,"-")</f>
        <v>-</v>
      </c>
      <c r="G121" s="108" t="str">
        <f>IF(F121="-","-",'3- Óleo'!$H123)</f>
        <v>-</v>
      </c>
      <c r="H121" s="119" t="str">
        <f>IF($C121=I$1,'3- Óleo'!$D123,"-")</f>
        <v>-</v>
      </c>
      <c r="I121" s="108" t="str">
        <f>IF($C121=I$1,'3- Óleo'!$E123,"-")</f>
        <v>-</v>
      </c>
      <c r="J121" s="108" t="str">
        <f>IF(I121="-","-",'3- Óleo'!$H123)</f>
        <v>-</v>
      </c>
      <c r="K121" s="119" t="str">
        <f>IF($C121=L$1,'3- Óleo'!$D123,"-")</f>
        <v>-</v>
      </c>
      <c r="L121" s="108" t="str">
        <f>IF($C121=L$1,'3- Óleo'!$E123,"-")</f>
        <v>-</v>
      </c>
      <c r="M121" s="108" t="str">
        <f>IF(L121="-","-",'3- Óleo'!$H123)</f>
        <v>-</v>
      </c>
      <c r="N121" s="119" t="str">
        <f>IF($C121=O$1,'3- Óleo'!$D123,"-")</f>
        <v>-</v>
      </c>
      <c r="O121" s="108" t="str">
        <f>IF($C121=O$1,'3- Óleo'!$E123,"-")</f>
        <v>-</v>
      </c>
      <c r="P121" s="108" t="str">
        <f>IF(O121="-","-",'3- Óleo'!$H123)</f>
        <v>-</v>
      </c>
      <c r="Q121" s="119" t="str">
        <f>IF($C121=R$1,'3- Óleo'!$D123,"-")</f>
        <v>-</v>
      </c>
      <c r="R121" s="108" t="str">
        <f>IF($C121=R$1,'3- Óleo'!$E123,"-")</f>
        <v>-</v>
      </c>
      <c r="S121" s="108" t="str">
        <f>IF(R121="-","-",'3- Óleo'!$H123)</f>
        <v>-</v>
      </c>
      <c r="T121" s="119" t="str">
        <f>IF($C121=U$1,'3- Óleo'!$D123,"-")</f>
        <v>-</v>
      </c>
      <c r="U121" s="108" t="str">
        <f>IF($C121=U$1,'3- Óleo'!$E123,"-")</f>
        <v>-</v>
      </c>
      <c r="V121" s="108" t="str">
        <f>IF(U121="-","-",'3- Óleo'!$H123)</f>
        <v>-</v>
      </c>
      <c r="W121" s="119" t="str">
        <f>IF($C121=X$1,'3- Óleo'!$D123,"-")</f>
        <v>-</v>
      </c>
      <c r="X121" s="108" t="str">
        <f>IF($C121=X$1,'3- Óleo'!$E123,"-")</f>
        <v>-</v>
      </c>
      <c r="Y121" s="108" t="str">
        <f>IF(X121="-","-",'3- Óleo'!$H123)</f>
        <v>-</v>
      </c>
      <c r="Z121" s="119" t="str">
        <f>IF($C121=AA$1,'3- Óleo'!$D123,"-")</f>
        <v>-</v>
      </c>
      <c r="AA121" s="108" t="str">
        <f>IF($C121=AA$1,'3- Óleo'!$E123,"-")</f>
        <v>-</v>
      </c>
      <c r="AB121" s="108" t="str">
        <f>IF(AA121="-","-",'3- Óleo'!$H123)</f>
        <v>-</v>
      </c>
      <c r="AC121" s="119" t="str">
        <f>IF($C121=AD$1,'3- Óleo'!$D123,"-")</f>
        <v>-</v>
      </c>
      <c r="AD121" s="108" t="str">
        <f>IF($C121=AD$1,'3- Óleo'!$E123,"-")</f>
        <v>-</v>
      </c>
      <c r="AE121" s="108" t="str">
        <f>IF(AD121="-","-",'3- Óleo'!$H123)</f>
        <v>-</v>
      </c>
      <c r="AF121" s="119" t="str">
        <f>IF($C121=AG$1,'3- Óleo'!$D123,"-")</f>
        <v>-</v>
      </c>
      <c r="AG121" s="108" t="str">
        <f>IF($C121=AG$1,'3- Óleo'!$E123,"-")</f>
        <v>-</v>
      </c>
      <c r="AH121" s="108" t="str">
        <f>IF(AG121="-","-",'3- Óleo'!$H123)</f>
        <v>-</v>
      </c>
      <c r="AI121" s="119" t="str">
        <f>IF($C121=AJ$1,'3- Óleo'!$D123,"-")</f>
        <v>-</v>
      </c>
      <c r="AJ121" s="108" t="str">
        <f>IF($C121=AJ$1,'3- Óleo'!$E123,"-")</f>
        <v>-</v>
      </c>
      <c r="AK121" s="108" t="str">
        <f>IF(AJ121="-","-",'3- Óleo'!$H123)</f>
        <v>-</v>
      </c>
      <c r="AL121" s="119" t="str">
        <f>IF($C121=AM$1,'3- Óleo'!$D123,"-")</f>
        <v>-</v>
      </c>
      <c r="AM121" s="108" t="str">
        <f>IF($C121=AM$1,'3- Óleo'!$E123,"-")</f>
        <v>-</v>
      </c>
      <c r="AN121" s="108" t="str">
        <f>IF(AM121="-","-",'3- Óleo'!$H123)</f>
        <v>-</v>
      </c>
    </row>
    <row r="122" spans="1:40" x14ac:dyDescent="0.25">
      <c r="A122" s="119">
        <v>120</v>
      </c>
      <c r="B122" s="119" t="str">
        <f>IF(YEAR('3- Óleo'!B124)=$B$1,$B$1,"-")</f>
        <v>-</v>
      </c>
      <c r="C122" s="119" t="str">
        <f>IF(B122="-","-",MONTH('3- Óleo'!B124))</f>
        <v>-</v>
      </c>
      <c r="E122" s="119" t="str">
        <f>IF($C122=F$1,'3- Óleo'!$D124,"-")</f>
        <v>-</v>
      </c>
      <c r="F122" s="108" t="str">
        <f>IF($C122=F$1,'3- Óleo'!$E124,"-")</f>
        <v>-</v>
      </c>
      <c r="G122" s="108" t="str">
        <f>IF(F122="-","-",'3- Óleo'!$H124)</f>
        <v>-</v>
      </c>
      <c r="H122" s="119" t="str">
        <f>IF($C122=I$1,'3- Óleo'!$D124,"-")</f>
        <v>-</v>
      </c>
      <c r="I122" s="108" t="str">
        <f>IF($C122=I$1,'3- Óleo'!$E124,"-")</f>
        <v>-</v>
      </c>
      <c r="J122" s="108" t="str">
        <f>IF(I122="-","-",'3- Óleo'!$H124)</f>
        <v>-</v>
      </c>
      <c r="K122" s="119" t="str">
        <f>IF($C122=L$1,'3- Óleo'!$D124,"-")</f>
        <v>-</v>
      </c>
      <c r="L122" s="108" t="str">
        <f>IF($C122=L$1,'3- Óleo'!$E124,"-")</f>
        <v>-</v>
      </c>
      <c r="M122" s="108" t="str">
        <f>IF(L122="-","-",'3- Óleo'!$H124)</f>
        <v>-</v>
      </c>
      <c r="N122" s="119" t="str">
        <f>IF($C122=O$1,'3- Óleo'!$D124,"-")</f>
        <v>-</v>
      </c>
      <c r="O122" s="108" t="str">
        <f>IF($C122=O$1,'3- Óleo'!$E124,"-")</f>
        <v>-</v>
      </c>
      <c r="P122" s="108" t="str">
        <f>IF(O122="-","-",'3- Óleo'!$H124)</f>
        <v>-</v>
      </c>
      <c r="Q122" s="119" t="str">
        <f>IF($C122=R$1,'3- Óleo'!$D124,"-")</f>
        <v>-</v>
      </c>
      <c r="R122" s="108" t="str">
        <f>IF($C122=R$1,'3- Óleo'!$E124,"-")</f>
        <v>-</v>
      </c>
      <c r="S122" s="108" t="str">
        <f>IF(R122="-","-",'3- Óleo'!$H124)</f>
        <v>-</v>
      </c>
      <c r="T122" s="119" t="str">
        <f>IF($C122=U$1,'3- Óleo'!$D124,"-")</f>
        <v>-</v>
      </c>
      <c r="U122" s="108" t="str">
        <f>IF($C122=U$1,'3- Óleo'!$E124,"-")</f>
        <v>-</v>
      </c>
      <c r="V122" s="108" t="str">
        <f>IF(U122="-","-",'3- Óleo'!$H124)</f>
        <v>-</v>
      </c>
      <c r="W122" s="119" t="str">
        <f>IF($C122=X$1,'3- Óleo'!$D124,"-")</f>
        <v>-</v>
      </c>
      <c r="X122" s="108" t="str">
        <f>IF($C122=X$1,'3- Óleo'!$E124,"-")</f>
        <v>-</v>
      </c>
      <c r="Y122" s="108" t="str">
        <f>IF(X122="-","-",'3- Óleo'!$H124)</f>
        <v>-</v>
      </c>
      <c r="Z122" s="119" t="str">
        <f>IF($C122=AA$1,'3- Óleo'!$D124,"-")</f>
        <v>-</v>
      </c>
      <c r="AA122" s="108" t="str">
        <f>IF($C122=AA$1,'3- Óleo'!$E124,"-")</f>
        <v>-</v>
      </c>
      <c r="AB122" s="108" t="str">
        <f>IF(AA122="-","-",'3- Óleo'!$H124)</f>
        <v>-</v>
      </c>
      <c r="AC122" s="119" t="str">
        <f>IF($C122=AD$1,'3- Óleo'!$D124,"-")</f>
        <v>-</v>
      </c>
      <c r="AD122" s="108" t="str">
        <f>IF($C122=AD$1,'3- Óleo'!$E124,"-")</f>
        <v>-</v>
      </c>
      <c r="AE122" s="108" t="str">
        <f>IF(AD122="-","-",'3- Óleo'!$H124)</f>
        <v>-</v>
      </c>
      <c r="AF122" s="119" t="str">
        <f>IF($C122=AG$1,'3- Óleo'!$D124,"-")</f>
        <v>-</v>
      </c>
      <c r="AG122" s="108" t="str">
        <f>IF($C122=AG$1,'3- Óleo'!$E124,"-")</f>
        <v>-</v>
      </c>
      <c r="AH122" s="108" t="str">
        <f>IF(AG122="-","-",'3- Óleo'!$H124)</f>
        <v>-</v>
      </c>
      <c r="AI122" s="119" t="str">
        <f>IF($C122=AJ$1,'3- Óleo'!$D124,"-")</f>
        <v>-</v>
      </c>
      <c r="AJ122" s="108" t="str">
        <f>IF($C122=AJ$1,'3- Óleo'!$E124,"-")</f>
        <v>-</v>
      </c>
      <c r="AK122" s="108" t="str">
        <f>IF(AJ122="-","-",'3- Óleo'!$H124)</f>
        <v>-</v>
      </c>
      <c r="AL122" s="119" t="str">
        <f>IF($C122=AM$1,'3- Óleo'!$D124,"-")</f>
        <v>-</v>
      </c>
      <c r="AM122" s="108" t="str">
        <f>IF($C122=AM$1,'3- Óleo'!$E124,"-")</f>
        <v>-</v>
      </c>
      <c r="AN122" s="108" t="str">
        <f>IF(AM122="-","-",'3- Óleo'!$H124)</f>
        <v>-</v>
      </c>
    </row>
    <row r="123" spans="1:40" x14ac:dyDescent="0.25">
      <c r="A123" s="119">
        <v>121</v>
      </c>
      <c r="B123" s="119" t="str">
        <f>IF(YEAR('3- Óleo'!B125)=$B$1,$B$1,"-")</f>
        <v>-</v>
      </c>
      <c r="C123" s="119" t="str">
        <f>IF(B123="-","-",MONTH('3- Óleo'!B125))</f>
        <v>-</v>
      </c>
      <c r="E123" s="119" t="str">
        <f>IF($C123=F$1,'3- Óleo'!$D125,"-")</f>
        <v>-</v>
      </c>
      <c r="F123" s="108" t="str">
        <f>IF($C123=F$1,'3- Óleo'!$E125,"-")</f>
        <v>-</v>
      </c>
      <c r="G123" s="108" t="str">
        <f>IF(F123="-","-",'3- Óleo'!$H125)</f>
        <v>-</v>
      </c>
      <c r="H123" s="119" t="str">
        <f>IF($C123=I$1,'3- Óleo'!$D125,"-")</f>
        <v>-</v>
      </c>
      <c r="I123" s="108" t="str">
        <f>IF($C123=I$1,'3- Óleo'!$E125,"-")</f>
        <v>-</v>
      </c>
      <c r="J123" s="108" t="str">
        <f>IF(I123="-","-",'3- Óleo'!$H125)</f>
        <v>-</v>
      </c>
      <c r="K123" s="119" t="str">
        <f>IF($C123=L$1,'3- Óleo'!$D125,"-")</f>
        <v>-</v>
      </c>
      <c r="L123" s="108" t="str">
        <f>IF($C123=L$1,'3- Óleo'!$E125,"-")</f>
        <v>-</v>
      </c>
      <c r="M123" s="108" t="str">
        <f>IF(L123="-","-",'3- Óleo'!$H125)</f>
        <v>-</v>
      </c>
      <c r="N123" s="119" t="str">
        <f>IF($C123=O$1,'3- Óleo'!$D125,"-")</f>
        <v>-</v>
      </c>
      <c r="O123" s="108" t="str">
        <f>IF($C123=O$1,'3- Óleo'!$E125,"-")</f>
        <v>-</v>
      </c>
      <c r="P123" s="108" t="str">
        <f>IF(O123="-","-",'3- Óleo'!$H125)</f>
        <v>-</v>
      </c>
      <c r="Q123" s="119" t="str">
        <f>IF($C123=R$1,'3- Óleo'!$D125,"-")</f>
        <v>-</v>
      </c>
      <c r="R123" s="108" t="str">
        <f>IF($C123=R$1,'3- Óleo'!$E125,"-")</f>
        <v>-</v>
      </c>
      <c r="S123" s="108" t="str">
        <f>IF(R123="-","-",'3- Óleo'!$H125)</f>
        <v>-</v>
      </c>
      <c r="T123" s="119" t="str">
        <f>IF($C123=U$1,'3- Óleo'!$D125,"-")</f>
        <v>-</v>
      </c>
      <c r="U123" s="108" t="str">
        <f>IF($C123=U$1,'3- Óleo'!$E125,"-")</f>
        <v>-</v>
      </c>
      <c r="V123" s="108" t="str">
        <f>IF(U123="-","-",'3- Óleo'!$H125)</f>
        <v>-</v>
      </c>
      <c r="W123" s="119" t="str">
        <f>IF($C123=X$1,'3- Óleo'!$D125,"-")</f>
        <v>-</v>
      </c>
      <c r="X123" s="108" t="str">
        <f>IF($C123=X$1,'3- Óleo'!$E125,"-")</f>
        <v>-</v>
      </c>
      <c r="Y123" s="108" t="str">
        <f>IF(X123="-","-",'3- Óleo'!$H125)</f>
        <v>-</v>
      </c>
      <c r="Z123" s="119" t="str">
        <f>IF($C123=AA$1,'3- Óleo'!$D125,"-")</f>
        <v>-</v>
      </c>
      <c r="AA123" s="108" t="str">
        <f>IF($C123=AA$1,'3- Óleo'!$E125,"-")</f>
        <v>-</v>
      </c>
      <c r="AB123" s="108" t="str">
        <f>IF(AA123="-","-",'3- Óleo'!$H125)</f>
        <v>-</v>
      </c>
      <c r="AC123" s="119" t="str">
        <f>IF($C123=AD$1,'3- Óleo'!$D125,"-")</f>
        <v>-</v>
      </c>
      <c r="AD123" s="108" t="str">
        <f>IF($C123=AD$1,'3- Óleo'!$E125,"-")</f>
        <v>-</v>
      </c>
      <c r="AE123" s="108" t="str">
        <f>IF(AD123="-","-",'3- Óleo'!$H125)</f>
        <v>-</v>
      </c>
      <c r="AF123" s="119" t="str">
        <f>IF($C123=AG$1,'3- Óleo'!$D125,"-")</f>
        <v>-</v>
      </c>
      <c r="AG123" s="108" t="str">
        <f>IF($C123=AG$1,'3- Óleo'!$E125,"-")</f>
        <v>-</v>
      </c>
      <c r="AH123" s="108" t="str">
        <f>IF(AG123="-","-",'3- Óleo'!$H125)</f>
        <v>-</v>
      </c>
      <c r="AI123" s="119" t="str">
        <f>IF($C123=AJ$1,'3- Óleo'!$D125,"-")</f>
        <v>-</v>
      </c>
      <c r="AJ123" s="108" t="str">
        <f>IF($C123=AJ$1,'3- Óleo'!$E125,"-")</f>
        <v>-</v>
      </c>
      <c r="AK123" s="108" t="str">
        <f>IF(AJ123="-","-",'3- Óleo'!$H125)</f>
        <v>-</v>
      </c>
      <c r="AL123" s="119" t="str">
        <f>IF($C123=AM$1,'3- Óleo'!$D125,"-")</f>
        <v>-</v>
      </c>
      <c r="AM123" s="108" t="str">
        <f>IF($C123=AM$1,'3- Óleo'!$E125,"-")</f>
        <v>-</v>
      </c>
      <c r="AN123" s="108" t="str">
        <f>IF(AM123="-","-",'3- Óleo'!$H125)</f>
        <v>-</v>
      </c>
    </row>
    <row r="124" spans="1:40" x14ac:dyDescent="0.25">
      <c r="A124" s="119">
        <v>122</v>
      </c>
      <c r="B124" s="119" t="str">
        <f>IF(YEAR('3- Óleo'!B126)=$B$1,$B$1,"-")</f>
        <v>-</v>
      </c>
      <c r="C124" s="119" t="str">
        <f>IF(B124="-","-",MONTH('3- Óleo'!B126))</f>
        <v>-</v>
      </c>
      <c r="E124" s="119" t="str">
        <f>IF($C124=F$1,'3- Óleo'!$D126,"-")</f>
        <v>-</v>
      </c>
      <c r="F124" s="108" t="str">
        <f>IF($C124=F$1,'3- Óleo'!$E126,"-")</f>
        <v>-</v>
      </c>
      <c r="G124" s="108" t="str">
        <f>IF(F124="-","-",'3- Óleo'!$H126)</f>
        <v>-</v>
      </c>
      <c r="H124" s="119" t="str">
        <f>IF($C124=I$1,'3- Óleo'!$D126,"-")</f>
        <v>-</v>
      </c>
      <c r="I124" s="108" t="str">
        <f>IF($C124=I$1,'3- Óleo'!$E126,"-")</f>
        <v>-</v>
      </c>
      <c r="J124" s="108" t="str">
        <f>IF(I124="-","-",'3- Óleo'!$H126)</f>
        <v>-</v>
      </c>
      <c r="K124" s="119" t="str">
        <f>IF($C124=L$1,'3- Óleo'!$D126,"-")</f>
        <v>-</v>
      </c>
      <c r="L124" s="108" t="str">
        <f>IF($C124=L$1,'3- Óleo'!$E126,"-")</f>
        <v>-</v>
      </c>
      <c r="M124" s="108" t="str">
        <f>IF(L124="-","-",'3- Óleo'!$H126)</f>
        <v>-</v>
      </c>
      <c r="N124" s="119" t="str">
        <f>IF($C124=O$1,'3- Óleo'!$D126,"-")</f>
        <v>-</v>
      </c>
      <c r="O124" s="108" t="str">
        <f>IF($C124=O$1,'3- Óleo'!$E126,"-")</f>
        <v>-</v>
      </c>
      <c r="P124" s="108" t="str">
        <f>IF(O124="-","-",'3- Óleo'!$H126)</f>
        <v>-</v>
      </c>
      <c r="Q124" s="119" t="str">
        <f>IF($C124=R$1,'3- Óleo'!$D126,"-")</f>
        <v>-</v>
      </c>
      <c r="R124" s="108" t="str">
        <f>IF($C124=R$1,'3- Óleo'!$E126,"-")</f>
        <v>-</v>
      </c>
      <c r="S124" s="108" t="str">
        <f>IF(R124="-","-",'3- Óleo'!$H126)</f>
        <v>-</v>
      </c>
      <c r="T124" s="119" t="str">
        <f>IF($C124=U$1,'3- Óleo'!$D126,"-")</f>
        <v>-</v>
      </c>
      <c r="U124" s="108" t="str">
        <f>IF($C124=U$1,'3- Óleo'!$E126,"-")</f>
        <v>-</v>
      </c>
      <c r="V124" s="108" t="str">
        <f>IF(U124="-","-",'3- Óleo'!$H126)</f>
        <v>-</v>
      </c>
      <c r="W124" s="119" t="str">
        <f>IF($C124=X$1,'3- Óleo'!$D126,"-")</f>
        <v>-</v>
      </c>
      <c r="X124" s="108" t="str">
        <f>IF($C124=X$1,'3- Óleo'!$E126,"-")</f>
        <v>-</v>
      </c>
      <c r="Y124" s="108" t="str">
        <f>IF(X124="-","-",'3- Óleo'!$H126)</f>
        <v>-</v>
      </c>
      <c r="Z124" s="119" t="str">
        <f>IF($C124=AA$1,'3- Óleo'!$D126,"-")</f>
        <v>-</v>
      </c>
      <c r="AA124" s="108" t="str">
        <f>IF($C124=AA$1,'3- Óleo'!$E126,"-")</f>
        <v>-</v>
      </c>
      <c r="AB124" s="108" t="str">
        <f>IF(AA124="-","-",'3- Óleo'!$H126)</f>
        <v>-</v>
      </c>
      <c r="AC124" s="119" t="str">
        <f>IF($C124=AD$1,'3- Óleo'!$D126,"-")</f>
        <v>-</v>
      </c>
      <c r="AD124" s="108" t="str">
        <f>IF($C124=AD$1,'3- Óleo'!$E126,"-")</f>
        <v>-</v>
      </c>
      <c r="AE124" s="108" t="str">
        <f>IF(AD124="-","-",'3- Óleo'!$H126)</f>
        <v>-</v>
      </c>
      <c r="AF124" s="119" t="str">
        <f>IF($C124=AG$1,'3- Óleo'!$D126,"-")</f>
        <v>-</v>
      </c>
      <c r="AG124" s="108" t="str">
        <f>IF($C124=AG$1,'3- Óleo'!$E126,"-")</f>
        <v>-</v>
      </c>
      <c r="AH124" s="108" t="str">
        <f>IF(AG124="-","-",'3- Óleo'!$H126)</f>
        <v>-</v>
      </c>
      <c r="AI124" s="119" t="str">
        <f>IF($C124=AJ$1,'3- Óleo'!$D126,"-")</f>
        <v>-</v>
      </c>
      <c r="AJ124" s="108" t="str">
        <f>IF($C124=AJ$1,'3- Óleo'!$E126,"-")</f>
        <v>-</v>
      </c>
      <c r="AK124" s="108" t="str">
        <f>IF(AJ124="-","-",'3- Óleo'!$H126)</f>
        <v>-</v>
      </c>
      <c r="AL124" s="119" t="str">
        <f>IF($C124=AM$1,'3- Óleo'!$D126,"-")</f>
        <v>-</v>
      </c>
      <c r="AM124" s="108" t="str">
        <f>IF($C124=AM$1,'3- Óleo'!$E126,"-")</f>
        <v>-</v>
      </c>
      <c r="AN124" s="108" t="str">
        <f>IF(AM124="-","-",'3- Óleo'!$H126)</f>
        <v>-</v>
      </c>
    </row>
    <row r="125" spans="1:40" x14ac:dyDescent="0.25">
      <c r="A125" s="119">
        <v>123</v>
      </c>
      <c r="B125" s="119" t="str">
        <f>IF(YEAR('3- Óleo'!B127)=$B$1,$B$1,"-")</f>
        <v>-</v>
      </c>
      <c r="C125" s="119" t="str">
        <f>IF(B125="-","-",MONTH('3- Óleo'!B127))</f>
        <v>-</v>
      </c>
      <c r="E125" s="119" t="str">
        <f>IF($C125=F$1,'3- Óleo'!$D127,"-")</f>
        <v>-</v>
      </c>
      <c r="F125" s="108" t="str">
        <f>IF($C125=F$1,'3- Óleo'!$E127,"-")</f>
        <v>-</v>
      </c>
      <c r="G125" s="108" t="str">
        <f>IF(F125="-","-",'3- Óleo'!$H127)</f>
        <v>-</v>
      </c>
      <c r="H125" s="119" t="str">
        <f>IF($C125=I$1,'3- Óleo'!$D127,"-")</f>
        <v>-</v>
      </c>
      <c r="I125" s="108" t="str">
        <f>IF($C125=I$1,'3- Óleo'!$E127,"-")</f>
        <v>-</v>
      </c>
      <c r="J125" s="108" t="str">
        <f>IF(I125="-","-",'3- Óleo'!$H127)</f>
        <v>-</v>
      </c>
      <c r="K125" s="119" t="str">
        <f>IF($C125=L$1,'3- Óleo'!$D127,"-")</f>
        <v>-</v>
      </c>
      <c r="L125" s="108" t="str">
        <f>IF($C125=L$1,'3- Óleo'!$E127,"-")</f>
        <v>-</v>
      </c>
      <c r="M125" s="108" t="str">
        <f>IF(L125="-","-",'3- Óleo'!$H127)</f>
        <v>-</v>
      </c>
      <c r="N125" s="119" t="str">
        <f>IF($C125=O$1,'3- Óleo'!$D127,"-")</f>
        <v>-</v>
      </c>
      <c r="O125" s="108" t="str">
        <f>IF($C125=O$1,'3- Óleo'!$E127,"-")</f>
        <v>-</v>
      </c>
      <c r="P125" s="108" t="str">
        <f>IF(O125="-","-",'3- Óleo'!$H127)</f>
        <v>-</v>
      </c>
      <c r="Q125" s="119" t="str">
        <f>IF($C125=R$1,'3- Óleo'!$D127,"-")</f>
        <v>-</v>
      </c>
      <c r="R125" s="108" t="str">
        <f>IF($C125=R$1,'3- Óleo'!$E127,"-")</f>
        <v>-</v>
      </c>
      <c r="S125" s="108" t="str">
        <f>IF(R125="-","-",'3- Óleo'!$H127)</f>
        <v>-</v>
      </c>
      <c r="T125" s="119" t="str">
        <f>IF($C125=U$1,'3- Óleo'!$D127,"-")</f>
        <v>-</v>
      </c>
      <c r="U125" s="108" t="str">
        <f>IF($C125=U$1,'3- Óleo'!$E127,"-")</f>
        <v>-</v>
      </c>
      <c r="V125" s="108" t="str">
        <f>IF(U125="-","-",'3- Óleo'!$H127)</f>
        <v>-</v>
      </c>
      <c r="W125" s="119" t="str">
        <f>IF($C125=X$1,'3- Óleo'!$D127,"-")</f>
        <v>-</v>
      </c>
      <c r="X125" s="108" t="str">
        <f>IF($C125=X$1,'3- Óleo'!$E127,"-")</f>
        <v>-</v>
      </c>
      <c r="Y125" s="108" t="str">
        <f>IF(X125="-","-",'3- Óleo'!$H127)</f>
        <v>-</v>
      </c>
      <c r="Z125" s="119" t="str">
        <f>IF($C125=AA$1,'3- Óleo'!$D127,"-")</f>
        <v>-</v>
      </c>
      <c r="AA125" s="108" t="str">
        <f>IF($C125=AA$1,'3- Óleo'!$E127,"-")</f>
        <v>-</v>
      </c>
      <c r="AB125" s="108" t="str">
        <f>IF(AA125="-","-",'3- Óleo'!$H127)</f>
        <v>-</v>
      </c>
      <c r="AC125" s="119" t="str">
        <f>IF($C125=AD$1,'3- Óleo'!$D127,"-")</f>
        <v>-</v>
      </c>
      <c r="AD125" s="108" t="str">
        <f>IF($C125=AD$1,'3- Óleo'!$E127,"-")</f>
        <v>-</v>
      </c>
      <c r="AE125" s="108" t="str">
        <f>IF(AD125="-","-",'3- Óleo'!$H127)</f>
        <v>-</v>
      </c>
      <c r="AF125" s="119" t="str">
        <f>IF($C125=AG$1,'3- Óleo'!$D127,"-")</f>
        <v>-</v>
      </c>
      <c r="AG125" s="108" t="str">
        <f>IF($C125=AG$1,'3- Óleo'!$E127,"-")</f>
        <v>-</v>
      </c>
      <c r="AH125" s="108" t="str">
        <f>IF(AG125="-","-",'3- Óleo'!$H127)</f>
        <v>-</v>
      </c>
      <c r="AI125" s="119" t="str">
        <f>IF($C125=AJ$1,'3- Óleo'!$D127,"-")</f>
        <v>-</v>
      </c>
      <c r="AJ125" s="108" t="str">
        <f>IF($C125=AJ$1,'3- Óleo'!$E127,"-")</f>
        <v>-</v>
      </c>
      <c r="AK125" s="108" t="str">
        <f>IF(AJ125="-","-",'3- Óleo'!$H127)</f>
        <v>-</v>
      </c>
      <c r="AL125" s="119" t="str">
        <f>IF($C125=AM$1,'3- Óleo'!$D127,"-")</f>
        <v>-</v>
      </c>
      <c r="AM125" s="108" t="str">
        <f>IF($C125=AM$1,'3- Óleo'!$E127,"-")</f>
        <v>-</v>
      </c>
      <c r="AN125" s="108" t="str">
        <f>IF(AM125="-","-",'3- Óleo'!$H127)</f>
        <v>-</v>
      </c>
    </row>
    <row r="126" spans="1:40" x14ac:dyDescent="0.25">
      <c r="A126" s="119">
        <v>124</v>
      </c>
      <c r="B126" s="119" t="str">
        <f>IF(YEAR('3- Óleo'!B128)=$B$1,$B$1,"-")</f>
        <v>-</v>
      </c>
      <c r="C126" s="119" t="str">
        <f>IF(B126="-","-",MONTH('3- Óleo'!B128))</f>
        <v>-</v>
      </c>
      <c r="E126" s="119" t="str">
        <f>IF($C126=F$1,'3- Óleo'!$D128,"-")</f>
        <v>-</v>
      </c>
      <c r="F126" s="108" t="str">
        <f>IF($C126=F$1,'3- Óleo'!$E128,"-")</f>
        <v>-</v>
      </c>
      <c r="G126" s="108" t="str">
        <f>IF(F126="-","-",'3- Óleo'!$H128)</f>
        <v>-</v>
      </c>
      <c r="H126" s="119" t="str">
        <f>IF($C126=I$1,'3- Óleo'!$D128,"-")</f>
        <v>-</v>
      </c>
      <c r="I126" s="108" t="str">
        <f>IF($C126=I$1,'3- Óleo'!$E128,"-")</f>
        <v>-</v>
      </c>
      <c r="J126" s="108" t="str">
        <f>IF(I126="-","-",'3- Óleo'!$H128)</f>
        <v>-</v>
      </c>
      <c r="K126" s="119" t="str">
        <f>IF($C126=L$1,'3- Óleo'!$D128,"-")</f>
        <v>-</v>
      </c>
      <c r="L126" s="108" t="str">
        <f>IF($C126=L$1,'3- Óleo'!$E128,"-")</f>
        <v>-</v>
      </c>
      <c r="M126" s="108" t="str">
        <f>IF(L126="-","-",'3- Óleo'!$H128)</f>
        <v>-</v>
      </c>
      <c r="N126" s="119" t="str">
        <f>IF($C126=O$1,'3- Óleo'!$D128,"-")</f>
        <v>-</v>
      </c>
      <c r="O126" s="108" t="str">
        <f>IF($C126=O$1,'3- Óleo'!$E128,"-")</f>
        <v>-</v>
      </c>
      <c r="P126" s="108" t="str">
        <f>IF(O126="-","-",'3- Óleo'!$H128)</f>
        <v>-</v>
      </c>
      <c r="Q126" s="119" t="str">
        <f>IF($C126=R$1,'3- Óleo'!$D128,"-")</f>
        <v>-</v>
      </c>
      <c r="R126" s="108" t="str">
        <f>IF($C126=R$1,'3- Óleo'!$E128,"-")</f>
        <v>-</v>
      </c>
      <c r="S126" s="108" t="str">
        <f>IF(R126="-","-",'3- Óleo'!$H128)</f>
        <v>-</v>
      </c>
      <c r="T126" s="119" t="str">
        <f>IF($C126=U$1,'3- Óleo'!$D128,"-")</f>
        <v>-</v>
      </c>
      <c r="U126" s="108" t="str">
        <f>IF($C126=U$1,'3- Óleo'!$E128,"-")</f>
        <v>-</v>
      </c>
      <c r="V126" s="108" t="str">
        <f>IF(U126="-","-",'3- Óleo'!$H128)</f>
        <v>-</v>
      </c>
      <c r="W126" s="119" t="str">
        <f>IF($C126=X$1,'3- Óleo'!$D128,"-")</f>
        <v>-</v>
      </c>
      <c r="X126" s="108" t="str">
        <f>IF($C126=X$1,'3- Óleo'!$E128,"-")</f>
        <v>-</v>
      </c>
      <c r="Y126" s="108" t="str">
        <f>IF(X126="-","-",'3- Óleo'!$H128)</f>
        <v>-</v>
      </c>
      <c r="Z126" s="119" t="str">
        <f>IF($C126=AA$1,'3- Óleo'!$D128,"-")</f>
        <v>-</v>
      </c>
      <c r="AA126" s="108" t="str">
        <f>IF($C126=AA$1,'3- Óleo'!$E128,"-")</f>
        <v>-</v>
      </c>
      <c r="AB126" s="108" t="str">
        <f>IF(AA126="-","-",'3- Óleo'!$H128)</f>
        <v>-</v>
      </c>
      <c r="AC126" s="119" t="str">
        <f>IF($C126=AD$1,'3- Óleo'!$D128,"-")</f>
        <v>-</v>
      </c>
      <c r="AD126" s="108" t="str">
        <f>IF($C126=AD$1,'3- Óleo'!$E128,"-")</f>
        <v>-</v>
      </c>
      <c r="AE126" s="108" t="str">
        <f>IF(AD126="-","-",'3- Óleo'!$H128)</f>
        <v>-</v>
      </c>
      <c r="AF126" s="119" t="str">
        <f>IF($C126=AG$1,'3- Óleo'!$D128,"-")</f>
        <v>-</v>
      </c>
      <c r="AG126" s="108" t="str">
        <f>IF($C126=AG$1,'3- Óleo'!$E128,"-")</f>
        <v>-</v>
      </c>
      <c r="AH126" s="108" t="str">
        <f>IF(AG126="-","-",'3- Óleo'!$H128)</f>
        <v>-</v>
      </c>
      <c r="AI126" s="119" t="str">
        <f>IF($C126=AJ$1,'3- Óleo'!$D128,"-")</f>
        <v>-</v>
      </c>
      <c r="AJ126" s="108" t="str">
        <f>IF($C126=AJ$1,'3- Óleo'!$E128,"-")</f>
        <v>-</v>
      </c>
      <c r="AK126" s="108" t="str">
        <f>IF(AJ126="-","-",'3- Óleo'!$H128)</f>
        <v>-</v>
      </c>
      <c r="AL126" s="119" t="str">
        <f>IF($C126=AM$1,'3- Óleo'!$D128,"-")</f>
        <v>-</v>
      </c>
      <c r="AM126" s="108" t="str">
        <f>IF($C126=AM$1,'3- Óleo'!$E128,"-")</f>
        <v>-</v>
      </c>
      <c r="AN126" s="108" t="str">
        <f>IF(AM126="-","-",'3- Óleo'!$H128)</f>
        <v>-</v>
      </c>
    </row>
    <row r="127" spans="1:40" x14ac:dyDescent="0.25">
      <c r="A127" s="119">
        <v>125</v>
      </c>
      <c r="B127" s="119" t="str">
        <f>IF(YEAR('3- Óleo'!B129)=$B$1,$B$1,"-")</f>
        <v>-</v>
      </c>
      <c r="C127" s="119" t="str">
        <f>IF(B127="-","-",MONTH('3- Óleo'!B129))</f>
        <v>-</v>
      </c>
      <c r="E127" s="119" t="str">
        <f>IF($C127=F$1,'3- Óleo'!$D129,"-")</f>
        <v>-</v>
      </c>
      <c r="F127" s="108" t="str">
        <f>IF($C127=F$1,'3- Óleo'!$E129,"-")</f>
        <v>-</v>
      </c>
      <c r="G127" s="108" t="str">
        <f>IF(F127="-","-",'3- Óleo'!$H129)</f>
        <v>-</v>
      </c>
      <c r="H127" s="119" t="str">
        <f>IF($C127=I$1,'3- Óleo'!$D129,"-")</f>
        <v>-</v>
      </c>
      <c r="I127" s="108" t="str">
        <f>IF($C127=I$1,'3- Óleo'!$E129,"-")</f>
        <v>-</v>
      </c>
      <c r="J127" s="108" t="str">
        <f>IF(I127="-","-",'3- Óleo'!$H129)</f>
        <v>-</v>
      </c>
      <c r="K127" s="119" t="str">
        <f>IF($C127=L$1,'3- Óleo'!$D129,"-")</f>
        <v>-</v>
      </c>
      <c r="L127" s="108" t="str">
        <f>IF($C127=L$1,'3- Óleo'!$E129,"-")</f>
        <v>-</v>
      </c>
      <c r="M127" s="108" t="str">
        <f>IF(L127="-","-",'3- Óleo'!$H129)</f>
        <v>-</v>
      </c>
      <c r="N127" s="119" t="str">
        <f>IF($C127=O$1,'3- Óleo'!$D129,"-")</f>
        <v>-</v>
      </c>
      <c r="O127" s="108" t="str">
        <f>IF($C127=O$1,'3- Óleo'!$E129,"-")</f>
        <v>-</v>
      </c>
      <c r="P127" s="108" t="str">
        <f>IF(O127="-","-",'3- Óleo'!$H129)</f>
        <v>-</v>
      </c>
      <c r="Q127" s="119" t="str">
        <f>IF($C127=R$1,'3- Óleo'!$D129,"-")</f>
        <v>-</v>
      </c>
      <c r="R127" s="108" t="str">
        <f>IF($C127=R$1,'3- Óleo'!$E129,"-")</f>
        <v>-</v>
      </c>
      <c r="S127" s="108" t="str">
        <f>IF(R127="-","-",'3- Óleo'!$H129)</f>
        <v>-</v>
      </c>
      <c r="T127" s="119" t="str">
        <f>IF($C127=U$1,'3- Óleo'!$D129,"-")</f>
        <v>-</v>
      </c>
      <c r="U127" s="108" t="str">
        <f>IF($C127=U$1,'3- Óleo'!$E129,"-")</f>
        <v>-</v>
      </c>
      <c r="V127" s="108" t="str">
        <f>IF(U127="-","-",'3- Óleo'!$H129)</f>
        <v>-</v>
      </c>
      <c r="W127" s="119" t="str">
        <f>IF($C127=X$1,'3- Óleo'!$D129,"-")</f>
        <v>-</v>
      </c>
      <c r="X127" s="108" t="str">
        <f>IF($C127=X$1,'3- Óleo'!$E129,"-")</f>
        <v>-</v>
      </c>
      <c r="Y127" s="108" t="str">
        <f>IF(X127="-","-",'3- Óleo'!$H129)</f>
        <v>-</v>
      </c>
      <c r="Z127" s="119" t="str">
        <f>IF($C127=AA$1,'3- Óleo'!$D129,"-")</f>
        <v>-</v>
      </c>
      <c r="AA127" s="108" t="str">
        <f>IF($C127=AA$1,'3- Óleo'!$E129,"-")</f>
        <v>-</v>
      </c>
      <c r="AB127" s="108" t="str">
        <f>IF(AA127="-","-",'3- Óleo'!$H129)</f>
        <v>-</v>
      </c>
      <c r="AC127" s="119" t="str">
        <f>IF($C127=AD$1,'3- Óleo'!$D129,"-")</f>
        <v>-</v>
      </c>
      <c r="AD127" s="108" t="str">
        <f>IF($C127=AD$1,'3- Óleo'!$E129,"-")</f>
        <v>-</v>
      </c>
      <c r="AE127" s="108" t="str">
        <f>IF(AD127="-","-",'3- Óleo'!$H129)</f>
        <v>-</v>
      </c>
      <c r="AF127" s="119" t="str">
        <f>IF($C127=AG$1,'3- Óleo'!$D129,"-")</f>
        <v>-</v>
      </c>
      <c r="AG127" s="108" t="str">
        <f>IF($C127=AG$1,'3- Óleo'!$E129,"-")</f>
        <v>-</v>
      </c>
      <c r="AH127" s="108" t="str">
        <f>IF(AG127="-","-",'3- Óleo'!$H129)</f>
        <v>-</v>
      </c>
      <c r="AI127" s="119" t="str">
        <f>IF($C127=AJ$1,'3- Óleo'!$D129,"-")</f>
        <v>-</v>
      </c>
      <c r="AJ127" s="108" t="str">
        <f>IF($C127=AJ$1,'3- Óleo'!$E129,"-")</f>
        <v>-</v>
      </c>
      <c r="AK127" s="108" t="str">
        <f>IF(AJ127="-","-",'3- Óleo'!$H129)</f>
        <v>-</v>
      </c>
      <c r="AL127" s="119" t="str">
        <f>IF($C127=AM$1,'3- Óleo'!$D129,"-")</f>
        <v>-</v>
      </c>
      <c r="AM127" s="108" t="str">
        <f>IF($C127=AM$1,'3- Óleo'!$E129,"-")</f>
        <v>-</v>
      </c>
      <c r="AN127" s="108" t="str">
        <f>IF(AM127="-","-",'3- Óleo'!$H129)</f>
        <v>-</v>
      </c>
    </row>
    <row r="128" spans="1:40" x14ac:dyDescent="0.25">
      <c r="A128" s="119">
        <v>126</v>
      </c>
      <c r="B128" s="119" t="str">
        <f>IF(YEAR('3- Óleo'!B130)=$B$1,$B$1,"-")</f>
        <v>-</v>
      </c>
      <c r="C128" s="119" t="str">
        <f>IF(B128="-","-",MONTH('3- Óleo'!B130))</f>
        <v>-</v>
      </c>
      <c r="E128" s="119" t="str">
        <f>IF($C128=F$1,'3- Óleo'!$D130,"-")</f>
        <v>-</v>
      </c>
      <c r="F128" s="108" t="str">
        <f>IF($C128=F$1,'3- Óleo'!$E130,"-")</f>
        <v>-</v>
      </c>
      <c r="G128" s="108" t="str">
        <f>IF(F128="-","-",'3- Óleo'!$H130)</f>
        <v>-</v>
      </c>
      <c r="H128" s="119" t="str">
        <f>IF($C128=I$1,'3- Óleo'!$D130,"-")</f>
        <v>-</v>
      </c>
      <c r="I128" s="108" t="str">
        <f>IF($C128=I$1,'3- Óleo'!$E130,"-")</f>
        <v>-</v>
      </c>
      <c r="J128" s="108" t="str">
        <f>IF(I128="-","-",'3- Óleo'!$H130)</f>
        <v>-</v>
      </c>
      <c r="K128" s="119" t="str">
        <f>IF($C128=L$1,'3- Óleo'!$D130,"-")</f>
        <v>-</v>
      </c>
      <c r="L128" s="108" t="str">
        <f>IF($C128=L$1,'3- Óleo'!$E130,"-")</f>
        <v>-</v>
      </c>
      <c r="M128" s="108" t="str">
        <f>IF(L128="-","-",'3- Óleo'!$H130)</f>
        <v>-</v>
      </c>
      <c r="N128" s="119" t="str">
        <f>IF($C128=O$1,'3- Óleo'!$D130,"-")</f>
        <v>-</v>
      </c>
      <c r="O128" s="108" t="str">
        <f>IF($C128=O$1,'3- Óleo'!$E130,"-")</f>
        <v>-</v>
      </c>
      <c r="P128" s="108" t="str">
        <f>IF(O128="-","-",'3- Óleo'!$H130)</f>
        <v>-</v>
      </c>
      <c r="Q128" s="119" t="str">
        <f>IF($C128=R$1,'3- Óleo'!$D130,"-")</f>
        <v>-</v>
      </c>
      <c r="R128" s="108" t="str">
        <f>IF($C128=R$1,'3- Óleo'!$E130,"-")</f>
        <v>-</v>
      </c>
      <c r="S128" s="108" t="str">
        <f>IF(R128="-","-",'3- Óleo'!$H130)</f>
        <v>-</v>
      </c>
      <c r="T128" s="119" t="str">
        <f>IF($C128=U$1,'3- Óleo'!$D130,"-")</f>
        <v>-</v>
      </c>
      <c r="U128" s="108" t="str">
        <f>IF($C128=U$1,'3- Óleo'!$E130,"-")</f>
        <v>-</v>
      </c>
      <c r="V128" s="108" t="str">
        <f>IF(U128="-","-",'3- Óleo'!$H130)</f>
        <v>-</v>
      </c>
      <c r="W128" s="119" t="str">
        <f>IF($C128=X$1,'3- Óleo'!$D130,"-")</f>
        <v>-</v>
      </c>
      <c r="X128" s="108" t="str">
        <f>IF($C128=X$1,'3- Óleo'!$E130,"-")</f>
        <v>-</v>
      </c>
      <c r="Y128" s="108" t="str">
        <f>IF(X128="-","-",'3- Óleo'!$H130)</f>
        <v>-</v>
      </c>
      <c r="Z128" s="119" t="str">
        <f>IF($C128=AA$1,'3- Óleo'!$D130,"-")</f>
        <v>-</v>
      </c>
      <c r="AA128" s="108" t="str">
        <f>IF($C128=AA$1,'3- Óleo'!$E130,"-")</f>
        <v>-</v>
      </c>
      <c r="AB128" s="108" t="str">
        <f>IF(AA128="-","-",'3- Óleo'!$H130)</f>
        <v>-</v>
      </c>
      <c r="AC128" s="119" t="str">
        <f>IF($C128=AD$1,'3- Óleo'!$D130,"-")</f>
        <v>-</v>
      </c>
      <c r="AD128" s="108" t="str">
        <f>IF($C128=AD$1,'3- Óleo'!$E130,"-")</f>
        <v>-</v>
      </c>
      <c r="AE128" s="108" t="str">
        <f>IF(AD128="-","-",'3- Óleo'!$H130)</f>
        <v>-</v>
      </c>
      <c r="AF128" s="119" t="str">
        <f>IF($C128=AG$1,'3- Óleo'!$D130,"-")</f>
        <v>-</v>
      </c>
      <c r="AG128" s="108" t="str">
        <f>IF($C128=AG$1,'3- Óleo'!$E130,"-")</f>
        <v>-</v>
      </c>
      <c r="AH128" s="108" t="str">
        <f>IF(AG128="-","-",'3- Óleo'!$H130)</f>
        <v>-</v>
      </c>
      <c r="AI128" s="119" t="str">
        <f>IF($C128=AJ$1,'3- Óleo'!$D130,"-")</f>
        <v>-</v>
      </c>
      <c r="AJ128" s="108" t="str">
        <f>IF($C128=AJ$1,'3- Óleo'!$E130,"-")</f>
        <v>-</v>
      </c>
      <c r="AK128" s="108" t="str">
        <f>IF(AJ128="-","-",'3- Óleo'!$H130)</f>
        <v>-</v>
      </c>
      <c r="AL128" s="119" t="str">
        <f>IF($C128=AM$1,'3- Óleo'!$D130,"-")</f>
        <v>-</v>
      </c>
      <c r="AM128" s="108" t="str">
        <f>IF($C128=AM$1,'3- Óleo'!$E130,"-")</f>
        <v>-</v>
      </c>
      <c r="AN128" s="108" t="str">
        <f>IF(AM128="-","-",'3- Óleo'!$H130)</f>
        <v>-</v>
      </c>
    </row>
    <row r="129" spans="1:40" x14ac:dyDescent="0.25">
      <c r="A129" s="119">
        <v>127</v>
      </c>
      <c r="B129" s="119" t="str">
        <f>IF(YEAR('3- Óleo'!B131)=$B$1,$B$1,"-")</f>
        <v>-</v>
      </c>
      <c r="C129" s="119" t="str">
        <f>IF(B129="-","-",MONTH('3- Óleo'!B131))</f>
        <v>-</v>
      </c>
      <c r="E129" s="119" t="str">
        <f>IF($C129=F$1,'3- Óleo'!$D131,"-")</f>
        <v>-</v>
      </c>
      <c r="F129" s="108" t="str">
        <f>IF($C129=F$1,'3- Óleo'!$E131,"-")</f>
        <v>-</v>
      </c>
      <c r="G129" s="108" t="str">
        <f>IF(F129="-","-",'3- Óleo'!$H131)</f>
        <v>-</v>
      </c>
      <c r="H129" s="119" t="str">
        <f>IF($C129=I$1,'3- Óleo'!$D131,"-")</f>
        <v>-</v>
      </c>
      <c r="I129" s="108" t="str">
        <f>IF($C129=I$1,'3- Óleo'!$E131,"-")</f>
        <v>-</v>
      </c>
      <c r="J129" s="108" t="str">
        <f>IF(I129="-","-",'3- Óleo'!$H131)</f>
        <v>-</v>
      </c>
      <c r="K129" s="119" t="str">
        <f>IF($C129=L$1,'3- Óleo'!$D131,"-")</f>
        <v>-</v>
      </c>
      <c r="L129" s="108" t="str">
        <f>IF($C129=L$1,'3- Óleo'!$E131,"-")</f>
        <v>-</v>
      </c>
      <c r="M129" s="108" t="str">
        <f>IF(L129="-","-",'3- Óleo'!$H131)</f>
        <v>-</v>
      </c>
      <c r="N129" s="119" t="str">
        <f>IF($C129=O$1,'3- Óleo'!$D131,"-")</f>
        <v>-</v>
      </c>
      <c r="O129" s="108" t="str">
        <f>IF($C129=O$1,'3- Óleo'!$E131,"-")</f>
        <v>-</v>
      </c>
      <c r="P129" s="108" t="str">
        <f>IF(O129="-","-",'3- Óleo'!$H131)</f>
        <v>-</v>
      </c>
      <c r="Q129" s="119" t="str">
        <f>IF($C129=R$1,'3- Óleo'!$D131,"-")</f>
        <v>-</v>
      </c>
      <c r="R129" s="108" t="str">
        <f>IF($C129=R$1,'3- Óleo'!$E131,"-")</f>
        <v>-</v>
      </c>
      <c r="S129" s="108" t="str">
        <f>IF(R129="-","-",'3- Óleo'!$H131)</f>
        <v>-</v>
      </c>
      <c r="T129" s="119" t="str">
        <f>IF($C129=U$1,'3- Óleo'!$D131,"-")</f>
        <v>-</v>
      </c>
      <c r="U129" s="108" t="str">
        <f>IF($C129=U$1,'3- Óleo'!$E131,"-")</f>
        <v>-</v>
      </c>
      <c r="V129" s="108" t="str">
        <f>IF(U129="-","-",'3- Óleo'!$H131)</f>
        <v>-</v>
      </c>
      <c r="W129" s="119" t="str">
        <f>IF($C129=X$1,'3- Óleo'!$D131,"-")</f>
        <v>-</v>
      </c>
      <c r="X129" s="108" t="str">
        <f>IF($C129=X$1,'3- Óleo'!$E131,"-")</f>
        <v>-</v>
      </c>
      <c r="Y129" s="108" t="str">
        <f>IF(X129="-","-",'3- Óleo'!$H131)</f>
        <v>-</v>
      </c>
      <c r="Z129" s="119" t="str">
        <f>IF($C129=AA$1,'3- Óleo'!$D131,"-")</f>
        <v>-</v>
      </c>
      <c r="AA129" s="108" t="str">
        <f>IF($C129=AA$1,'3- Óleo'!$E131,"-")</f>
        <v>-</v>
      </c>
      <c r="AB129" s="108" t="str">
        <f>IF(AA129="-","-",'3- Óleo'!$H131)</f>
        <v>-</v>
      </c>
      <c r="AC129" s="119" t="str">
        <f>IF($C129=AD$1,'3- Óleo'!$D131,"-")</f>
        <v>-</v>
      </c>
      <c r="AD129" s="108" t="str">
        <f>IF($C129=AD$1,'3- Óleo'!$E131,"-")</f>
        <v>-</v>
      </c>
      <c r="AE129" s="108" t="str">
        <f>IF(AD129="-","-",'3- Óleo'!$H131)</f>
        <v>-</v>
      </c>
      <c r="AF129" s="119" t="str">
        <f>IF($C129=AG$1,'3- Óleo'!$D131,"-")</f>
        <v>-</v>
      </c>
      <c r="AG129" s="108" t="str">
        <f>IF($C129=AG$1,'3- Óleo'!$E131,"-")</f>
        <v>-</v>
      </c>
      <c r="AH129" s="108" t="str">
        <f>IF(AG129="-","-",'3- Óleo'!$H131)</f>
        <v>-</v>
      </c>
      <c r="AI129" s="119" t="str">
        <f>IF($C129=AJ$1,'3- Óleo'!$D131,"-")</f>
        <v>-</v>
      </c>
      <c r="AJ129" s="108" t="str">
        <f>IF($C129=AJ$1,'3- Óleo'!$E131,"-")</f>
        <v>-</v>
      </c>
      <c r="AK129" s="108" t="str">
        <f>IF(AJ129="-","-",'3- Óleo'!$H131)</f>
        <v>-</v>
      </c>
      <c r="AL129" s="119" t="str">
        <f>IF($C129=AM$1,'3- Óleo'!$D131,"-")</f>
        <v>-</v>
      </c>
      <c r="AM129" s="108" t="str">
        <f>IF($C129=AM$1,'3- Óleo'!$E131,"-")</f>
        <v>-</v>
      </c>
      <c r="AN129" s="108" t="str">
        <f>IF(AM129="-","-",'3- Óleo'!$H131)</f>
        <v>-</v>
      </c>
    </row>
    <row r="130" spans="1:40" x14ac:dyDescent="0.25">
      <c r="A130" s="119">
        <v>128</v>
      </c>
      <c r="B130" s="119" t="str">
        <f>IF(YEAR('3- Óleo'!B132)=$B$1,$B$1,"-")</f>
        <v>-</v>
      </c>
      <c r="C130" s="119" t="str">
        <f>IF(B130="-","-",MONTH('3- Óleo'!B132))</f>
        <v>-</v>
      </c>
      <c r="E130" s="119" t="str">
        <f>IF($C130=F$1,'3- Óleo'!$D132,"-")</f>
        <v>-</v>
      </c>
      <c r="F130" s="108" t="str">
        <f>IF($C130=F$1,'3- Óleo'!$E132,"-")</f>
        <v>-</v>
      </c>
      <c r="G130" s="108" t="str">
        <f>IF(F130="-","-",'3- Óleo'!$H132)</f>
        <v>-</v>
      </c>
      <c r="H130" s="119" t="str">
        <f>IF($C130=I$1,'3- Óleo'!$D132,"-")</f>
        <v>-</v>
      </c>
      <c r="I130" s="108" t="str">
        <f>IF($C130=I$1,'3- Óleo'!$E132,"-")</f>
        <v>-</v>
      </c>
      <c r="J130" s="108" t="str">
        <f>IF(I130="-","-",'3- Óleo'!$H132)</f>
        <v>-</v>
      </c>
      <c r="K130" s="119" t="str">
        <f>IF($C130=L$1,'3- Óleo'!$D132,"-")</f>
        <v>-</v>
      </c>
      <c r="L130" s="108" t="str">
        <f>IF($C130=L$1,'3- Óleo'!$E132,"-")</f>
        <v>-</v>
      </c>
      <c r="M130" s="108" t="str">
        <f>IF(L130="-","-",'3- Óleo'!$H132)</f>
        <v>-</v>
      </c>
      <c r="N130" s="119" t="str">
        <f>IF($C130=O$1,'3- Óleo'!$D132,"-")</f>
        <v>-</v>
      </c>
      <c r="O130" s="108" t="str">
        <f>IF($C130=O$1,'3- Óleo'!$E132,"-")</f>
        <v>-</v>
      </c>
      <c r="P130" s="108" t="str">
        <f>IF(O130="-","-",'3- Óleo'!$H132)</f>
        <v>-</v>
      </c>
      <c r="Q130" s="119" t="str">
        <f>IF($C130=R$1,'3- Óleo'!$D132,"-")</f>
        <v>-</v>
      </c>
      <c r="R130" s="108" t="str">
        <f>IF($C130=R$1,'3- Óleo'!$E132,"-")</f>
        <v>-</v>
      </c>
      <c r="S130" s="108" t="str">
        <f>IF(R130="-","-",'3- Óleo'!$H132)</f>
        <v>-</v>
      </c>
      <c r="T130" s="119" t="str">
        <f>IF($C130=U$1,'3- Óleo'!$D132,"-")</f>
        <v>-</v>
      </c>
      <c r="U130" s="108" t="str">
        <f>IF($C130=U$1,'3- Óleo'!$E132,"-")</f>
        <v>-</v>
      </c>
      <c r="V130" s="108" t="str">
        <f>IF(U130="-","-",'3- Óleo'!$H132)</f>
        <v>-</v>
      </c>
      <c r="W130" s="119" t="str">
        <f>IF($C130=X$1,'3- Óleo'!$D132,"-")</f>
        <v>-</v>
      </c>
      <c r="X130" s="108" t="str">
        <f>IF($C130=X$1,'3- Óleo'!$E132,"-")</f>
        <v>-</v>
      </c>
      <c r="Y130" s="108" t="str">
        <f>IF(X130="-","-",'3- Óleo'!$H132)</f>
        <v>-</v>
      </c>
      <c r="Z130" s="119" t="str">
        <f>IF($C130=AA$1,'3- Óleo'!$D132,"-")</f>
        <v>-</v>
      </c>
      <c r="AA130" s="108" t="str">
        <f>IF($C130=AA$1,'3- Óleo'!$E132,"-")</f>
        <v>-</v>
      </c>
      <c r="AB130" s="108" t="str">
        <f>IF(AA130="-","-",'3- Óleo'!$H132)</f>
        <v>-</v>
      </c>
      <c r="AC130" s="119" t="str">
        <f>IF($C130=AD$1,'3- Óleo'!$D132,"-")</f>
        <v>-</v>
      </c>
      <c r="AD130" s="108" t="str">
        <f>IF($C130=AD$1,'3- Óleo'!$E132,"-")</f>
        <v>-</v>
      </c>
      <c r="AE130" s="108" t="str">
        <f>IF(AD130="-","-",'3- Óleo'!$H132)</f>
        <v>-</v>
      </c>
      <c r="AF130" s="119" t="str">
        <f>IF($C130=AG$1,'3- Óleo'!$D132,"-")</f>
        <v>-</v>
      </c>
      <c r="AG130" s="108" t="str">
        <f>IF($C130=AG$1,'3- Óleo'!$E132,"-")</f>
        <v>-</v>
      </c>
      <c r="AH130" s="108" t="str">
        <f>IF(AG130="-","-",'3- Óleo'!$H132)</f>
        <v>-</v>
      </c>
      <c r="AI130" s="119" t="str">
        <f>IF($C130=AJ$1,'3- Óleo'!$D132,"-")</f>
        <v>-</v>
      </c>
      <c r="AJ130" s="108" t="str">
        <f>IF($C130=AJ$1,'3- Óleo'!$E132,"-")</f>
        <v>-</v>
      </c>
      <c r="AK130" s="108" t="str">
        <f>IF(AJ130="-","-",'3- Óleo'!$H132)</f>
        <v>-</v>
      </c>
      <c r="AL130" s="119" t="str">
        <f>IF($C130=AM$1,'3- Óleo'!$D132,"-")</f>
        <v>-</v>
      </c>
      <c r="AM130" s="108" t="str">
        <f>IF($C130=AM$1,'3- Óleo'!$E132,"-")</f>
        <v>-</v>
      </c>
      <c r="AN130" s="108" t="str">
        <f>IF(AM130="-","-",'3- Óleo'!$H132)</f>
        <v>-</v>
      </c>
    </row>
    <row r="131" spans="1:40" x14ac:dyDescent="0.25">
      <c r="A131" s="119">
        <v>129</v>
      </c>
      <c r="B131" s="119" t="str">
        <f>IF(YEAR('3- Óleo'!B133)=$B$1,$B$1,"-")</f>
        <v>-</v>
      </c>
      <c r="C131" s="119" t="str">
        <f>IF(B131="-","-",MONTH('3- Óleo'!B133))</f>
        <v>-</v>
      </c>
      <c r="E131" s="119" t="str">
        <f>IF($C131=F$1,'3- Óleo'!$D133,"-")</f>
        <v>-</v>
      </c>
      <c r="F131" s="108" t="str">
        <f>IF($C131=F$1,'3- Óleo'!$E133,"-")</f>
        <v>-</v>
      </c>
      <c r="G131" s="108" t="str">
        <f>IF(F131="-","-",'3- Óleo'!$H133)</f>
        <v>-</v>
      </c>
      <c r="H131" s="119" t="str">
        <f>IF($C131=I$1,'3- Óleo'!$D133,"-")</f>
        <v>-</v>
      </c>
      <c r="I131" s="108" t="str">
        <f>IF($C131=I$1,'3- Óleo'!$E133,"-")</f>
        <v>-</v>
      </c>
      <c r="J131" s="108" t="str">
        <f>IF(I131="-","-",'3- Óleo'!$H133)</f>
        <v>-</v>
      </c>
      <c r="K131" s="119" t="str">
        <f>IF($C131=L$1,'3- Óleo'!$D133,"-")</f>
        <v>-</v>
      </c>
      <c r="L131" s="108" t="str">
        <f>IF($C131=L$1,'3- Óleo'!$E133,"-")</f>
        <v>-</v>
      </c>
      <c r="M131" s="108" t="str">
        <f>IF(L131="-","-",'3- Óleo'!$H133)</f>
        <v>-</v>
      </c>
      <c r="N131" s="119" t="str">
        <f>IF($C131=O$1,'3- Óleo'!$D133,"-")</f>
        <v>-</v>
      </c>
      <c r="O131" s="108" t="str">
        <f>IF($C131=O$1,'3- Óleo'!$E133,"-")</f>
        <v>-</v>
      </c>
      <c r="P131" s="108" t="str">
        <f>IF(O131="-","-",'3- Óleo'!$H133)</f>
        <v>-</v>
      </c>
      <c r="Q131" s="119" t="str">
        <f>IF($C131=R$1,'3- Óleo'!$D133,"-")</f>
        <v>-</v>
      </c>
      <c r="R131" s="108" t="str">
        <f>IF($C131=R$1,'3- Óleo'!$E133,"-")</f>
        <v>-</v>
      </c>
      <c r="S131" s="108" t="str">
        <f>IF(R131="-","-",'3- Óleo'!$H133)</f>
        <v>-</v>
      </c>
      <c r="T131" s="119" t="str">
        <f>IF($C131=U$1,'3- Óleo'!$D133,"-")</f>
        <v>-</v>
      </c>
      <c r="U131" s="108" t="str">
        <f>IF($C131=U$1,'3- Óleo'!$E133,"-")</f>
        <v>-</v>
      </c>
      <c r="V131" s="108" t="str">
        <f>IF(U131="-","-",'3- Óleo'!$H133)</f>
        <v>-</v>
      </c>
      <c r="W131" s="119" t="str">
        <f>IF($C131=X$1,'3- Óleo'!$D133,"-")</f>
        <v>-</v>
      </c>
      <c r="X131" s="108" t="str">
        <f>IF($C131=X$1,'3- Óleo'!$E133,"-")</f>
        <v>-</v>
      </c>
      <c r="Y131" s="108" t="str">
        <f>IF(X131="-","-",'3- Óleo'!$H133)</f>
        <v>-</v>
      </c>
      <c r="Z131" s="119" t="str">
        <f>IF($C131=AA$1,'3- Óleo'!$D133,"-")</f>
        <v>-</v>
      </c>
      <c r="AA131" s="108" t="str">
        <f>IF($C131=AA$1,'3- Óleo'!$E133,"-")</f>
        <v>-</v>
      </c>
      <c r="AB131" s="108" t="str">
        <f>IF(AA131="-","-",'3- Óleo'!$H133)</f>
        <v>-</v>
      </c>
      <c r="AC131" s="119" t="str">
        <f>IF($C131=AD$1,'3- Óleo'!$D133,"-")</f>
        <v>-</v>
      </c>
      <c r="AD131" s="108" t="str">
        <f>IF($C131=AD$1,'3- Óleo'!$E133,"-")</f>
        <v>-</v>
      </c>
      <c r="AE131" s="108" t="str">
        <f>IF(AD131="-","-",'3- Óleo'!$H133)</f>
        <v>-</v>
      </c>
      <c r="AF131" s="119" t="str">
        <f>IF($C131=AG$1,'3- Óleo'!$D133,"-")</f>
        <v>-</v>
      </c>
      <c r="AG131" s="108" t="str">
        <f>IF($C131=AG$1,'3- Óleo'!$E133,"-")</f>
        <v>-</v>
      </c>
      <c r="AH131" s="108" t="str">
        <f>IF(AG131="-","-",'3- Óleo'!$H133)</f>
        <v>-</v>
      </c>
      <c r="AI131" s="119" t="str">
        <f>IF($C131=AJ$1,'3- Óleo'!$D133,"-")</f>
        <v>-</v>
      </c>
      <c r="AJ131" s="108" t="str">
        <f>IF($C131=AJ$1,'3- Óleo'!$E133,"-")</f>
        <v>-</v>
      </c>
      <c r="AK131" s="108" t="str">
        <f>IF(AJ131="-","-",'3- Óleo'!$H133)</f>
        <v>-</v>
      </c>
      <c r="AL131" s="119" t="str">
        <f>IF($C131=AM$1,'3- Óleo'!$D133,"-")</f>
        <v>-</v>
      </c>
      <c r="AM131" s="108" t="str">
        <f>IF($C131=AM$1,'3- Óleo'!$E133,"-")</f>
        <v>-</v>
      </c>
      <c r="AN131" s="108" t="str">
        <f>IF(AM131="-","-",'3- Óleo'!$H133)</f>
        <v>-</v>
      </c>
    </row>
    <row r="132" spans="1:40" x14ac:dyDescent="0.25">
      <c r="A132" s="119">
        <v>130</v>
      </c>
      <c r="B132" s="119" t="str">
        <f>IF(YEAR('3- Óleo'!B134)=$B$1,$B$1,"-")</f>
        <v>-</v>
      </c>
      <c r="C132" s="119" t="str">
        <f>IF(B132="-","-",MONTH('3- Óleo'!B134))</f>
        <v>-</v>
      </c>
      <c r="E132" s="119" t="str">
        <f>IF($C132=F$1,'3- Óleo'!$D134,"-")</f>
        <v>-</v>
      </c>
      <c r="F132" s="108" t="str">
        <f>IF($C132=F$1,'3- Óleo'!$E134,"-")</f>
        <v>-</v>
      </c>
      <c r="G132" s="108" t="str">
        <f>IF(F132="-","-",'3- Óleo'!$H134)</f>
        <v>-</v>
      </c>
      <c r="H132" s="119" t="str">
        <f>IF($C132=I$1,'3- Óleo'!$D134,"-")</f>
        <v>-</v>
      </c>
      <c r="I132" s="108" t="str">
        <f>IF($C132=I$1,'3- Óleo'!$E134,"-")</f>
        <v>-</v>
      </c>
      <c r="J132" s="108" t="str">
        <f>IF(I132="-","-",'3- Óleo'!$H134)</f>
        <v>-</v>
      </c>
      <c r="K132" s="119" t="str">
        <f>IF($C132=L$1,'3- Óleo'!$D134,"-")</f>
        <v>-</v>
      </c>
      <c r="L132" s="108" t="str">
        <f>IF($C132=L$1,'3- Óleo'!$E134,"-")</f>
        <v>-</v>
      </c>
      <c r="M132" s="108" t="str">
        <f>IF(L132="-","-",'3- Óleo'!$H134)</f>
        <v>-</v>
      </c>
      <c r="N132" s="119" t="str">
        <f>IF($C132=O$1,'3- Óleo'!$D134,"-")</f>
        <v>-</v>
      </c>
      <c r="O132" s="108" t="str">
        <f>IF($C132=O$1,'3- Óleo'!$E134,"-")</f>
        <v>-</v>
      </c>
      <c r="P132" s="108" t="str">
        <f>IF(O132="-","-",'3- Óleo'!$H134)</f>
        <v>-</v>
      </c>
      <c r="Q132" s="119" t="str">
        <f>IF($C132=R$1,'3- Óleo'!$D134,"-")</f>
        <v>-</v>
      </c>
      <c r="R132" s="108" t="str">
        <f>IF($C132=R$1,'3- Óleo'!$E134,"-")</f>
        <v>-</v>
      </c>
      <c r="S132" s="108" t="str">
        <f>IF(R132="-","-",'3- Óleo'!$H134)</f>
        <v>-</v>
      </c>
      <c r="T132" s="119" t="str">
        <f>IF($C132=U$1,'3- Óleo'!$D134,"-")</f>
        <v>-</v>
      </c>
      <c r="U132" s="108" t="str">
        <f>IF($C132=U$1,'3- Óleo'!$E134,"-")</f>
        <v>-</v>
      </c>
      <c r="V132" s="108" t="str">
        <f>IF(U132="-","-",'3- Óleo'!$H134)</f>
        <v>-</v>
      </c>
      <c r="W132" s="119" t="str">
        <f>IF($C132=X$1,'3- Óleo'!$D134,"-")</f>
        <v>-</v>
      </c>
      <c r="X132" s="108" t="str">
        <f>IF($C132=X$1,'3- Óleo'!$E134,"-")</f>
        <v>-</v>
      </c>
      <c r="Y132" s="108" t="str">
        <f>IF(X132="-","-",'3- Óleo'!$H134)</f>
        <v>-</v>
      </c>
      <c r="Z132" s="119" t="str">
        <f>IF($C132=AA$1,'3- Óleo'!$D134,"-")</f>
        <v>-</v>
      </c>
      <c r="AA132" s="108" t="str">
        <f>IF($C132=AA$1,'3- Óleo'!$E134,"-")</f>
        <v>-</v>
      </c>
      <c r="AB132" s="108" t="str">
        <f>IF(AA132="-","-",'3- Óleo'!$H134)</f>
        <v>-</v>
      </c>
      <c r="AC132" s="119" t="str">
        <f>IF($C132=AD$1,'3- Óleo'!$D134,"-")</f>
        <v>-</v>
      </c>
      <c r="AD132" s="108" t="str">
        <f>IF($C132=AD$1,'3- Óleo'!$E134,"-")</f>
        <v>-</v>
      </c>
      <c r="AE132" s="108" t="str">
        <f>IF(AD132="-","-",'3- Óleo'!$H134)</f>
        <v>-</v>
      </c>
      <c r="AF132" s="119" t="str">
        <f>IF($C132=AG$1,'3- Óleo'!$D134,"-")</f>
        <v>-</v>
      </c>
      <c r="AG132" s="108" t="str">
        <f>IF($C132=AG$1,'3- Óleo'!$E134,"-")</f>
        <v>-</v>
      </c>
      <c r="AH132" s="108" t="str">
        <f>IF(AG132="-","-",'3- Óleo'!$H134)</f>
        <v>-</v>
      </c>
      <c r="AI132" s="119" t="str">
        <f>IF($C132=AJ$1,'3- Óleo'!$D134,"-")</f>
        <v>-</v>
      </c>
      <c r="AJ132" s="108" t="str">
        <f>IF($C132=AJ$1,'3- Óleo'!$E134,"-")</f>
        <v>-</v>
      </c>
      <c r="AK132" s="108" t="str">
        <f>IF(AJ132="-","-",'3- Óleo'!$H134)</f>
        <v>-</v>
      </c>
      <c r="AL132" s="119" t="str">
        <f>IF($C132=AM$1,'3- Óleo'!$D134,"-")</f>
        <v>-</v>
      </c>
      <c r="AM132" s="108" t="str">
        <f>IF($C132=AM$1,'3- Óleo'!$E134,"-")</f>
        <v>-</v>
      </c>
      <c r="AN132" s="108" t="str">
        <f>IF(AM132="-","-",'3- Óleo'!$H134)</f>
        <v>-</v>
      </c>
    </row>
    <row r="133" spans="1:40" x14ac:dyDescent="0.25">
      <c r="A133" s="119">
        <v>131</v>
      </c>
      <c r="B133" s="119" t="str">
        <f>IF(YEAR('3- Óleo'!B135)=$B$1,$B$1,"-")</f>
        <v>-</v>
      </c>
      <c r="C133" s="119" t="str">
        <f>IF(B133="-","-",MONTH('3- Óleo'!B135))</f>
        <v>-</v>
      </c>
      <c r="E133" s="119" t="str">
        <f>IF($C133=F$1,'3- Óleo'!$D135,"-")</f>
        <v>-</v>
      </c>
      <c r="F133" s="108" t="str">
        <f>IF($C133=F$1,'3- Óleo'!$E135,"-")</f>
        <v>-</v>
      </c>
      <c r="G133" s="108" t="str">
        <f>IF(F133="-","-",'3- Óleo'!$H135)</f>
        <v>-</v>
      </c>
      <c r="H133" s="119" t="str">
        <f>IF($C133=I$1,'3- Óleo'!$D135,"-")</f>
        <v>-</v>
      </c>
      <c r="I133" s="108" t="str">
        <f>IF($C133=I$1,'3- Óleo'!$E135,"-")</f>
        <v>-</v>
      </c>
      <c r="J133" s="108" t="str">
        <f>IF(I133="-","-",'3- Óleo'!$H135)</f>
        <v>-</v>
      </c>
      <c r="K133" s="119" t="str">
        <f>IF($C133=L$1,'3- Óleo'!$D135,"-")</f>
        <v>-</v>
      </c>
      <c r="L133" s="108" t="str">
        <f>IF($C133=L$1,'3- Óleo'!$E135,"-")</f>
        <v>-</v>
      </c>
      <c r="M133" s="108" t="str">
        <f>IF(L133="-","-",'3- Óleo'!$H135)</f>
        <v>-</v>
      </c>
      <c r="N133" s="119" t="str">
        <f>IF($C133=O$1,'3- Óleo'!$D135,"-")</f>
        <v>-</v>
      </c>
      <c r="O133" s="108" t="str">
        <f>IF($C133=O$1,'3- Óleo'!$E135,"-")</f>
        <v>-</v>
      </c>
      <c r="P133" s="108" t="str">
        <f>IF(O133="-","-",'3- Óleo'!$H135)</f>
        <v>-</v>
      </c>
      <c r="Q133" s="119" t="str">
        <f>IF($C133=R$1,'3- Óleo'!$D135,"-")</f>
        <v>-</v>
      </c>
      <c r="R133" s="108" t="str">
        <f>IF($C133=R$1,'3- Óleo'!$E135,"-")</f>
        <v>-</v>
      </c>
      <c r="S133" s="108" t="str">
        <f>IF(R133="-","-",'3- Óleo'!$H135)</f>
        <v>-</v>
      </c>
      <c r="T133" s="119" t="str">
        <f>IF($C133=U$1,'3- Óleo'!$D135,"-")</f>
        <v>-</v>
      </c>
      <c r="U133" s="108" t="str">
        <f>IF($C133=U$1,'3- Óleo'!$E135,"-")</f>
        <v>-</v>
      </c>
      <c r="V133" s="108" t="str">
        <f>IF(U133="-","-",'3- Óleo'!$H135)</f>
        <v>-</v>
      </c>
      <c r="W133" s="119" t="str">
        <f>IF($C133=X$1,'3- Óleo'!$D135,"-")</f>
        <v>-</v>
      </c>
      <c r="X133" s="108" t="str">
        <f>IF($C133=X$1,'3- Óleo'!$E135,"-")</f>
        <v>-</v>
      </c>
      <c r="Y133" s="108" t="str">
        <f>IF(X133="-","-",'3- Óleo'!$H135)</f>
        <v>-</v>
      </c>
      <c r="Z133" s="119" t="str">
        <f>IF($C133=AA$1,'3- Óleo'!$D135,"-")</f>
        <v>-</v>
      </c>
      <c r="AA133" s="108" t="str">
        <f>IF($C133=AA$1,'3- Óleo'!$E135,"-")</f>
        <v>-</v>
      </c>
      <c r="AB133" s="108" t="str">
        <f>IF(AA133="-","-",'3- Óleo'!$H135)</f>
        <v>-</v>
      </c>
      <c r="AC133" s="119" t="str">
        <f>IF($C133=AD$1,'3- Óleo'!$D135,"-")</f>
        <v>-</v>
      </c>
      <c r="AD133" s="108" t="str">
        <f>IF($C133=AD$1,'3- Óleo'!$E135,"-")</f>
        <v>-</v>
      </c>
      <c r="AE133" s="108" t="str">
        <f>IF(AD133="-","-",'3- Óleo'!$H135)</f>
        <v>-</v>
      </c>
      <c r="AF133" s="119" t="str">
        <f>IF($C133=AG$1,'3- Óleo'!$D135,"-")</f>
        <v>-</v>
      </c>
      <c r="AG133" s="108" t="str">
        <f>IF($C133=AG$1,'3- Óleo'!$E135,"-")</f>
        <v>-</v>
      </c>
      <c r="AH133" s="108" t="str">
        <f>IF(AG133="-","-",'3- Óleo'!$H135)</f>
        <v>-</v>
      </c>
      <c r="AI133" s="119" t="str">
        <f>IF($C133=AJ$1,'3- Óleo'!$D135,"-")</f>
        <v>-</v>
      </c>
      <c r="AJ133" s="108" t="str">
        <f>IF($C133=AJ$1,'3- Óleo'!$E135,"-")</f>
        <v>-</v>
      </c>
      <c r="AK133" s="108" t="str">
        <f>IF(AJ133="-","-",'3- Óleo'!$H135)</f>
        <v>-</v>
      </c>
      <c r="AL133" s="119" t="str">
        <f>IF($C133=AM$1,'3- Óleo'!$D135,"-")</f>
        <v>-</v>
      </c>
      <c r="AM133" s="108" t="str">
        <f>IF($C133=AM$1,'3- Óleo'!$E135,"-")</f>
        <v>-</v>
      </c>
      <c r="AN133" s="108" t="str">
        <f>IF(AM133="-","-",'3- Óleo'!$H135)</f>
        <v>-</v>
      </c>
    </row>
    <row r="134" spans="1:40" x14ac:dyDescent="0.25">
      <c r="A134" s="119">
        <v>132</v>
      </c>
      <c r="B134" s="119" t="str">
        <f>IF(YEAR('3- Óleo'!B136)=$B$1,$B$1,"-")</f>
        <v>-</v>
      </c>
      <c r="C134" s="119" t="str">
        <f>IF(B134="-","-",MONTH('3- Óleo'!B136))</f>
        <v>-</v>
      </c>
      <c r="E134" s="119" t="str">
        <f>IF($C134=F$1,'3- Óleo'!$D136,"-")</f>
        <v>-</v>
      </c>
      <c r="F134" s="108" t="str">
        <f>IF($C134=F$1,'3- Óleo'!$E136,"-")</f>
        <v>-</v>
      </c>
      <c r="G134" s="108" t="str">
        <f>IF(F134="-","-",'3- Óleo'!$H136)</f>
        <v>-</v>
      </c>
      <c r="H134" s="119" t="str">
        <f>IF($C134=I$1,'3- Óleo'!$D136,"-")</f>
        <v>-</v>
      </c>
      <c r="I134" s="108" t="str">
        <f>IF($C134=I$1,'3- Óleo'!$E136,"-")</f>
        <v>-</v>
      </c>
      <c r="J134" s="108" t="str">
        <f>IF(I134="-","-",'3- Óleo'!$H136)</f>
        <v>-</v>
      </c>
      <c r="K134" s="119" t="str">
        <f>IF($C134=L$1,'3- Óleo'!$D136,"-")</f>
        <v>-</v>
      </c>
      <c r="L134" s="108" t="str">
        <f>IF($C134=L$1,'3- Óleo'!$E136,"-")</f>
        <v>-</v>
      </c>
      <c r="M134" s="108" t="str">
        <f>IF(L134="-","-",'3- Óleo'!$H136)</f>
        <v>-</v>
      </c>
      <c r="N134" s="119" t="str">
        <f>IF($C134=O$1,'3- Óleo'!$D136,"-")</f>
        <v>-</v>
      </c>
      <c r="O134" s="108" t="str">
        <f>IF($C134=O$1,'3- Óleo'!$E136,"-")</f>
        <v>-</v>
      </c>
      <c r="P134" s="108" t="str">
        <f>IF(O134="-","-",'3- Óleo'!$H136)</f>
        <v>-</v>
      </c>
      <c r="Q134" s="119" t="str">
        <f>IF($C134=R$1,'3- Óleo'!$D136,"-")</f>
        <v>-</v>
      </c>
      <c r="R134" s="108" t="str">
        <f>IF($C134=R$1,'3- Óleo'!$E136,"-")</f>
        <v>-</v>
      </c>
      <c r="S134" s="108" t="str">
        <f>IF(R134="-","-",'3- Óleo'!$H136)</f>
        <v>-</v>
      </c>
      <c r="T134" s="119" t="str">
        <f>IF($C134=U$1,'3- Óleo'!$D136,"-")</f>
        <v>-</v>
      </c>
      <c r="U134" s="108" t="str">
        <f>IF($C134=U$1,'3- Óleo'!$E136,"-")</f>
        <v>-</v>
      </c>
      <c r="V134" s="108" t="str">
        <f>IF(U134="-","-",'3- Óleo'!$H136)</f>
        <v>-</v>
      </c>
      <c r="W134" s="119" t="str">
        <f>IF($C134=X$1,'3- Óleo'!$D136,"-")</f>
        <v>-</v>
      </c>
      <c r="X134" s="108" t="str">
        <f>IF($C134=X$1,'3- Óleo'!$E136,"-")</f>
        <v>-</v>
      </c>
      <c r="Y134" s="108" t="str">
        <f>IF(X134="-","-",'3- Óleo'!$H136)</f>
        <v>-</v>
      </c>
      <c r="Z134" s="119" t="str">
        <f>IF($C134=AA$1,'3- Óleo'!$D136,"-")</f>
        <v>-</v>
      </c>
      <c r="AA134" s="108" t="str">
        <f>IF($C134=AA$1,'3- Óleo'!$E136,"-")</f>
        <v>-</v>
      </c>
      <c r="AB134" s="108" t="str">
        <f>IF(AA134="-","-",'3- Óleo'!$H136)</f>
        <v>-</v>
      </c>
      <c r="AC134" s="119" t="str">
        <f>IF($C134=AD$1,'3- Óleo'!$D136,"-")</f>
        <v>-</v>
      </c>
      <c r="AD134" s="108" t="str">
        <f>IF($C134=AD$1,'3- Óleo'!$E136,"-")</f>
        <v>-</v>
      </c>
      <c r="AE134" s="108" t="str">
        <f>IF(AD134="-","-",'3- Óleo'!$H136)</f>
        <v>-</v>
      </c>
      <c r="AF134" s="119" t="str">
        <f>IF($C134=AG$1,'3- Óleo'!$D136,"-")</f>
        <v>-</v>
      </c>
      <c r="AG134" s="108" t="str">
        <f>IF($C134=AG$1,'3- Óleo'!$E136,"-")</f>
        <v>-</v>
      </c>
      <c r="AH134" s="108" t="str">
        <f>IF(AG134="-","-",'3- Óleo'!$H136)</f>
        <v>-</v>
      </c>
      <c r="AI134" s="119" t="str">
        <f>IF($C134=AJ$1,'3- Óleo'!$D136,"-")</f>
        <v>-</v>
      </c>
      <c r="AJ134" s="108" t="str">
        <f>IF($C134=AJ$1,'3- Óleo'!$E136,"-")</f>
        <v>-</v>
      </c>
      <c r="AK134" s="108" t="str">
        <f>IF(AJ134="-","-",'3- Óleo'!$H136)</f>
        <v>-</v>
      </c>
      <c r="AL134" s="119" t="str">
        <f>IF($C134=AM$1,'3- Óleo'!$D136,"-")</f>
        <v>-</v>
      </c>
      <c r="AM134" s="108" t="str">
        <f>IF($C134=AM$1,'3- Óleo'!$E136,"-")</f>
        <v>-</v>
      </c>
      <c r="AN134" s="108" t="str">
        <f>IF(AM134="-","-",'3- Óleo'!$H136)</f>
        <v>-</v>
      </c>
    </row>
    <row r="135" spans="1:40" x14ac:dyDescent="0.25">
      <c r="A135" s="119">
        <v>133</v>
      </c>
      <c r="B135" s="119" t="str">
        <f>IF(YEAR('3- Óleo'!B137)=$B$1,$B$1,"-")</f>
        <v>-</v>
      </c>
      <c r="C135" s="119" t="str">
        <f>IF(B135="-","-",MONTH('3- Óleo'!B137))</f>
        <v>-</v>
      </c>
      <c r="E135" s="119" t="str">
        <f>IF($C135=F$1,'3- Óleo'!$D137,"-")</f>
        <v>-</v>
      </c>
      <c r="F135" s="108" t="str">
        <f>IF($C135=F$1,'3- Óleo'!$E137,"-")</f>
        <v>-</v>
      </c>
      <c r="G135" s="108" t="str">
        <f>IF(F135="-","-",'3- Óleo'!$H137)</f>
        <v>-</v>
      </c>
      <c r="H135" s="119" t="str">
        <f>IF($C135=I$1,'3- Óleo'!$D137,"-")</f>
        <v>-</v>
      </c>
      <c r="I135" s="108" t="str">
        <f>IF($C135=I$1,'3- Óleo'!$E137,"-")</f>
        <v>-</v>
      </c>
      <c r="J135" s="108" t="str">
        <f>IF(I135="-","-",'3- Óleo'!$H137)</f>
        <v>-</v>
      </c>
      <c r="K135" s="119" t="str">
        <f>IF($C135=L$1,'3- Óleo'!$D137,"-")</f>
        <v>-</v>
      </c>
      <c r="L135" s="108" t="str">
        <f>IF($C135=L$1,'3- Óleo'!$E137,"-")</f>
        <v>-</v>
      </c>
      <c r="M135" s="108" t="str">
        <f>IF(L135="-","-",'3- Óleo'!$H137)</f>
        <v>-</v>
      </c>
      <c r="N135" s="119" t="str">
        <f>IF($C135=O$1,'3- Óleo'!$D137,"-")</f>
        <v>-</v>
      </c>
      <c r="O135" s="108" t="str">
        <f>IF($C135=O$1,'3- Óleo'!$E137,"-")</f>
        <v>-</v>
      </c>
      <c r="P135" s="108" t="str">
        <f>IF(O135="-","-",'3- Óleo'!$H137)</f>
        <v>-</v>
      </c>
      <c r="Q135" s="119" t="str">
        <f>IF($C135=R$1,'3- Óleo'!$D137,"-")</f>
        <v>-</v>
      </c>
      <c r="R135" s="108" t="str">
        <f>IF($C135=R$1,'3- Óleo'!$E137,"-")</f>
        <v>-</v>
      </c>
      <c r="S135" s="108" t="str">
        <f>IF(R135="-","-",'3- Óleo'!$H137)</f>
        <v>-</v>
      </c>
      <c r="T135" s="119" t="str">
        <f>IF($C135=U$1,'3- Óleo'!$D137,"-")</f>
        <v>-</v>
      </c>
      <c r="U135" s="108" t="str">
        <f>IF($C135=U$1,'3- Óleo'!$E137,"-")</f>
        <v>-</v>
      </c>
      <c r="V135" s="108" t="str">
        <f>IF(U135="-","-",'3- Óleo'!$H137)</f>
        <v>-</v>
      </c>
      <c r="W135" s="119" t="str">
        <f>IF($C135=X$1,'3- Óleo'!$D137,"-")</f>
        <v>-</v>
      </c>
      <c r="X135" s="108" t="str">
        <f>IF($C135=X$1,'3- Óleo'!$E137,"-")</f>
        <v>-</v>
      </c>
      <c r="Y135" s="108" t="str">
        <f>IF(X135="-","-",'3- Óleo'!$H137)</f>
        <v>-</v>
      </c>
      <c r="Z135" s="119" t="str">
        <f>IF($C135=AA$1,'3- Óleo'!$D137,"-")</f>
        <v>-</v>
      </c>
      <c r="AA135" s="108" t="str">
        <f>IF($C135=AA$1,'3- Óleo'!$E137,"-")</f>
        <v>-</v>
      </c>
      <c r="AB135" s="108" t="str">
        <f>IF(AA135="-","-",'3- Óleo'!$H137)</f>
        <v>-</v>
      </c>
      <c r="AC135" s="119" t="str">
        <f>IF($C135=AD$1,'3- Óleo'!$D137,"-")</f>
        <v>-</v>
      </c>
      <c r="AD135" s="108" t="str">
        <f>IF($C135=AD$1,'3- Óleo'!$E137,"-")</f>
        <v>-</v>
      </c>
      <c r="AE135" s="108" t="str">
        <f>IF(AD135="-","-",'3- Óleo'!$H137)</f>
        <v>-</v>
      </c>
      <c r="AF135" s="119" t="str">
        <f>IF($C135=AG$1,'3- Óleo'!$D137,"-")</f>
        <v>-</v>
      </c>
      <c r="AG135" s="108" t="str">
        <f>IF($C135=AG$1,'3- Óleo'!$E137,"-")</f>
        <v>-</v>
      </c>
      <c r="AH135" s="108" t="str">
        <f>IF(AG135="-","-",'3- Óleo'!$H137)</f>
        <v>-</v>
      </c>
      <c r="AI135" s="119" t="str">
        <f>IF($C135=AJ$1,'3- Óleo'!$D137,"-")</f>
        <v>-</v>
      </c>
      <c r="AJ135" s="108" t="str">
        <f>IF($C135=AJ$1,'3- Óleo'!$E137,"-")</f>
        <v>-</v>
      </c>
      <c r="AK135" s="108" t="str">
        <f>IF(AJ135="-","-",'3- Óleo'!$H137)</f>
        <v>-</v>
      </c>
      <c r="AL135" s="119" t="str">
        <f>IF($C135=AM$1,'3- Óleo'!$D137,"-")</f>
        <v>-</v>
      </c>
      <c r="AM135" s="108" t="str">
        <f>IF($C135=AM$1,'3- Óleo'!$E137,"-")</f>
        <v>-</v>
      </c>
      <c r="AN135" s="108" t="str">
        <f>IF(AM135="-","-",'3- Óleo'!$H137)</f>
        <v>-</v>
      </c>
    </row>
    <row r="136" spans="1:40" x14ac:dyDescent="0.25">
      <c r="A136" s="119">
        <v>134</v>
      </c>
      <c r="B136" s="119" t="str">
        <f>IF(YEAR('3- Óleo'!B138)=$B$1,$B$1,"-")</f>
        <v>-</v>
      </c>
      <c r="C136" s="119" t="str">
        <f>IF(B136="-","-",MONTH('3- Óleo'!B138))</f>
        <v>-</v>
      </c>
      <c r="E136" s="119" t="str">
        <f>IF($C136=F$1,'3- Óleo'!$D138,"-")</f>
        <v>-</v>
      </c>
      <c r="F136" s="108" t="str">
        <f>IF($C136=F$1,'3- Óleo'!$E138,"-")</f>
        <v>-</v>
      </c>
      <c r="G136" s="108" t="str">
        <f>IF(F136="-","-",'3- Óleo'!$H138)</f>
        <v>-</v>
      </c>
      <c r="H136" s="119" t="str">
        <f>IF($C136=I$1,'3- Óleo'!$D138,"-")</f>
        <v>-</v>
      </c>
      <c r="I136" s="108" t="str">
        <f>IF($C136=I$1,'3- Óleo'!$E138,"-")</f>
        <v>-</v>
      </c>
      <c r="J136" s="108" t="str">
        <f>IF(I136="-","-",'3- Óleo'!$H138)</f>
        <v>-</v>
      </c>
      <c r="K136" s="119" t="str">
        <f>IF($C136=L$1,'3- Óleo'!$D138,"-")</f>
        <v>-</v>
      </c>
      <c r="L136" s="108" t="str">
        <f>IF($C136=L$1,'3- Óleo'!$E138,"-")</f>
        <v>-</v>
      </c>
      <c r="M136" s="108" t="str">
        <f>IF(L136="-","-",'3- Óleo'!$H138)</f>
        <v>-</v>
      </c>
      <c r="N136" s="119" t="str">
        <f>IF($C136=O$1,'3- Óleo'!$D138,"-")</f>
        <v>-</v>
      </c>
      <c r="O136" s="108" t="str">
        <f>IF($C136=O$1,'3- Óleo'!$E138,"-")</f>
        <v>-</v>
      </c>
      <c r="P136" s="108" t="str">
        <f>IF(O136="-","-",'3- Óleo'!$H138)</f>
        <v>-</v>
      </c>
      <c r="Q136" s="119" t="str">
        <f>IF($C136=R$1,'3- Óleo'!$D138,"-")</f>
        <v>-</v>
      </c>
      <c r="R136" s="108" t="str">
        <f>IF($C136=R$1,'3- Óleo'!$E138,"-")</f>
        <v>-</v>
      </c>
      <c r="S136" s="108" t="str">
        <f>IF(R136="-","-",'3- Óleo'!$H138)</f>
        <v>-</v>
      </c>
      <c r="T136" s="119" t="str">
        <f>IF($C136=U$1,'3- Óleo'!$D138,"-")</f>
        <v>-</v>
      </c>
      <c r="U136" s="108" t="str">
        <f>IF($C136=U$1,'3- Óleo'!$E138,"-")</f>
        <v>-</v>
      </c>
      <c r="V136" s="108" t="str">
        <f>IF(U136="-","-",'3- Óleo'!$H138)</f>
        <v>-</v>
      </c>
      <c r="W136" s="119" t="str">
        <f>IF($C136=X$1,'3- Óleo'!$D138,"-")</f>
        <v>-</v>
      </c>
      <c r="X136" s="108" t="str">
        <f>IF($C136=X$1,'3- Óleo'!$E138,"-")</f>
        <v>-</v>
      </c>
      <c r="Y136" s="108" t="str">
        <f>IF(X136="-","-",'3- Óleo'!$H138)</f>
        <v>-</v>
      </c>
      <c r="Z136" s="119" t="str">
        <f>IF($C136=AA$1,'3- Óleo'!$D138,"-")</f>
        <v>-</v>
      </c>
      <c r="AA136" s="108" t="str">
        <f>IF($C136=AA$1,'3- Óleo'!$E138,"-")</f>
        <v>-</v>
      </c>
      <c r="AB136" s="108" t="str">
        <f>IF(AA136="-","-",'3- Óleo'!$H138)</f>
        <v>-</v>
      </c>
      <c r="AC136" s="119" t="str">
        <f>IF($C136=AD$1,'3- Óleo'!$D138,"-")</f>
        <v>-</v>
      </c>
      <c r="AD136" s="108" t="str">
        <f>IF($C136=AD$1,'3- Óleo'!$E138,"-")</f>
        <v>-</v>
      </c>
      <c r="AE136" s="108" t="str">
        <f>IF(AD136="-","-",'3- Óleo'!$H138)</f>
        <v>-</v>
      </c>
      <c r="AF136" s="119" t="str">
        <f>IF($C136=AG$1,'3- Óleo'!$D138,"-")</f>
        <v>-</v>
      </c>
      <c r="AG136" s="108" t="str">
        <f>IF($C136=AG$1,'3- Óleo'!$E138,"-")</f>
        <v>-</v>
      </c>
      <c r="AH136" s="108" t="str">
        <f>IF(AG136="-","-",'3- Óleo'!$H138)</f>
        <v>-</v>
      </c>
      <c r="AI136" s="119" t="str">
        <f>IF($C136=AJ$1,'3- Óleo'!$D138,"-")</f>
        <v>-</v>
      </c>
      <c r="AJ136" s="108" t="str">
        <f>IF($C136=AJ$1,'3- Óleo'!$E138,"-")</f>
        <v>-</v>
      </c>
      <c r="AK136" s="108" t="str">
        <f>IF(AJ136="-","-",'3- Óleo'!$H138)</f>
        <v>-</v>
      </c>
      <c r="AL136" s="119" t="str">
        <f>IF($C136=AM$1,'3- Óleo'!$D138,"-")</f>
        <v>-</v>
      </c>
      <c r="AM136" s="108" t="str">
        <f>IF($C136=AM$1,'3- Óleo'!$E138,"-")</f>
        <v>-</v>
      </c>
      <c r="AN136" s="108" t="str">
        <f>IF(AM136="-","-",'3- Óleo'!$H138)</f>
        <v>-</v>
      </c>
    </row>
    <row r="137" spans="1:40" x14ac:dyDescent="0.25">
      <c r="A137" s="119">
        <v>135</v>
      </c>
      <c r="B137" s="119" t="str">
        <f>IF(YEAR('3- Óleo'!B139)=$B$1,$B$1,"-")</f>
        <v>-</v>
      </c>
      <c r="C137" s="119" t="str">
        <f>IF(B137="-","-",MONTH('3- Óleo'!B139))</f>
        <v>-</v>
      </c>
      <c r="E137" s="119" t="str">
        <f>IF($C137=F$1,'3- Óleo'!$D139,"-")</f>
        <v>-</v>
      </c>
      <c r="F137" s="108" t="str">
        <f>IF($C137=F$1,'3- Óleo'!$E139,"-")</f>
        <v>-</v>
      </c>
      <c r="G137" s="108" t="str">
        <f>IF(F137="-","-",'3- Óleo'!$H139)</f>
        <v>-</v>
      </c>
      <c r="H137" s="119" t="str">
        <f>IF($C137=I$1,'3- Óleo'!$D139,"-")</f>
        <v>-</v>
      </c>
      <c r="I137" s="108" t="str">
        <f>IF($C137=I$1,'3- Óleo'!$E139,"-")</f>
        <v>-</v>
      </c>
      <c r="J137" s="108" t="str">
        <f>IF(I137="-","-",'3- Óleo'!$H139)</f>
        <v>-</v>
      </c>
      <c r="K137" s="119" t="str">
        <f>IF($C137=L$1,'3- Óleo'!$D139,"-")</f>
        <v>-</v>
      </c>
      <c r="L137" s="108" t="str">
        <f>IF($C137=L$1,'3- Óleo'!$E139,"-")</f>
        <v>-</v>
      </c>
      <c r="M137" s="108" t="str">
        <f>IF(L137="-","-",'3- Óleo'!$H139)</f>
        <v>-</v>
      </c>
      <c r="N137" s="119" t="str">
        <f>IF($C137=O$1,'3- Óleo'!$D139,"-")</f>
        <v>-</v>
      </c>
      <c r="O137" s="108" t="str">
        <f>IF($C137=O$1,'3- Óleo'!$E139,"-")</f>
        <v>-</v>
      </c>
      <c r="P137" s="108" t="str">
        <f>IF(O137="-","-",'3- Óleo'!$H139)</f>
        <v>-</v>
      </c>
      <c r="Q137" s="119" t="str">
        <f>IF($C137=R$1,'3- Óleo'!$D139,"-")</f>
        <v>-</v>
      </c>
      <c r="R137" s="108" t="str">
        <f>IF($C137=R$1,'3- Óleo'!$E139,"-")</f>
        <v>-</v>
      </c>
      <c r="S137" s="108" t="str">
        <f>IF(R137="-","-",'3- Óleo'!$H139)</f>
        <v>-</v>
      </c>
      <c r="T137" s="119" t="str">
        <f>IF($C137=U$1,'3- Óleo'!$D139,"-")</f>
        <v>-</v>
      </c>
      <c r="U137" s="108" t="str">
        <f>IF($C137=U$1,'3- Óleo'!$E139,"-")</f>
        <v>-</v>
      </c>
      <c r="V137" s="108" t="str">
        <f>IF(U137="-","-",'3- Óleo'!$H139)</f>
        <v>-</v>
      </c>
      <c r="W137" s="119" t="str">
        <f>IF($C137=X$1,'3- Óleo'!$D139,"-")</f>
        <v>-</v>
      </c>
      <c r="X137" s="108" t="str">
        <f>IF($C137=X$1,'3- Óleo'!$E139,"-")</f>
        <v>-</v>
      </c>
      <c r="Y137" s="108" t="str">
        <f>IF(X137="-","-",'3- Óleo'!$H139)</f>
        <v>-</v>
      </c>
      <c r="Z137" s="119" t="str">
        <f>IF($C137=AA$1,'3- Óleo'!$D139,"-")</f>
        <v>-</v>
      </c>
      <c r="AA137" s="108" t="str">
        <f>IF($C137=AA$1,'3- Óleo'!$E139,"-")</f>
        <v>-</v>
      </c>
      <c r="AB137" s="108" t="str">
        <f>IF(AA137="-","-",'3- Óleo'!$H139)</f>
        <v>-</v>
      </c>
      <c r="AC137" s="119" t="str">
        <f>IF($C137=AD$1,'3- Óleo'!$D139,"-")</f>
        <v>-</v>
      </c>
      <c r="AD137" s="108" t="str">
        <f>IF($C137=AD$1,'3- Óleo'!$E139,"-")</f>
        <v>-</v>
      </c>
      <c r="AE137" s="108" t="str">
        <f>IF(AD137="-","-",'3- Óleo'!$H139)</f>
        <v>-</v>
      </c>
      <c r="AF137" s="119" t="str">
        <f>IF($C137=AG$1,'3- Óleo'!$D139,"-")</f>
        <v>-</v>
      </c>
      <c r="AG137" s="108" t="str">
        <f>IF($C137=AG$1,'3- Óleo'!$E139,"-")</f>
        <v>-</v>
      </c>
      <c r="AH137" s="108" t="str">
        <f>IF(AG137="-","-",'3- Óleo'!$H139)</f>
        <v>-</v>
      </c>
      <c r="AI137" s="119" t="str">
        <f>IF($C137=AJ$1,'3- Óleo'!$D139,"-")</f>
        <v>-</v>
      </c>
      <c r="AJ137" s="108" t="str">
        <f>IF($C137=AJ$1,'3- Óleo'!$E139,"-")</f>
        <v>-</v>
      </c>
      <c r="AK137" s="108" t="str">
        <f>IF(AJ137="-","-",'3- Óleo'!$H139)</f>
        <v>-</v>
      </c>
      <c r="AL137" s="119" t="str">
        <f>IF($C137=AM$1,'3- Óleo'!$D139,"-")</f>
        <v>-</v>
      </c>
      <c r="AM137" s="108" t="str">
        <f>IF($C137=AM$1,'3- Óleo'!$E139,"-")</f>
        <v>-</v>
      </c>
      <c r="AN137" s="108" t="str">
        <f>IF(AM137="-","-",'3- Óleo'!$H139)</f>
        <v>-</v>
      </c>
    </row>
    <row r="138" spans="1:40" x14ac:dyDescent="0.25">
      <c r="A138" s="119">
        <v>136</v>
      </c>
      <c r="B138" s="119" t="str">
        <f>IF(YEAR('3- Óleo'!B140)=$B$1,$B$1,"-")</f>
        <v>-</v>
      </c>
      <c r="C138" s="119" t="str">
        <f>IF(B138="-","-",MONTH('3- Óleo'!B140))</f>
        <v>-</v>
      </c>
      <c r="E138" s="119" t="str">
        <f>IF($C138=F$1,'3- Óleo'!$D140,"-")</f>
        <v>-</v>
      </c>
      <c r="F138" s="108" t="str">
        <f>IF($C138=F$1,'3- Óleo'!$E140,"-")</f>
        <v>-</v>
      </c>
      <c r="G138" s="108" t="str">
        <f>IF(F138="-","-",'3- Óleo'!$H140)</f>
        <v>-</v>
      </c>
      <c r="H138" s="119" t="str">
        <f>IF($C138=I$1,'3- Óleo'!$D140,"-")</f>
        <v>-</v>
      </c>
      <c r="I138" s="108" t="str">
        <f>IF($C138=I$1,'3- Óleo'!$E140,"-")</f>
        <v>-</v>
      </c>
      <c r="J138" s="108" t="str">
        <f>IF(I138="-","-",'3- Óleo'!$H140)</f>
        <v>-</v>
      </c>
      <c r="K138" s="119" t="str">
        <f>IF($C138=L$1,'3- Óleo'!$D140,"-")</f>
        <v>-</v>
      </c>
      <c r="L138" s="108" t="str">
        <f>IF($C138=L$1,'3- Óleo'!$E140,"-")</f>
        <v>-</v>
      </c>
      <c r="M138" s="108" t="str">
        <f>IF(L138="-","-",'3- Óleo'!$H140)</f>
        <v>-</v>
      </c>
      <c r="N138" s="119" t="str">
        <f>IF($C138=O$1,'3- Óleo'!$D140,"-")</f>
        <v>-</v>
      </c>
      <c r="O138" s="108" t="str">
        <f>IF($C138=O$1,'3- Óleo'!$E140,"-")</f>
        <v>-</v>
      </c>
      <c r="P138" s="108" t="str">
        <f>IF(O138="-","-",'3- Óleo'!$H140)</f>
        <v>-</v>
      </c>
      <c r="Q138" s="119" t="str">
        <f>IF($C138=R$1,'3- Óleo'!$D140,"-")</f>
        <v>-</v>
      </c>
      <c r="R138" s="108" t="str">
        <f>IF($C138=R$1,'3- Óleo'!$E140,"-")</f>
        <v>-</v>
      </c>
      <c r="S138" s="108" t="str">
        <f>IF(R138="-","-",'3- Óleo'!$H140)</f>
        <v>-</v>
      </c>
      <c r="T138" s="119" t="str">
        <f>IF($C138=U$1,'3- Óleo'!$D140,"-")</f>
        <v>-</v>
      </c>
      <c r="U138" s="108" t="str">
        <f>IF($C138=U$1,'3- Óleo'!$E140,"-")</f>
        <v>-</v>
      </c>
      <c r="V138" s="108" t="str">
        <f>IF(U138="-","-",'3- Óleo'!$H140)</f>
        <v>-</v>
      </c>
      <c r="W138" s="119" t="str">
        <f>IF($C138=X$1,'3- Óleo'!$D140,"-")</f>
        <v>-</v>
      </c>
      <c r="X138" s="108" t="str">
        <f>IF($C138=X$1,'3- Óleo'!$E140,"-")</f>
        <v>-</v>
      </c>
      <c r="Y138" s="108" t="str">
        <f>IF(X138="-","-",'3- Óleo'!$H140)</f>
        <v>-</v>
      </c>
      <c r="Z138" s="119" t="str">
        <f>IF($C138=AA$1,'3- Óleo'!$D140,"-")</f>
        <v>-</v>
      </c>
      <c r="AA138" s="108" t="str">
        <f>IF($C138=AA$1,'3- Óleo'!$E140,"-")</f>
        <v>-</v>
      </c>
      <c r="AB138" s="108" t="str">
        <f>IF(AA138="-","-",'3- Óleo'!$H140)</f>
        <v>-</v>
      </c>
      <c r="AC138" s="119" t="str">
        <f>IF($C138=AD$1,'3- Óleo'!$D140,"-")</f>
        <v>-</v>
      </c>
      <c r="AD138" s="108" t="str">
        <f>IF($C138=AD$1,'3- Óleo'!$E140,"-")</f>
        <v>-</v>
      </c>
      <c r="AE138" s="108" t="str">
        <f>IF(AD138="-","-",'3- Óleo'!$H140)</f>
        <v>-</v>
      </c>
      <c r="AF138" s="119" t="str">
        <f>IF($C138=AG$1,'3- Óleo'!$D140,"-")</f>
        <v>-</v>
      </c>
      <c r="AG138" s="108" t="str">
        <f>IF($C138=AG$1,'3- Óleo'!$E140,"-")</f>
        <v>-</v>
      </c>
      <c r="AH138" s="108" t="str">
        <f>IF(AG138="-","-",'3- Óleo'!$H140)</f>
        <v>-</v>
      </c>
      <c r="AI138" s="119" t="str">
        <f>IF($C138=AJ$1,'3- Óleo'!$D140,"-")</f>
        <v>-</v>
      </c>
      <c r="AJ138" s="108" t="str">
        <f>IF($C138=AJ$1,'3- Óleo'!$E140,"-")</f>
        <v>-</v>
      </c>
      <c r="AK138" s="108" t="str">
        <f>IF(AJ138="-","-",'3- Óleo'!$H140)</f>
        <v>-</v>
      </c>
      <c r="AL138" s="119" t="str">
        <f>IF($C138=AM$1,'3- Óleo'!$D140,"-")</f>
        <v>-</v>
      </c>
      <c r="AM138" s="108" t="str">
        <f>IF($C138=AM$1,'3- Óleo'!$E140,"-")</f>
        <v>-</v>
      </c>
      <c r="AN138" s="108" t="str">
        <f>IF(AM138="-","-",'3- Óleo'!$H140)</f>
        <v>-</v>
      </c>
    </row>
    <row r="139" spans="1:40" x14ac:dyDescent="0.25">
      <c r="A139" s="119">
        <v>137</v>
      </c>
      <c r="B139" s="119" t="str">
        <f>IF(YEAR('3- Óleo'!B141)=$B$1,$B$1,"-")</f>
        <v>-</v>
      </c>
      <c r="C139" s="119" t="str">
        <f>IF(B139="-","-",MONTH('3- Óleo'!B141))</f>
        <v>-</v>
      </c>
      <c r="E139" s="119" t="str">
        <f>IF($C139=F$1,'3- Óleo'!$D141,"-")</f>
        <v>-</v>
      </c>
      <c r="F139" s="108" t="str">
        <f>IF($C139=F$1,'3- Óleo'!$E141,"-")</f>
        <v>-</v>
      </c>
      <c r="G139" s="108" t="str">
        <f>IF(F139="-","-",'3- Óleo'!$H141)</f>
        <v>-</v>
      </c>
      <c r="H139" s="119" t="str">
        <f>IF($C139=I$1,'3- Óleo'!$D141,"-")</f>
        <v>-</v>
      </c>
      <c r="I139" s="108" t="str">
        <f>IF($C139=I$1,'3- Óleo'!$E141,"-")</f>
        <v>-</v>
      </c>
      <c r="J139" s="108" t="str">
        <f>IF(I139="-","-",'3- Óleo'!$H141)</f>
        <v>-</v>
      </c>
      <c r="K139" s="119" t="str">
        <f>IF($C139=L$1,'3- Óleo'!$D141,"-")</f>
        <v>-</v>
      </c>
      <c r="L139" s="108" t="str">
        <f>IF($C139=L$1,'3- Óleo'!$E141,"-")</f>
        <v>-</v>
      </c>
      <c r="M139" s="108" t="str">
        <f>IF(L139="-","-",'3- Óleo'!$H141)</f>
        <v>-</v>
      </c>
      <c r="N139" s="119" t="str">
        <f>IF($C139=O$1,'3- Óleo'!$D141,"-")</f>
        <v>-</v>
      </c>
      <c r="O139" s="108" t="str">
        <f>IF($C139=O$1,'3- Óleo'!$E141,"-")</f>
        <v>-</v>
      </c>
      <c r="P139" s="108" t="str">
        <f>IF(O139="-","-",'3- Óleo'!$H141)</f>
        <v>-</v>
      </c>
      <c r="Q139" s="119" t="str">
        <f>IF($C139=R$1,'3- Óleo'!$D141,"-")</f>
        <v>-</v>
      </c>
      <c r="R139" s="108" t="str">
        <f>IF($C139=R$1,'3- Óleo'!$E141,"-")</f>
        <v>-</v>
      </c>
      <c r="S139" s="108" t="str">
        <f>IF(R139="-","-",'3- Óleo'!$H141)</f>
        <v>-</v>
      </c>
      <c r="T139" s="119" t="str">
        <f>IF($C139=U$1,'3- Óleo'!$D141,"-")</f>
        <v>-</v>
      </c>
      <c r="U139" s="108" t="str">
        <f>IF($C139=U$1,'3- Óleo'!$E141,"-")</f>
        <v>-</v>
      </c>
      <c r="V139" s="108" t="str">
        <f>IF(U139="-","-",'3- Óleo'!$H141)</f>
        <v>-</v>
      </c>
      <c r="W139" s="119" t="str">
        <f>IF($C139=X$1,'3- Óleo'!$D141,"-")</f>
        <v>-</v>
      </c>
      <c r="X139" s="108" t="str">
        <f>IF($C139=X$1,'3- Óleo'!$E141,"-")</f>
        <v>-</v>
      </c>
      <c r="Y139" s="108" t="str">
        <f>IF(X139="-","-",'3- Óleo'!$H141)</f>
        <v>-</v>
      </c>
      <c r="Z139" s="119" t="str">
        <f>IF($C139=AA$1,'3- Óleo'!$D141,"-")</f>
        <v>-</v>
      </c>
      <c r="AA139" s="108" t="str">
        <f>IF($C139=AA$1,'3- Óleo'!$E141,"-")</f>
        <v>-</v>
      </c>
      <c r="AB139" s="108" t="str">
        <f>IF(AA139="-","-",'3- Óleo'!$H141)</f>
        <v>-</v>
      </c>
      <c r="AC139" s="119" t="str">
        <f>IF($C139=AD$1,'3- Óleo'!$D141,"-")</f>
        <v>-</v>
      </c>
      <c r="AD139" s="108" t="str">
        <f>IF($C139=AD$1,'3- Óleo'!$E141,"-")</f>
        <v>-</v>
      </c>
      <c r="AE139" s="108" t="str">
        <f>IF(AD139="-","-",'3- Óleo'!$H141)</f>
        <v>-</v>
      </c>
      <c r="AF139" s="119" t="str">
        <f>IF($C139=AG$1,'3- Óleo'!$D141,"-")</f>
        <v>-</v>
      </c>
      <c r="AG139" s="108" t="str">
        <f>IF($C139=AG$1,'3- Óleo'!$E141,"-")</f>
        <v>-</v>
      </c>
      <c r="AH139" s="108" t="str">
        <f>IF(AG139="-","-",'3- Óleo'!$H141)</f>
        <v>-</v>
      </c>
      <c r="AI139" s="119" t="str">
        <f>IF($C139=AJ$1,'3- Óleo'!$D141,"-")</f>
        <v>-</v>
      </c>
      <c r="AJ139" s="108" t="str">
        <f>IF($C139=AJ$1,'3- Óleo'!$E141,"-")</f>
        <v>-</v>
      </c>
      <c r="AK139" s="108" t="str">
        <f>IF(AJ139="-","-",'3- Óleo'!$H141)</f>
        <v>-</v>
      </c>
      <c r="AL139" s="119" t="str">
        <f>IF($C139=AM$1,'3- Óleo'!$D141,"-")</f>
        <v>-</v>
      </c>
      <c r="AM139" s="108" t="str">
        <f>IF($C139=AM$1,'3- Óleo'!$E141,"-")</f>
        <v>-</v>
      </c>
      <c r="AN139" s="108" t="str">
        <f>IF(AM139="-","-",'3- Óleo'!$H141)</f>
        <v>-</v>
      </c>
    </row>
    <row r="140" spans="1:40" x14ac:dyDescent="0.25">
      <c r="A140" s="119">
        <v>138</v>
      </c>
      <c r="B140" s="119" t="str">
        <f>IF(YEAR('3- Óleo'!B142)=$B$1,$B$1,"-")</f>
        <v>-</v>
      </c>
      <c r="C140" s="119" t="str">
        <f>IF(B140="-","-",MONTH('3- Óleo'!B142))</f>
        <v>-</v>
      </c>
      <c r="E140" s="119" t="str">
        <f>IF($C140=F$1,'3- Óleo'!$D142,"-")</f>
        <v>-</v>
      </c>
      <c r="F140" s="108" t="str">
        <f>IF($C140=F$1,'3- Óleo'!$E142,"-")</f>
        <v>-</v>
      </c>
      <c r="G140" s="108" t="str">
        <f>IF(F140="-","-",'3- Óleo'!$H142)</f>
        <v>-</v>
      </c>
      <c r="H140" s="119" t="str">
        <f>IF($C140=I$1,'3- Óleo'!$D142,"-")</f>
        <v>-</v>
      </c>
      <c r="I140" s="108" t="str">
        <f>IF($C140=I$1,'3- Óleo'!$E142,"-")</f>
        <v>-</v>
      </c>
      <c r="J140" s="108" t="str">
        <f>IF(I140="-","-",'3- Óleo'!$H142)</f>
        <v>-</v>
      </c>
      <c r="K140" s="119" t="str">
        <f>IF($C140=L$1,'3- Óleo'!$D142,"-")</f>
        <v>-</v>
      </c>
      <c r="L140" s="108" t="str">
        <f>IF($C140=L$1,'3- Óleo'!$E142,"-")</f>
        <v>-</v>
      </c>
      <c r="M140" s="108" t="str">
        <f>IF(L140="-","-",'3- Óleo'!$H142)</f>
        <v>-</v>
      </c>
      <c r="N140" s="119" t="str">
        <f>IF($C140=O$1,'3- Óleo'!$D142,"-")</f>
        <v>-</v>
      </c>
      <c r="O140" s="108" t="str">
        <f>IF($C140=O$1,'3- Óleo'!$E142,"-")</f>
        <v>-</v>
      </c>
      <c r="P140" s="108" t="str">
        <f>IF(O140="-","-",'3- Óleo'!$H142)</f>
        <v>-</v>
      </c>
      <c r="Q140" s="119" t="str">
        <f>IF($C140=R$1,'3- Óleo'!$D142,"-")</f>
        <v>-</v>
      </c>
      <c r="R140" s="108" t="str">
        <f>IF($C140=R$1,'3- Óleo'!$E142,"-")</f>
        <v>-</v>
      </c>
      <c r="S140" s="108" t="str">
        <f>IF(R140="-","-",'3- Óleo'!$H142)</f>
        <v>-</v>
      </c>
      <c r="T140" s="119" t="str">
        <f>IF($C140=U$1,'3- Óleo'!$D142,"-")</f>
        <v>-</v>
      </c>
      <c r="U140" s="108" t="str">
        <f>IF($C140=U$1,'3- Óleo'!$E142,"-")</f>
        <v>-</v>
      </c>
      <c r="V140" s="108" t="str">
        <f>IF(U140="-","-",'3- Óleo'!$H142)</f>
        <v>-</v>
      </c>
      <c r="W140" s="119" t="str">
        <f>IF($C140=X$1,'3- Óleo'!$D142,"-")</f>
        <v>-</v>
      </c>
      <c r="X140" s="108" t="str">
        <f>IF($C140=X$1,'3- Óleo'!$E142,"-")</f>
        <v>-</v>
      </c>
      <c r="Y140" s="108" t="str">
        <f>IF(X140="-","-",'3- Óleo'!$H142)</f>
        <v>-</v>
      </c>
      <c r="Z140" s="119" t="str">
        <f>IF($C140=AA$1,'3- Óleo'!$D142,"-")</f>
        <v>-</v>
      </c>
      <c r="AA140" s="108" t="str">
        <f>IF($C140=AA$1,'3- Óleo'!$E142,"-")</f>
        <v>-</v>
      </c>
      <c r="AB140" s="108" t="str">
        <f>IF(AA140="-","-",'3- Óleo'!$H142)</f>
        <v>-</v>
      </c>
      <c r="AC140" s="119" t="str">
        <f>IF($C140=AD$1,'3- Óleo'!$D142,"-")</f>
        <v>-</v>
      </c>
      <c r="AD140" s="108" t="str">
        <f>IF($C140=AD$1,'3- Óleo'!$E142,"-")</f>
        <v>-</v>
      </c>
      <c r="AE140" s="108" t="str">
        <f>IF(AD140="-","-",'3- Óleo'!$H142)</f>
        <v>-</v>
      </c>
      <c r="AF140" s="119" t="str">
        <f>IF($C140=AG$1,'3- Óleo'!$D142,"-")</f>
        <v>-</v>
      </c>
      <c r="AG140" s="108" t="str">
        <f>IF($C140=AG$1,'3- Óleo'!$E142,"-")</f>
        <v>-</v>
      </c>
      <c r="AH140" s="108" t="str">
        <f>IF(AG140="-","-",'3- Óleo'!$H142)</f>
        <v>-</v>
      </c>
      <c r="AI140" s="119" t="str">
        <f>IF($C140=AJ$1,'3- Óleo'!$D142,"-")</f>
        <v>-</v>
      </c>
      <c r="AJ140" s="108" t="str">
        <f>IF($C140=AJ$1,'3- Óleo'!$E142,"-")</f>
        <v>-</v>
      </c>
      <c r="AK140" s="108" t="str">
        <f>IF(AJ140="-","-",'3- Óleo'!$H142)</f>
        <v>-</v>
      </c>
      <c r="AL140" s="119" t="str">
        <f>IF($C140=AM$1,'3- Óleo'!$D142,"-")</f>
        <v>-</v>
      </c>
      <c r="AM140" s="108" t="str">
        <f>IF($C140=AM$1,'3- Óleo'!$E142,"-")</f>
        <v>-</v>
      </c>
      <c r="AN140" s="108" t="str">
        <f>IF(AM140="-","-",'3- Óleo'!$H142)</f>
        <v>-</v>
      </c>
    </row>
    <row r="141" spans="1:40" x14ac:dyDescent="0.25">
      <c r="A141" s="119">
        <v>139</v>
      </c>
      <c r="B141" s="119" t="str">
        <f>IF(YEAR('3- Óleo'!B143)=$B$1,$B$1,"-")</f>
        <v>-</v>
      </c>
      <c r="C141" s="119" t="str">
        <f>IF(B141="-","-",MONTH('3- Óleo'!B143))</f>
        <v>-</v>
      </c>
      <c r="E141" s="119" t="str">
        <f>IF($C141=F$1,'3- Óleo'!$D143,"-")</f>
        <v>-</v>
      </c>
      <c r="F141" s="108" t="str">
        <f>IF($C141=F$1,'3- Óleo'!$E143,"-")</f>
        <v>-</v>
      </c>
      <c r="G141" s="108" t="str">
        <f>IF(F141="-","-",'3- Óleo'!$H143)</f>
        <v>-</v>
      </c>
      <c r="H141" s="119" t="str">
        <f>IF($C141=I$1,'3- Óleo'!$D143,"-")</f>
        <v>-</v>
      </c>
      <c r="I141" s="108" t="str">
        <f>IF($C141=I$1,'3- Óleo'!$E143,"-")</f>
        <v>-</v>
      </c>
      <c r="J141" s="108" t="str">
        <f>IF(I141="-","-",'3- Óleo'!$H143)</f>
        <v>-</v>
      </c>
      <c r="K141" s="119" t="str">
        <f>IF($C141=L$1,'3- Óleo'!$D143,"-")</f>
        <v>-</v>
      </c>
      <c r="L141" s="108" t="str">
        <f>IF($C141=L$1,'3- Óleo'!$E143,"-")</f>
        <v>-</v>
      </c>
      <c r="M141" s="108" t="str">
        <f>IF(L141="-","-",'3- Óleo'!$H143)</f>
        <v>-</v>
      </c>
      <c r="N141" s="119" t="str">
        <f>IF($C141=O$1,'3- Óleo'!$D143,"-")</f>
        <v>-</v>
      </c>
      <c r="O141" s="108" t="str">
        <f>IF($C141=O$1,'3- Óleo'!$E143,"-")</f>
        <v>-</v>
      </c>
      <c r="P141" s="108" t="str">
        <f>IF(O141="-","-",'3- Óleo'!$H143)</f>
        <v>-</v>
      </c>
      <c r="Q141" s="119" t="str">
        <f>IF($C141=R$1,'3- Óleo'!$D143,"-")</f>
        <v>-</v>
      </c>
      <c r="R141" s="108" t="str">
        <f>IF($C141=R$1,'3- Óleo'!$E143,"-")</f>
        <v>-</v>
      </c>
      <c r="S141" s="108" t="str">
        <f>IF(R141="-","-",'3- Óleo'!$H143)</f>
        <v>-</v>
      </c>
      <c r="T141" s="119" t="str">
        <f>IF($C141=U$1,'3- Óleo'!$D143,"-")</f>
        <v>-</v>
      </c>
      <c r="U141" s="108" t="str">
        <f>IF($C141=U$1,'3- Óleo'!$E143,"-")</f>
        <v>-</v>
      </c>
      <c r="V141" s="108" t="str">
        <f>IF(U141="-","-",'3- Óleo'!$H143)</f>
        <v>-</v>
      </c>
      <c r="W141" s="119" t="str">
        <f>IF($C141=X$1,'3- Óleo'!$D143,"-")</f>
        <v>-</v>
      </c>
      <c r="X141" s="108" t="str">
        <f>IF($C141=X$1,'3- Óleo'!$E143,"-")</f>
        <v>-</v>
      </c>
      <c r="Y141" s="108" t="str">
        <f>IF(X141="-","-",'3- Óleo'!$H143)</f>
        <v>-</v>
      </c>
      <c r="Z141" s="119" t="str">
        <f>IF($C141=AA$1,'3- Óleo'!$D143,"-")</f>
        <v>-</v>
      </c>
      <c r="AA141" s="108" t="str">
        <f>IF($C141=AA$1,'3- Óleo'!$E143,"-")</f>
        <v>-</v>
      </c>
      <c r="AB141" s="108" t="str">
        <f>IF(AA141="-","-",'3- Óleo'!$H143)</f>
        <v>-</v>
      </c>
      <c r="AC141" s="119" t="str">
        <f>IF($C141=AD$1,'3- Óleo'!$D143,"-")</f>
        <v>-</v>
      </c>
      <c r="AD141" s="108" t="str">
        <f>IF($C141=AD$1,'3- Óleo'!$E143,"-")</f>
        <v>-</v>
      </c>
      <c r="AE141" s="108" t="str">
        <f>IF(AD141="-","-",'3- Óleo'!$H143)</f>
        <v>-</v>
      </c>
      <c r="AF141" s="119" t="str">
        <f>IF($C141=AG$1,'3- Óleo'!$D143,"-")</f>
        <v>-</v>
      </c>
      <c r="AG141" s="108" t="str">
        <f>IF($C141=AG$1,'3- Óleo'!$E143,"-")</f>
        <v>-</v>
      </c>
      <c r="AH141" s="108" t="str">
        <f>IF(AG141="-","-",'3- Óleo'!$H143)</f>
        <v>-</v>
      </c>
      <c r="AI141" s="119" t="str">
        <f>IF($C141=AJ$1,'3- Óleo'!$D143,"-")</f>
        <v>-</v>
      </c>
      <c r="AJ141" s="108" t="str">
        <f>IF($C141=AJ$1,'3- Óleo'!$E143,"-")</f>
        <v>-</v>
      </c>
      <c r="AK141" s="108" t="str">
        <f>IF(AJ141="-","-",'3- Óleo'!$H143)</f>
        <v>-</v>
      </c>
      <c r="AL141" s="119" t="str">
        <f>IF($C141=AM$1,'3- Óleo'!$D143,"-")</f>
        <v>-</v>
      </c>
      <c r="AM141" s="108" t="str">
        <f>IF($C141=AM$1,'3- Óleo'!$E143,"-")</f>
        <v>-</v>
      </c>
      <c r="AN141" s="108" t="str">
        <f>IF(AM141="-","-",'3- Óleo'!$H143)</f>
        <v>-</v>
      </c>
    </row>
    <row r="142" spans="1:40" x14ac:dyDescent="0.25">
      <c r="A142" s="119">
        <v>140</v>
      </c>
      <c r="B142" s="119" t="str">
        <f>IF(YEAR('3- Óleo'!B144)=$B$1,$B$1,"-")</f>
        <v>-</v>
      </c>
      <c r="C142" s="119" t="str">
        <f>IF(B142="-","-",MONTH('3- Óleo'!B144))</f>
        <v>-</v>
      </c>
      <c r="E142" s="119" t="str">
        <f>IF($C142=F$1,'3- Óleo'!$D144,"-")</f>
        <v>-</v>
      </c>
      <c r="F142" s="108" t="str">
        <f>IF($C142=F$1,'3- Óleo'!$E144,"-")</f>
        <v>-</v>
      </c>
      <c r="G142" s="108" t="str">
        <f>IF(F142="-","-",'3- Óleo'!$H144)</f>
        <v>-</v>
      </c>
      <c r="H142" s="119" t="str">
        <f>IF($C142=I$1,'3- Óleo'!$D144,"-")</f>
        <v>-</v>
      </c>
      <c r="I142" s="108" t="str">
        <f>IF($C142=I$1,'3- Óleo'!$E144,"-")</f>
        <v>-</v>
      </c>
      <c r="J142" s="108" t="str">
        <f>IF(I142="-","-",'3- Óleo'!$H144)</f>
        <v>-</v>
      </c>
      <c r="K142" s="119" t="str">
        <f>IF($C142=L$1,'3- Óleo'!$D144,"-")</f>
        <v>-</v>
      </c>
      <c r="L142" s="108" t="str">
        <f>IF($C142=L$1,'3- Óleo'!$E144,"-")</f>
        <v>-</v>
      </c>
      <c r="M142" s="108" t="str">
        <f>IF(L142="-","-",'3- Óleo'!$H144)</f>
        <v>-</v>
      </c>
      <c r="N142" s="119" t="str">
        <f>IF($C142=O$1,'3- Óleo'!$D144,"-")</f>
        <v>-</v>
      </c>
      <c r="O142" s="108" t="str">
        <f>IF($C142=O$1,'3- Óleo'!$E144,"-")</f>
        <v>-</v>
      </c>
      <c r="P142" s="108" t="str">
        <f>IF(O142="-","-",'3- Óleo'!$H144)</f>
        <v>-</v>
      </c>
      <c r="Q142" s="119" t="str">
        <f>IF($C142=R$1,'3- Óleo'!$D144,"-")</f>
        <v>-</v>
      </c>
      <c r="R142" s="108" t="str">
        <f>IF($C142=R$1,'3- Óleo'!$E144,"-")</f>
        <v>-</v>
      </c>
      <c r="S142" s="108" t="str">
        <f>IF(R142="-","-",'3- Óleo'!$H144)</f>
        <v>-</v>
      </c>
      <c r="T142" s="119" t="str">
        <f>IF($C142=U$1,'3- Óleo'!$D144,"-")</f>
        <v>-</v>
      </c>
      <c r="U142" s="108" t="str">
        <f>IF($C142=U$1,'3- Óleo'!$E144,"-")</f>
        <v>-</v>
      </c>
      <c r="V142" s="108" t="str">
        <f>IF(U142="-","-",'3- Óleo'!$H144)</f>
        <v>-</v>
      </c>
      <c r="W142" s="119" t="str">
        <f>IF($C142=X$1,'3- Óleo'!$D144,"-")</f>
        <v>-</v>
      </c>
      <c r="X142" s="108" t="str">
        <f>IF($C142=X$1,'3- Óleo'!$E144,"-")</f>
        <v>-</v>
      </c>
      <c r="Y142" s="108" t="str">
        <f>IF(X142="-","-",'3- Óleo'!$H144)</f>
        <v>-</v>
      </c>
      <c r="Z142" s="119" t="str">
        <f>IF($C142=AA$1,'3- Óleo'!$D144,"-")</f>
        <v>-</v>
      </c>
      <c r="AA142" s="108" t="str">
        <f>IF($C142=AA$1,'3- Óleo'!$E144,"-")</f>
        <v>-</v>
      </c>
      <c r="AB142" s="108" t="str">
        <f>IF(AA142="-","-",'3- Óleo'!$H144)</f>
        <v>-</v>
      </c>
      <c r="AC142" s="119" t="str">
        <f>IF($C142=AD$1,'3- Óleo'!$D144,"-")</f>
        <v>-</v>
      </c>
      <c r="AD142" s="108" t="str">
        <f>IF($C142=AD$1,'3- Óleo'!$E144,"-")</f>
        <v>-</v>
      </c>
      <c r="AE142" s="108" t="str">
        <f>IF(AD142="-","-",'3- Óleo'!$H144)</f>
        <v>-</v>
      </c>
      <c r="AF142" s="119" t="str">
        <f>IF($C142=AG$1,'3- Óleo'!$D144,"-")</f>
        <v>-</v>
      </c>
      <c r="AG142" s="108" t="str">
        <f>IF($C142=AG$1,'3- Óleo'!$E144,"-")</f>
        <v>-</v>
      </c>
      <c r="AH142" s="108" t="str">
        <f>IF(AG142="-","-",'3- Óleo'!$H144)</f>
        <v>-</v>
      </c>
      <c r="AI142" s="119" t="str">
        <f>IF($C142=AJ$1,'3- Óleo'!$D144,"-")</f>
        <v>-</v>
      </c>
      <c r="AJ142" s="108" t="str">
        <f>IF($C142=AJ$1,'3- Óleo'!$E144,"-")</f>
        <v>-</v>
      </c>
      <c r="AK142" s="108" t="str">
        <f>IF(AJ142="-","-",'3- Óleo'!$H144)</f>
        <v>-</v>
      </c>
      <c r="AL142" s="119" t="str">
        <f>IF($C142=AM$1,'3- Óleo'!$D144,"-")</f>
        <v>-</v>
      </c>
      <c r="AM142" s="108" t="str">
        <f>IF($C142=AM$1,'3- Óleo'!$E144,"-")</f>
        <v>-</v>
      </c>
      <c r="AN142" s="108" t="str">
        <f>IF(AM142="-","-",'3- Óleo'!$H144)</f>
        <v>-</v>
      </c>
    </row>
    <row r="143" spans="1:40" x14ac:dyDescent="0.25">
      <c r="A143" s="119">
        <v>141</v>
      </c>
      <c r="B143" s="119" t="str">
        <f>IF(YEAR('3- Óleo'!B145)=$B$1,$B$1,"-")</f>
        <v>-</v>
      </c>
      <c r="C143" s="119" t="str">
        <f>IF(B143="-","-",MONTH('3- Óleo'!B145))</f>
        <v>-</v>
      </c>
      <c r="E143" s="119" t="str">
        <f>IF($C143=F$1,'3- Óleo'!$D145,"-")</f>
        <v>-</v>
      </c>
      <c r="F143" s="108" t="str">
        <f>IF($C143=F$1,'3- Óleo'!$E145,"-")</f>
        <v>-</v>
      </c>
      <c r="G143" s="108" t="str">
        <f>IF(F143="-","-",'3- Óleo'!$H145)</f>
        <v>-</v>
      </c>
      <c r="H143" s="119" t="str">
        <f>IF($C143=I$1,'3- Óleo'!$D145,"-")</f>
        <v>-</v>
      </c>
      <c r="I143" s="108" t="str">
        <f>IF($C143=I$1,'3- Óleo'!$E145,"-")</f>
        <v>-</v>
      </c>
      <c r="J143" s="108" t="str">
        <f>IF(I143="-","-",'3- Óleo'!$H145)</f>
        <v>-</v>
      </c>
      <c r="K143" s="119" t="str">
        <f>IF($C143=L$1,'3- Óleo'!$D145,"-")</f>
        <v>-</v>
      </c>
      <c r="L143" s="108" t="str">
        <f>IF($C143=L$1,'3- Óleo'!$E145,"-")</f>
        <v>-</v>
      </c>
      <c r="M143" s="108" t="str">
        <f>IF(L143="-","-",'3- Óleo'!$H145)</f>
        <v>-</v>
      </c>
      <c r="N143" s="119" t="str">
        <f>IF($C143=O$1,'3- Óleo'!$D145,"-")</f>
        <v>-</v>
      </c>
      <c r="O143" s="108" t="str">
        <f>IF($C143=O$1,'3- Óleo'!$E145,"-")</f>
        <v>-</v>
      </c>
      <c r="P143" s="108" t="str">
        <f>IF(O143="-","-",'3- Óleo'!$H145)</f>
        <v>-</v>
      </c>
      <c r="Q143" s="119" t="str">
        <f>IF($C143=R$1,'3- Óleo'!$D145,"-")</f>
        <v>-</v>
      </c>
      <c r="R143" s="108" t="str">
        <f>IF($C143=R$1,'3- Óleo'!$E145,"-")</f>
        <v>-</v>
      </c>
      <c r="S143" s="108" t="str">
        <f>IF(R143="-","-",'3- Óleo'!$H145)</f>
        <v>-</v>
      </c>
      <c r="T143" s="119" t="str">
        <f>IF($C143=U$1,'3- Óleo'!$D145,"-")</f>
        <v>-</v>
      </c>
      <c r="U143" s="108" t="str">
        <f>IF($C143=U$1,'3- Óleo'!$E145,"-")</f>
        <v>-</v>
      </c>
      <c r="V143" s="108" t="str">
        <f>IF(U143="-","-",'3- Óleo'!$H145)</f>
        <v>-</v>
      </c>
      <c r="W143" s="119" t="str">
        <f>IF($C143=X$1,'3- Óleo'!$D145,"-")</f>
        <v>-</v>
      </c>
      <c r="X143" s="108" t="str">
        <f>IF($C143=X$1,'3- Óleo'!$E145,"-")</f>
        <v>-</v>
      </c>
      <c r="Y143" s="108" t="str">
        <f>IF(X143="-","-",'3- Óleo'!$H145)</f>
        <v>-</v>
      </c>
      <c r="Z143" s="119" t="str">
        <f>IF($C143=AA$1,'3- Óleo'!$D145,"-")</f>
        <v>-</v>
      </c>
      <c r="AA143" s="108" t="str">
        <f>IF($C143=AA$1,'3- Óleo'!$E145,"-")</f>
        <v>-</v>
      </c>
      <c r="AB143" s="108" t="str">
        <f>IF(AA143="-","-",'3- Óleo'!$H145)</f>
        <v>-</v>
      </c>
      <c r="AC143" s="119" t="str">
        <f>IF($C143=AD$1,'3- Óleo'!$D145,"-")</f>
        <v>-</v>
      </c>
      <c r="AD143" s="108" t="str">
        <f>IF($C143=AD$1,'3- Óleo'!$E145,"-")</f>
        <v>-</v>
      </c>
      <c r="AE143" s="108" t="str">
        <f>IF(AD143="-","-",'3- Óleo'!$H145)</f>
        <v>-</v>
      </c>
      <c r="AF143" s="119" t="str">
        <f>IF($C143=AG$1,'3- Óleo'!$D145,"-")</f>
        <v>-</v>
      </c>
      <c r="AG143" s="108" t="str">
        <f>IF($C143=AG$1,'3- Óleo'!$E145,"-")</f>
        <v>-</v>
      </c>
      <c r="AH143" s="108" t="str">
        <f>IF(AG143="-","-",'3- Óleo'!$H145)</f>
        <v>-</v>
      </c>
      <c r="AI143" s="119" t="str">
        <f>IF($C143=AJ$1,'3- Óleo'!$D145,"-")</f>
        <v>-</v>
      </c>
      <c r="AJ143" s="108" t="str">
        <f>IF($C143=AJ$1,'3- Óleo'!$E145,"-")</f>
        <v>-</v>
      </c>
      <c r="AK143" s="108" t="str">
        <f>IF(AJ143="-","-",'3- Óleo'!$H145)</f>
        <v>-</v>
      </c>
      <c r="AL143" s="119" t="str">
        <f>IF($C143=AM$1,'3- Óleo'!$D145,"-")</f>
        <v>-</v>
      </c>
      <c r="AM143" s="108" t="str">
        <f>IF($C143=AM$1,'3- Óleo'!$E145,"-")</f>
        <v>-</v>
      </c>
      <c r="AN143" s="108" t="str">
        <f>IF(AM143="-","-",'3- Óleo'!$H145)</f>
        <v>-</v>
      </c>
    </row>
    <row r="144" spans="1:40" x14ac:dyDescent="0.25">
      <c r="A144" s="119">
        <v>142</v>
      </c>
      <c r="B144" s="119" t="str">
        <f>IF(YEAR('3- Óleo'!B146)=$B$1,$B$1,"-")</f>
        <v>-</v>
      </c>
      <c r="C144" s="119" t="str">
        <f>IF(B144="-","-",MONTH('3- Óleo'!B146))</f>
        <v>-</v>
      </c>
      <c r="E144" s="119" t="str">
        <f>IF($C144=F$1,'3- Óleo'!$D146,"-")</f>
        <v>-</v>
      </c>
      <c r="F144" s="108" t="str">
        <f>IF($C144=F$1,'3- Óleo'!$E146,"-")</f>
        <v>-</v>
      </c>
      <c r="G144" s="108" t="str">
        <f>IF(F144="-","-",'3- Óleo'!$H146)</f>
        <v>-</v>
      </c>
      <c r="H144" s="119" t="str">
        <f>IF($C144=I$1,'3- Óleo'!$D146,"-")</f>
        <v>-</v>
      </c>
      <c r="I144" s="108" t="str">
        <f>IF($C144=I$1,'3- Óleo'!$E146,"-")</f>
        <v>-</v>
      </c>
      <c r="J144" s="108" t="str">
        <f>IF(I144="-","-",'3- Óleo'!$H146)</f>
        <v>-</v>
      </c>
      <c r="K144" s="119" t="str">
        <f>IF($C144=L$1,'3- Óleo'!$D146,"-")</f>
        <v>-</v>
      </c>
      <c r="L144" s="108" t="str">
        <f>IF($C144=L$1,'3- Óleo'!$E146,"-")</f>
        <v>-</v>
      </c>
      <c r="M144" s="108" t="str">
        <f>IF(L144="-","-",'3- Óleo'!$H146)</f>
        <v>-</v>
      </c>
      <c r="N144" s="119" t="str">
        <f>IF($C144=O$1,'3- Óleo'!$D146,"-")</f>
        <v>-</v>
      </c>
      <c r="O144" s="108" t="str">
        <f>IF($C144=O$1,'3- Óleo'!$E146,"-")</f>
        <v>-</v>
      </c>
      <c r="P144" s="108" t="str">
        <f>IF(O144="-","-",'3- Óleo'!$H146)</f>
        <v>-</v>
      </c>
      <c r="Q144" s="119" t="str">
        <f>IF($C144=R$1,'3- Óleo'!$D146,"-")</f>
        <v>-</v>
      </c>
      <c r="R144" s="108" t="str">
        <f>IF($C144=R$1,'3- Óleo'!$E146,"-")</f>
        <v>-</v>
      </c>
      <c r="S144" s="108" t="str">
        <f>IF(R144="-","-",'3- Óleo'!$H146)</f>
        <v>-</v>
      </c>
      <c r="T144" s="119" t="str">
        <f>IF($C144=U$1,'3- Óleo'!$D146,"-")</f>
        <v>-</v>
      </c>
      <c r="U144" s="108" t="str">
        <f>IF($C144=U$1,'3- Óleo'!$E146,"-")</f>
        <v>-</v>
      </c>
      <c r="V144" s="108" t="str">
        <f>IF(U144="-","-",'3- Óleo'!$H146)</f>
        <v>-</v>
      </c>
      <c r="W144" s="119" t="str">
        <f>IF($C144=X$1,'3- Óleo'!$D146,"-")</f>
        <v>-</v>
      </c>
      <c r="X144" s="108" t="str">
        <f>IF($C144=X$1,'3- Óleo'!$E146,"-")</f>
        <v>-</v>
      </c>
      <c r="Y144" s="108" t="str">
        <f>IF(X144="-","-",'3- Óleo'!$H146)</f>
        <v>-</v>
      </c>
      <c r="Z144" s="119" t="str">
        <f>IF($C144=AA$1,'3- Óleo'!$D146,"-")</f>
        <v>-</v>
      </c>
      <c r="AA144" s="108" t="str">
        <f>IF($C144=AA$1,'3- Óleo'!$E146,"-")</f>
        <v>-</v>
      </c>
      <c r="AB144" s="108" t="str">
        <f>IF(AA144="-","-",'3- Óleo'!$H146)</f>
        <v>-</v>
      </c>
      <c r="AC144" s="119" t="str">
        <f>IF($C144=AD$1,'3- Óleo'!$D146,"-")</f>
        <v>-</v>
      </c>
      <c r="AD144" s="108" t="str">
        <f>IF($C144=AD$1,'3- Óleo'!$E146,"-")</f>
        <v>-</v>
      </c>
      <c r="AE144" s="108" t="str">
        <f>IF(AD144="-","-",'3- Óleo'!$H146)</f>
        <v>-</v>
      </c>
      <c r="AF144" s="119" t="str">
        <f>IF($C144=AG$1,'3- Óleo'!$D146,"-")</f>
        <v>-</v>
      </c>
      <c r="AG144" s="108" t="str">
        <f>IF($C144=AG$1,'3- Óleo'!$E146,"-")</f>
        <v>-</v>
      </c>
      <c r="AH144" s="108" t="str">
        <f>IF(AG144="-","-",'3- Óleo'!$H146)</f>
        <v>-</v>
      </c>
      <c r="AI144" s="119" t="str">
        <f>IF($C144=AJ$1,'3- Óleo'!$D146,"-")</f>
        <v>-</v>
      </c>
      <c r="AJ144" s="108" t="str">
        <f>IF($C144=AJ$1,'3- Óleo'!$E146,"-")</f>
        <v>-</v>
      </c>
      <c r="AK144" s="108" t="str">
        <f>IF(AJ144="-","-",'3- Óleo'!$H146)</f>
        <v>-</v>
      </c>
      <c r="AL144" s="119" t="str">
        <f>IF($C144=AM$1,'3- Óleo'!$D146,"-")</f>
        <v>-</v>
      </c>
      <c r="AM144" s="108" t="str">
        <f>IF($C144=AM$1,'3- Óleo'!$E146,"-")</f>
        <v>-</v>
      </c>
      <c r="AN144" s="108" t="str">
        <f>IF(AM144="-","-",'3- Óleo'!$H146)</f>
        <v>-</v>
      </c>
    </row>
    <row r="145" spans="1:40" x14ac:dyDescent="0.25">
      <c r="A145" s="119">
        <v>143</v>
      </c>
      <c r="B145" s="119" t="str">
        <f>IF(YEAR('3- Óleo'!B147)=$B$1,$B$1,"-")</f>
        <v>-</v>
      </c>
      <c r="C145" s="119" t="str">
        <f>IF(B145="-","-",MONTH('3- Óleo'!B147))</f>
        <v>-</v>
      </c>
      <c r="E145" s="119" t="str">
        <f>IF($C145=F$1,'3- Óleo'!$D147,"-")</f>
        <v>-</v>
      </c>
      <c r="F145" s="108" t="str">
        <f>IF($C145=F$1,'3- Óleo'!$E147,"-")</f>
        <v>-</v>
      </c>
      <c r="G145" s="108" t="str">
        <f>IF(F145="-","-",'3- Óleo'!$H147)</f>
        <v>-</v>
      </c>
      <c r="H145" s="119" t="str">
        <f>IF($C145=I$1,'3- Óleo'!$D147,"-")</f>
        <v>-</v>
      </c>
      <c r="I145" s="108" t="str">
        <f>IF($C145=I$1,'3- Óleo'!$E147,"-")</f>
        <v>-</v>
      </c>
      <c r="J145" s="108" t="str">
        <f>IF(I145="-","-",'3- Óleo'!$H147)</f>
        <v>-</v>
      </c>
      <c r="K145" s="119" t="str">
        <f>IF($C145=L$1,'3- Óleo'!$D147,"-")</f>
        <v>-</v>
      </c>
      <c r="L145" s="108" t="str">
        <f>IF($C145=L$1,'3- Óleo'!$E147,"-")</f>
        <v>-</v>
      </c>
      <c r="M145" s="108" t="str">
        <f>IF(L145="-","-",'3- Óleo'!$H147)</f>
        <v>-</v>
      </c>
      <c r="N145" s="119" t="str">
        <f>IF($C145=O$1,'3- Óleo'!$D147,"-")</f>
        <v>-</v>
      </c>
      <c r="O145" s="108" t="str">
        <f>IF($C145=O$1,'3- Óleo'!$E147,"-")</f>
        <v>-</v>
      </c>
      <c r="P145" s="108" t="str">
        <f>IF(O145="-","-",'3- Óleo'!$H147)</f>
        <v>-</v>
      </c>
      <c r="Q145" s="119" t="str">
        <f>IF($C145=R$1,'3- Óleo'!$D147,"-")</f>
        <v>-</v>
      </c>
      <c r="R145" s="108" t="str">
        <f>IF($C145=R$1,'3- Óleo'!$E147,"-")</f>
        <v>-</v>
      </c>
      <c r="S145" s="108" t="str">
        <f>IF(R145="-","-",'3- Óleo'!$H147)</f>
        <v>-</v>
      </c>
      <c r="T145" s="119" t="str">
        <f>IF($C145=U$1,'3- Óleo'!$D147,"-")</f>
        <v>-</v>
      </c>
      <c r="U145" s="108" t="str">
        <f>IF($C145=U$1,'3- Óleo'!$E147,"-")</f>
        <v>-</v>
      </c>
      <c r="V145" s="108" t="str">
        <f>IF(U145="-","-",'3- Óleo'!$H147)</f>
        <v>-</v>
      </c>
      <c r="W145" s="119" t="str">
        <f>IF($C145=X$1,'3- Óleo'!$D147,"-")</f>
        <v>-</v>
      </c>
      <c r="X145" s="108" t="str">
        <f>IF($C145=X$1,'3- Óleo'!$E147,"-")</f>
        <v>-</v>
      </c>
      <c r="Y145" s="108" t="str">
        <f>IF(X145="-","-",'3- Óleo'!$H147)</f>
        <v>-</v>
      </c>
      <c r="Z145" s="119" t="str">
        <f>IF($C145=AA$1,'3- Óleo'!$D147,"-")</f>
        <v>-</v>
      </c>
      <c r="AA145" s="108" t="str">
        <f>IF($C145=AA$1,'3- Óleo'!$E147,"-")</f>
        <v>-</v>
      </c>
      <c r="AB145" s="108" t="str">
        <f>IF(AA145="-","-",'3- Óleo'!$H147)</f>
        <v>-</v>
      </c>
      <c r="AC145" s="119" t="str">
        <f>IF($C145=AD$1,'3- Óleo'!$D147,"-")</f>
        <v>-</v>
      </c>
      <c r="AD145" s="108" t="str">
        <f>IF($C145=AD$1,'3- Óleo'!$E147,"-")</f>
        <v>-</v>
      </c>
      <c r="AE145" s="108" t="str">
        <f>IF(AD145="-","-",'3- Óleo'!$H147)</f>
        <v>-</v>
      </c>
      <c r="AF145" s="119" t="str">
        <f>IF($C145=AG$1,'3- Óleo'!$D147,"-")</f>
        <v>-</v>
      </c>
      <c r="AG145" s="108" t="str">
        <f>IF($C145=AG$1,'3- Óleo'!$E147,"-")</f>
        <v>-</v>
      </c>
      <c r="AH145" s="108" t="str">
        <f>IF(AG145="-","-",'3- Óleo'!$H147)</f>
        <v>-</v>
      </c>
      <c r="AI145" s="119" t="str">
        <f>IF($C145=AJ$1,'3- Óleo'!$D147,"-")</f>
        <v>-</v>
      </c>
      <c r="AJ145" s="108" t="str">
        <f>IF($C145=AJ$1,'3- Óleo'!$E147,"-")</f>
        <v>-</v>
      </c>
      <c r="AK145" s="108" t="str">
        <f>IF(AJ145="-","-",'3- Óleo'!$H147)</f>
        <v>-</v>
      </c>
      <c r="AL145" s="119" t="str">
        <f>IF($C145=AM$1,'3- Óleo'!$D147,"-")</f>
        <v>-</v>
      </c>
      <c r="AM145" s="108" t="str">
        <f>IF($C145=AM$1,'3- Óleo'!$E147,"-")</f>
        <v>-</v>
      </c>
      <c r="AN145" s="108" t="str">
        <f>IF(AM145="-","-",'3- Óleo'!$H147)</f>
        <v>-</v>
      </c>
    </row>
    <row r="146" spans="1:40" x14ac:dyDescent="0.25">
      <c r="A146" s="119">
        <v>144</v>
      </c>
      <c r="B146" s="119" t="str">
        <f>IF(YEAR('3- Óleo'!B148)=$B$1,$B$1,"-")</f>
        <v>-</v>
      </c>
      <c r="C146" s="119" t="str">
        <f>IF(B146="-","-",MONTH('3- Óleo'!B148))</f>
        <v>-</v>
      </c>
      <c r="E146" s="119" t="str">
        <f>IF($C146=F$1,'3- Óleo'!$D148,"-")</f>
        <v>-</v>
      </c>
      <c r="F146" s="108" t="str">
        <f>IF($C146=F$1,'3- Óleo'!$E148,"-")</f>
        <v>-</v>
      </c>
      <c r="G146" s="108" t="str">
        <f>IF(F146="-","-",'3- Óleo'!$H148)</f>
        <v>-</v>
      </c>
      <c r="H146" s="119" t="str">
        <f>IF($C146=I$1,'3- Óleo'!$D148,"-")</f>
        <v>-</v>
      </c>
      <c r="I146" s="108" t="str">
        <f>IF($C146=I$1,'3- Óleo'!$E148,"-")</f>
        <v>-</v>
      </c>
      <c r="J146" s="108" t="str">
        <f>IF(I146="-","-",'3- Óleo'!$H148)</f>
        <v>-</v>
      </c>
      <c r="K146" s="119" t="str">
        <f>IF($C146=L$1,'3- Óleo'!$D148,"-")</f>
        <v>-</v>
      </c>
      <c r="L146" s="108" t="str">
        <f>IF($C146=L$1,'3- Óleo'!$E148,"-")</f>
        <v>-</v>
      </c>
      <c r="M146" s="108" t="str">
        <f>IF(L146="-","-",'3- Óleo'!$H148)</f>
        <v>-</v>
      </c>
      <c r="N146" s="119" t="str">
        <f>IF($C146=O$1,'3- Óleo'!$D148,"-")</f>
        <v>-</v>
      </c>
      <c r="O146" s="108" t="str">
        <f>IF($C146=O$1,'3- Óleo'!$E148,"-")</f>
        <v>-</v>
      </c>
      <c r="P146" s="108" t="str">
        <f>IF(O146="-","-",'3- Óleo'!$H148)</f>
        <v>-</v>
      </c>
      <c r="Q146" s="119" t="str">
        <f>IF($C146=R$1,'3- Óleo'!$D148,"-")</f>
        <v>-</v>
      </c>
      <c r="R146" s="108" t="str">
        <f>IF($C146=R$1,'3- Óleo'!$E148,"-")</f>
        <v>-</v>
      </c>
      <c r="S146" s="108" t="str">
        <f>IF(R146="-","-",'3- Óleo'!$H148)</f>
        <v>-</v>
      </c>
      <c r="T146" s="119" t="str">
        <f>IF($C146=U$1,'3- Óleo'!$D148,"-")</f>
        <v>-</v>
      </c>
      <c r="U146" s="108" t="str">
        <f>IF($C146=U$1,'3- Óleo'!$E148,"-")</f>
        <v>-</v>
      </c>
      <c r="V146" s="108" t="str">
        <f>IF(U146="-","-",'3- Óleo'!$H148)</f>
        <v>-</v>
      </c>
      <c r="W146" s="119" t="str">
        <f>IF($C146=X$1,'3- Óleo'!$D148,"-")</f>
        <v>-</v>
      </c>
      <c r="X146" s="108" t="str">
        <f>IF($C146=X$1,'3- Óleo'!$E148,"-")</f>
        <v>-</v>
      </c>
      <c r="Y146" s="108" t="str">
        <f>IF(X146="-","-",'3- Óleo'!$H148)</f>
        <v>-</v>
      </c>
      <c r="Z146" s="119" t="str">
        <f>IF($C146=AA$1,'3- Óleo'!$D148,"-")</f>
        <v>-</v>
      </c>
      <c r="AA146" s="108" t="str">
        <f>IF($C146=AA$1,'3- Óleo'!$E148,"-")</f>
        <v>-</v>
      </c>
      <c r="AB146" s="108" t="str">
        <f>IF(AA146="-","-",'3- Óleo'!$H148)</f>
        <v>-</v>
      </c>
      <c r="AC146" s="119" t="str">
        <f>IF($C146=AD$1,'3- Óleo'!$D148,"-")</f>
        <v>-</v>
      </c>
      <c r="AD146" s="108" t="str">
        <f>IF($C146=AD$1,'3- Óleo'!$E148,"-")</f>
        <v>-</v>
      </c>
      <c r="AE146" s="108" t="str">
        <f>IF(AD146="-","-",'3- Óleo'!$H148)</f>
        <v>-</v>
      </c>
      <c r="AF146" s="119" t="str">
        <f>IF($C146=AG$1,'3- Óleo'!$D148,"-")</f>
        <v>-</v>
      </c>
      <c r="AG146" s="108" t="str">
        <f>IF($C146=AG$1,'3- Óleo'!$E148,"-")</f>
        <v>-</v>
      </c>
      <c r="AH146" s="108" t="str">
        <f>IF(AG146="-","-",'3- Óleo'!$H148)</f>
        <v>-</v>
      </c>
      <c r="AI146" s="119" t="str">
        <f>IF($C146=AJ$1,'3- Óleo'!$D148,"-")</f>
        <v>-</v>
      </c>
      <c r="AJ146" s="108" t="str">
        <f>IF($C146=AJ$1,'3- Óleo'!$E148,"-")</f>
        <v>-</v>
      </c>
      <c r="AK146" s="108" t="str">
        <f>IF(AJ146="-","-",'3- Óleo'!$H148)</f>
        <v>-</v>
      </c>
      <c r="AL146" s="119" t="str">
        <f>IF($C146=AM$1,'3- Óleo'!$D148,"-")</f>
        <v>-</v>
      </c>
      <c r="AM146" s="108" t="str">
        <f>IF($C146=AM$1,'3- Óleo'!$E148,"-")</f>
        <v>-</v>
      </c>
      <c r="AN146" s="108" t="str">
        <f>IF(AM146="-","-",'3- Óleo'!$H148)</f>
        <v>-</v>
      </c>
    </row>
    <row r="147" spans="1:40" x14ac:dyDescent="0.25">
      <c r="A147" s="119">
        <v>145</v>
      </c>
      <c r="B147" s="119" t="str">
        <f>IF(YEAR('3- Óleo'!B149)=$B$1,$B$1,"-")</f>
        <v>-</v>
      </c>
      <c r="C147" s="119" t="str">
        <f>IF(B147="-","-",MONTH('3- Óleo'!B149))</f>
        <v>-</v>
      </c>
      <c r="E147" s="119" t="str">
        <f>IF($C147=F$1,'3- Óleo'!$D149,"-")</f>
        <v>-</v>
      </c>
      <c r="F147" s="108" t="str">
        <f>IF($C147=F$1,'3- Óleo'!$E149,"-")</f>
        <v>-</v>
      </c>
      <c r="G147" s="108" t="str">
        <f>IF(F147="-","-",'3- Óleo'!$H149)</f>
        <v>-</v>
      </c>
      <c r="H147" s="119" t="str">
        <f>IF($C147=I$1,'3- Óleo'!$D149,"-")</f>
        <v>-</v>
      </c>
      <c r="I147" s="108" t="str">
        <f>IF($C147=I$1,'3- Óleo'!$E149,"-")</f>
        <v>-</v>
      </c>
      <c r="J147" s="108" t="str">
        <f>IF(I147="-","-",'3- Óleo'!$H149)</f>
        <v>-</v>
      </c>
      <c r="K147" s="119" t="str">
        <f>IF($C147=L$1,'3- Óleo'!$D149,"-")</f>
        <v>-</v>
      </c>
      <c r="L147" s="108" t="str">
        <f>IF($C147=L$1,'3- Óleo'!$E149,"-")</f>
        <v>-</v>
      </c>
      <c r="M147" s="108" t="str">
        <f>IF(L147="-","-",'3- Óleo'!$H149)</f>
        <v>-</v>
      </c>
      <c r="N147" s="119" t="str">
        <f>IF($C147=O$1,'3- Óleo'!$D149,"-")</f>
        <v>-</v>
      </c>
      <c r="O147" s="108" t="str">
        <f>IF($C147=O$1,'3- Óleo'!$E149,"-")</f>
        <v>-</v>
      </c>
      <c r="P147" s="108" t="str">
        <f>IF(O147="-","-",'3- Óleo'!$H149)</f>
        <v>-</v>
      </c>
      <c r="Q147" s="119" t="str">
        <f>IF($C147=R$1,'3- Óleo'!$D149,"-")</f>
        <v>-</v>
      </c>
      <c r="R147" s="108" t="str">
        <f>IF($C147=R$1,'3- Óleo'!$E149,"-")</f>
        <v>-</v>
      </c>
      <c r="S147" s="108" t="str">
        <f>IF(R147="-","-",'3- Óleo'!$H149)</f>
        <v>-</v>
      </c>
      <c r="T147" s="119" t="str">
        <f>IF($C147=U$1,'3- Óleo'!$D149,"-")</f>
        <v>-</v>
      </c>
      <c r="U147" s="108" t="str">
        <f>IF($C147=U$1,'3- Óleo'!$E149,"-")</f>
        <v>-</v>
      </c>
      <c r="V147" s="108" t="str">
        <f>IF(U147="-","-",'3- Óleo'!$H149)</f>
        <v>-</v>
      </c>
      <c r="W147" s="119" t="str">
        <f>IF($C147=X$1,'3- Óleo'!$D149,"-")</f>
        <v>-</v>
      </c>
      <c r="X147" s="108" t="str">
        <f>IF($C147=X$1,'3- Óleo'!$E149,"-")</f>
        <v>-</v>
      </c>
      <c r="Y147" s="108" t="str">
        <f>IF(X147="-","-",'3- Óleo'!$H149)</f>
        <v>-</v>
      </c>
      <c r="Z147" s="119" t="str">
        <f>IF($C147=AA$1,'3- Óleo'!$D149,"-")</f>
        <v>-</v>
      </c>
      <c r="AA147" s="108" t="str">
        <f>IF($C147=AA$1,'3- Óleo'!$E149,"-")</f>
        <v>-</v>
      </c>
      <c r="AB147" s="108" t="str">
        <f>IF(AA147="-","-",'3- Óleo'!$H149)</f>
        <v>-</v>
      </c>
      <c r="AC147" s="119" t="str">
        <f>IF($C147=AD$1,'3- Óleo'!$D149,"-")</f>
        <v>-</v>
      </c>
      <c r="AD147" s="108" t="str">
        <f>IF($C147=AD$1,'3- Óleo'!$E149,"-")</f>
        <v>-</v>
      </c>
      <c r="AE147" s="108" t="str">
        <f>IF(AD147="-","-",'3- Óleo'!$H149)</f>
        <v>-</v>
      </c>
      <c r="AF147" s="119" t="str">
        <f>IF($C147=AG$1,'3- Óleo'!$D149,"-")</f>
        <v>-</v>
      </c>
      <c r="AG147" s="108" t="str">
        <f>IF($C147=AG$1,'3- Óleo'!$E149,"-")</f>
        <v>-</v>
      </c>
      <c r="AH147" s="108" t="str">
        <f>IF(AG147="-","-",'3- Óleo'!$H149)</f>
        <v>-</v>
      </c>
      <c r="AI147" s="119" t="str">
        <f>IF($C147=AJ$1,'3- Óleo'!$D149,"-")</f>
        <v>-</v>
      </c>
      <c r="AJ147" s="108" t="str">
        <f>IF($C147=AJ$1,'3- Óleo'!$E149,"-")</f>
        <v>-</v>
      </c>
      <c r="AK147" s="108" t="str">
        <f>IF(AJ147="-","-",'3- Óleo'!$H149)</f>
        <v>-</v>
      </c>
      <c r="AL147" s="119" t="str">
        <f>IF($C147=AM$1,'3- Óleo'!$D149,"-")</f>
        <v>-</v>
      </c>
      <c r="AM147" s="108" t="str">
        <f>IF($C147=AM$1,'3- Óleo'!$E149,"-")</f>
        <v>-</v>
      </c>
      <c r="AN147" s="108" t="str">
        <f>IF(AM147="-","-",'3- Óleo'!$H149)</f>
        <v>-</v>
      </c>
    </row>
    <row r="148" spans="1:40" x14ac:dyDescent="0.25">
      <c r="A148" s="119">
        <v>146</v>
      </c>
      <c r="B148" s="119" t="str">
        <f>IF(YEAR('3- Óleo'!B150)=$B$1,$B$1,"-")</f>
        <v>-</v>
      </c>
      <c r="C148" s="119" t="str">
        <f>IF(B148="-","-",MONTH('3- Óleo'!B150))</f>
        <v>-</v>
      </c>
      <c r="E148" s="119" t="str">
        <f>IF($C148=F$1,'3- Óleo'!$D150,"-")</f>
        <v>-</v>
      </c>
      <c r="F148" s="108" t="str">
        <f>IF($C148=F$1,'3- Óleo'!$E150,"-")</f>
        <v>-</v>
      </c>
      <c r="G148" s="108" t="str">
        <f>IF(F148="-","-",'3- Óleo'!$H150)</f>
        <v>-</v>
      </c>
      <c r="H148" s="119" t="str">
        <f>IF($C148=I$1,'3- Óleo'!$D150,"-")</f>
        <v>-</v>
      </c>
      <c r="I148" s="108" t="str">
        <f>IF($C148=I$1,'3- Óleo'!$E150,"-")</f>
        <v>-</v>
      </c>
      <c r="J148" s="108" t="str">
        <f>IF(I148="-","-",'3- Óleo'!$H150)</f>
        <v>-</v>
      </c>
      <c r="K148" s="119" t="str">
        <f>IF($C148=L$1,'3- Óleo'!$D150,"-")</f>
        <v>-</v>
      </c>
      <c r="L148" s="108" t="str">
        <f>IF($C148=L$1,'3- Óleo'!$E150,"-")</f>
        <v>-</v>
      </c>
      <c r="M148" s="108" t="str">
        <f>IF(L148="-","-",'3- Óleo'!$H150)</f>
        <v>-</v>
      </c>
      <c r="N148" s="119" t="str">
        <f>IF($C148=O$1,'3- Óleo'!$D150,"-")</f>
        <v>-</v>
      </c>
      <c r="O148" s="108" t="str">
        <f>IF($C148=O$1,'3- Óleo'!$E150,"-")</f>
        <v>-</v>
      </c>
      <c r="P148" s="108" t="str">
        <f>IF(O148="-","-",'3- Óleo'!$H150)</f>
        <v>-</v>
      </c>
      <c r="Q148" s="119" t="str">
        <f>IF($C148=R$1,'3- Óleo'!$D150,"-")</f>
        <v>-</v>
      </c>
      <c r="R148" s="108" t="str">
        <f>IF($C148=R$1,'3- Óleo'!$E150,"-")</f>
        <v>-</v>
      </c>
      <c r="S148" s="108" t="str">
        <f>IF(R148="-","-",'3- Óleo'!$H150)</f>
        <v>-</v>
      </c>
      <c r="T148" s="119" t="str">
        <f>IF($C148=U$1,'3- Óleo'!$D150,"-")</f>
        <v>-</v>
      </c>
      <c r="U148" s="108" t="str">
        <f>IF($C148=U$1,'3- Óleo'!$E150,"-")</f>
        <v>-</v>
      </c>
      <c r="V148" s="108" t="str">
        <f>IF(U148="-","-",'3- Óleo'!$H150)</f>
        <v>-</v>
      </c>
      <c r="W148" s="119" t="str">
        <f>IF($C148=X$1,'3- Óleo'!$D150,"-")</f>
        <v>-</v>
      </c>
      <c r="X148" s="108" t="str">
        <f>IF($C148=X$1,'3- Óleo'!$E150,"-")</f>
        <v>-</v>
      </c>
      <c r="Y148" s="108" t="str">
        <f>IF(X148="-","-",'3- Óleo'!$H150)</f>
        <v>-</v>
      </c>
      <c r="Z148" s="119" t="str">
        <f>IF($C148=AA$1,'3- Óleo'!$D150,"-")</f>
        <v>-</v>
      </c>
      <c r="AA148" s="108" t="str">
        <f>IF($C148=AA$1,'3- Óleo'!$E150,"-")</f>
        <v>-</v>
      </c>
      <c r="AB148" s="108" t="str">
        <f>IF(AA148="-","-",'3- Óleo'!$H150)</f>
        <v>-</v>
      </c>
      <c r="AC148" s="119" t="str">
        <f>IF($C148=AD$1,'3- Óleo'!$D150,"-")</f>
        <v>-</v>
      </c>
      <c r="AD148" s="108" t="str">
        <f>IF($C148=AD$1,'3- Óleo'!$E150,"-")</f>
        <v>-</v>
      </c>
      <c r="AE148" s="108" t="str">
        <f>IF(AD148="-","-",'3- Óleo'!$H150)</f>
        <v>-</v>
      </c>
      <c r="AF148" s="119" t="str">
        <f>IF($C148=AG$1,'3- Óleo'!$D150,"-")</f>
        <v>-</v>
      </c>
      <c r="AG148" s="108" t="str">
        <f>IF($C148=AG$1,'3- Óleo'!$E150,"-")</f>
        <v>-</v>
      </c>
      <c r="AH148" s="108" t="str">
        <f>IF(AG148="-","-",'3- Óleo'!$H150)</f>
        <v>-</v>
      </c>
      <c r="AI148" s="119" t="str">
        <f>IF($C148=AJ$1,'3- Óleo'!$D150,"-")</f>
        <v>-</v>
      </c>
      <c r="AJ148" s="108" t="str">
        <f>IF($C148=AJ$1,'3- Óleo'!$E150,"-")</f>
        <v>-</v>
      </c>
      <c r="AK148" s="108" t="str">
        <f>IF(AJ148="-","-",'3- Óleo'!$H150)</f>
        <v>-</v>
      </c>
      <c r="AL148" s="119" t="str">
        <f>IF($C148=AM$1,'3- Óleo'!$D150,"-")</f>
        <v>-</v>
      </c>
      <c r="AM148" s="108" t="str">
        <f>IF($C148=AM$1,'3- Óleo'!$E150,"-")</f>
        <v>-</v>
      </c>
      <c r="AN148" s="108" t="str">
        <f>IF(AM148="-","-",'3- Óleo'!$H150)</f>
        <v>-</v>
      </c>
    </row>
    <row r="149" spans="1:40" x14ac:dyDescent="0.25">
      <c r="A149" s="119">
        <v>147</v>
      </c>
      <c r="B149" s="119" t="str">
        <f>IF(YEAR('3- Óleo'!B151)=$B$1,$B$1,"-")</f>
        <v>-</v>
      </c>
      <c r="C149" s="119" t="str">
        <f>IF(B149="-","-",MONTH('3- Óleo'!B151))</f>
        <v>-</v>
      </c>
      <c r="E149" s="119" t="str">
        <f>IF($C149=F$1,'3- Óleo'!$D151,"-")</f>
        <v>-</v>
      </c>
      <c r="F149" s="108" t="str">
        <f>IF($C149=F$1,'3- Óleo'!$E151,"-")</f>
        <v>-</v>
      </c>
      <c r="G149" s="108" t="str">
        <f>IF(F149="-","-",'3- Óleo'!$H151)</f>
        <v>-</v>
      </c>
      <c r="H149" s="119" t="str">
        <f>IF($C149=I$1,'3- Óleo'!$D151,"-")</f>
        <v>-</v>
      </c>
      <c r="I149" s="108" t="str">
        <f>IF($C149=I$1,'3- Óleo'!$E151,"-")</f>
        <v>-</v>
      </c>
      <c r="J149" s="108" t="str">
        <f>IF(I149="-","-",'3- Óleo'!$H151)</f>
        <v>-</v>
      </c>
      <c r="K149" s="119" t="str">
        <f>IF($C149=L$1,'3- Óleo'!$D151,"-")</f>
        <v>-</v>
      </c>
      <c r="L149" s="108" t="str">
        <f>IF($C149=L$1,'3- Óleo'!$E151,"-")</f>
        <v>-</v>
      </c>
      <c r="M149" s="108" t="str">
        <f>IF(L149="-","-",'3- Óleo'!$H151)</f>
        <v>-</v>
      </c>
      <c r="N149" s="119" t="str">
        <f>IF($C149=O$1,'3- Óleo'!$D151,"-")</f>
        <v>-</v>
      </c>
      <c r="O149" s="108" t="str">
        <f>IF($C149=O$1,'3- Óleo'!$E151,"-")</f>
        <v>-</v>
      </c>
      <c r="P149" s="108" t="str">
        <f>IF(O149="-","-",'3- Óleo'!$H151)</f>
        <v>-</v>
      </c>
      <c r="Q149" s="119" t="str">
        <f>IF($C149=R$1,'3- Óleo'!$D151,"-")</f>
        <v>-</v>
      </c>
      <c r="R149" s="108" t="str">
        <f>IF($C149=R$1,'3- Óleo'!$E151,"-")</f>
        <v>-</v>
      </c>
      <c r="S149" s="108" t="str">
        <f>IF(R149="-","-",'3- Óleo'!$H151)</f>
        <v>-</v>
      </c>
      <c r="T149" s="119" t="str">
        <f>IF($C149=U$1,'3- Óleo'!$D151,"-")</f>
        <v>-</v>
      </c>
      <c r="U149" s="108" t="str">
        <f>IF($C149=U$1,'3- Óleo'!$E151,"-")</f>
        <v>-</v>
      </c>
      <c r="V149" s="108" t="str">
        <f>IF(U149="-","-",'3- Óleo'!$H151)</f>
        <v>-</v>
      </c>
      <c r="W149" s="119" t="str">
        <f>IF($C149=X$1,'3- Óleo'!$D151,"-")</f>
        <v>-</v>
      </c>
      <c r="X149" s="108" t="str">
        <f>IF($C149=X$1,'3- Óleo'!$E151,"-")</f>
        <v>-</v>
      </c>
      <c r="Y149" s="108" t="str">
        <f>IF(X149="-","-",'3- Óleo'!$H151)</f>
        <v>-</v>
      </c>
      <c r="Z149" s="119" t="str">
        <f>IF($C149=AA$1,'3- Óleo'!$D151,"-")</f>
        <v>-</v>
      </c>
      <c r="AA149" s="108" t="str">
        <f>IF($C149=AA$1,'3- Óleo'!$E151,"-")</f>
        <v>-</v>
      </c>
      <c r="AB149" s="108" t="str">
        <f>IF(AA149="-","-",'3- Óleo'!$H151)</f>
        <v>-</v>
      </c>
      <c r="AC149" s="119" t="str">
        <f>IF($C149=AD$1,'3- Óleo'!$D151,"-")</f>
        <v>-</v>
      </c>
      <c r="AD149" s="108" t="str">
        <f>IF($C149=AD$1,'3- Óleo'!$E151,"-")</f>
        <v>-</v>
      </c>
      <c r="AE149" s="108" t="str">
        <f>IF(AD149="-","-",'3- Óleo'!$H151)</f>
        <v>-</v>
      </c>
      <c r="AF149" s="119" t="str">
        <f>IF($C149=AG$1,'3- Óleo'!$D151,"-")</f>
        <v>-</v>
      </c>
      <c r="AG149" s="108" t="str">
        <f>IF($C149=AG$1,'3- Óleo'!$E151,"-")</f>
        <v>-</v>
      </c>
      <c r="AH149" s="108" t="str">
        <f>IF(AG149="-","-",'3- Óleo'!$H151)</f>
        <v>-</v>
      </c>
      <c r="AI149" s="119" t="str">
        <f>IF($C149=AJ$1,'3- Óleo'!$D151,"-")</f>
        <v>-</v>
      </c>
      <c r="AJ149" s="108" t="str">
        <f>IF($C149=AJ$1,'3- Óleo'!$E151,"-")</f>
        <v>-</v>
      </c>
      <c r="AK149" s="108" t="str">
        <f>IF(AJ149="-","-",'3- Óleo'!$H151)</f>
        <v>-</v>
      </c>
      <c r="AL149" s="119" t="str">
        <f>IF($C149=AM$1,'3- Óleo'!$D151,"-")</f>
        <v>-</v>
      </c>
      <c r="AM149" s="108" t="str">
        <f>IF($C149=AM$1,'3- Óleo'!$E151,"-")</f>
        <v>-</v>
      </c>
      <c r="AN149" s="108" t="str">
        <f>IF(AM149="-","-",'3- Óleo'!$H151)</f>
        <v>-</v>
      </c>
    </row>
    <row r="150" spans="1:40" x14ac:dyDescent="0.25">
      <c r="A150" s="119">
        <v>148</v>
      </c>
      <c r="B150" s="119" t="str">
        <f>IF(YEAR('3- Óleo'!B152)=$B$1,$B$1,"-")</f>
        <v>-</v>
      </c>
      <c r="C150" s="119" t="str">
        <f>IF(B150="-","-",MONTH('3- Óleo'!B152))</f>
        <v>-</v>
      </c>
      <c r="E150" s="119" t="str">
        <f>IF($C150=F$1,'3- Óleo'!$D152,"-")</f>
        <v>-</v>
      </c>
      <c r="F150" s="108" t="str">
        <f>IF($C150=F$1,'3- Óleo'!$E152,"-")</f>
        <v>-</v>
      </c>
      <c r="G150" s="108" t="str">
        <f>IF(F150="-","-",'3- Óleo'!$H152)</f>
        <v>-</v>
      </c>
      <c r="H150" s="119" t="str">
        <f>IF($C150=I$1,'3- Óleo'!$D152,"-")</f>
        <v>-</v>
      </c>
      <c r="I150" s="108" t="str">
        <f>IF($C150=I$1,'3- Óleo'!$E152,"-")</f>
        <v>-</v>
      </c>
      <c r="J150" s="108" t="str">
        <f>IF(I150="-","-",'3- Óleo'!$H152)</f>
        <v>-</v>
      </c>
      <c r="K150" s="119" t="str">
        <f>IF($C150=L$1,'3- Óleo'!$D152,"-")</f>
        <v>-</v>
      </c>
      <c r="L150" s="108" t="str">
        <f>IF($C150=L$1,'3- Óleo'!$E152,"-")</f>
        <v>-</v>
      </c>
      <c r="M150" s="108" t="str">
        <f>IF(L150="-","-",'3- Óleo'!$H152)</f>
        <v>-</v>
      </c>
      <c r="N150" s="119" t="str">
        <f>IF($C150=O$1,'3- Óleo'!$D152,"-")</f>
        <v>-</v>
      </c>
      <c r="O150" s="108" t="str">
        <f>IF($C150=O$1,'3- Óleo'!$E152,"-")</f>
        <v>-</v>
      </c>
      <c r="P150" s="108" t="str">
        <f>IF(O150="-","-",'3- Óleo'!$H152)</f>
        <v>-</v>
      </c>
      <c r="Q150" s="119" t="str">
        <f>IF($C150=R$1,'3- Óleo'!$D152,"-")</f>
        <v>-</v>
      </c>
      <c r="R150" s="108" t="str">
        <f>IF($C150=R$1,'3- Óleo'!$E152,"-")</f>
        <v>-</v>
      </c>
      <c r="S150" s="108" t="str">
        <f>IF(R150="-","-",'3- Óleo'!$H152)</f>
        <v>-</v>
      </c>
      <c r="T150" s="119" t="str">
        <f>IF($C150=U$1,'3- Óleo'!$D152,"-")</f>
        <v>-</v>
      </c>
      <c r="U150" s="108" t="str">
        <f>IF($C150=U$1,'3- Óleo'!$E152,"-")</f>
        <v>-</v>
      </c>
      <c r="V150" s="108" t="str">
        <f>IF(U150="-","-",'3- Óleo'!$H152)</f>
        <v>-</v>
      </c>
      <c r="W150" s="119" t="str">
        <f>IF($C150=X$1,'3- Óleo'!$D152,"-")</f>
        <v>-</v>
      </c>
      <c r="X150" s="108" t="str">
        <f>IF($C150=X$1,'3- Óleo'!$E152,"-")</f>
        <v>-</v>
      </c>
      <c r="Y150" s="108" t="str">
        <f>IF(X150="-","-",'3- Óleo'!$H152)</f>
        <v>-</v>
      </c>
      <c r="Z150" s="119" t="str">
        <f>IF($C150=AA$1,'3- Óleo'!$D152,"-")</f>
        <v>-</v>
      </c>
      <c r="AA150" s="108" t="str">
        <f>IF($C150=AA$1,'3- Óleo'!$E152,"-")</f>
        <v>-</v>
      </c>
      <c r="AB150" s="108" t="str">
        <f>IF(AA150="-","-",'3- Óleo'!$H152)</f>
        <v>-</v>
      </c>
      <c r="AC150" s="119" t="str">
        <f>IF($C150=AD$1,'3- Óleo'!$D152,"-")</f>
        <v>-</v>
      </c>
      <c r="AD150" s="108" t="str">
        <f>IF($C150=AD$1,'3- Óleo'!$E152,"-")</f>
        <v>-</v>
      </c>
      <c r="AE150" s="108" t="str">
        <f>IF(AD150="-","-",'3- Óleo'!$H152)</f>
        <v>-</v>
      </c>
      <c r="AF150" s="119" t="str">
        <f>IF($C150=AG$1,'3- Óleo'!$D152,"-")</f>
        <v>-</v>
      </c>
      <c r="AG150" s="108" t="str">
        <f>IF($C150=AG$1,'3- Óleo'!$E152,"-")</f>
        <v>-</v>
      </c>
      <c r="AH150" s="108" t="str">
        <f>IF(AG150="-","-",'3- Óleo'!$H152)</f>
        <v>-</v>
      </c>
      <c r="AI150" s="119" t="str">
        <f>IF($C150=AJ$1,'3- Óleo'!$D152,"-")</f>
        <v>-</v>
      </c>
      <c r="AJ150" s="108" t="str">
        <f>IF($C150=AJ$1,'3- Óleo'!$E152,"-")</f>
        <v>-</v>
      </c>
      <c r="AK150" s="108" t="str">
        <f>IF(AJ150="-","-",'3- Óleo'!$H152)</f>
        <v>-</v>
      </c>
      <c r="AL150" s="119" t="str">
        <f>IF($C150=AM$1,'3- Óleo'!$D152,"-")</f>
        <v>-</v>
      </c>
      <c r="AM150" s="108" t="str">
        <f>IF($C150=AM$1,'3- Óleo'!$E152,"-")</f>
        <v>-</v>
      </c>
      <c r="AN150" s="108" t="str">
        <f>IF(AM150="-","-",'3- Óleo'!$H152)</f>
        <v>-</v>
      </c>
    </row>
    <row r="151" spans="1:40" x14ac:dyDescent="0.25">
      <c r="A151" s="119">
        <v>149</v>
      </c>
      <c r="B151" s="119" t="str">
        <f>IF(YEAR('3- Óleo'!B153)=$B$1,$B$1,"-")</f>
        <v>-</v>
      </c>
      <c r="C151" s="119" t="str">
        <f>IF(B151="-","-",MONTH('3- Óleo'!B153))</f>
        <v>-</v>
      </c>
      <c r="E151" s="119" t="str">
        <f>IF($C151=F$1,'3- Óleo'!$D153,"-")</f>
        <v>-</v>
      </c>
      <c r="F151" s="108" t="str">
        <f>IF($C151=F$1,'3- Óleo'!$E153,"-")</f>
        <v>-</v>
      </c>
      <c r="G151" s="108" t="str">
        <f>IF(F151="-","-",'3- Óleo'!$H153)</f>
        <v>-</v>
      </c>
      <c r="H151" s="119" t="str">
        <f>IF($C151=I$1,'3- Óleo'!$D153,"-")</f>
        <v>-</v>
      </c>
      <c r="I151" s="108" t="str">
        <f>IF($C151=I$1,'3- Óleo'!$E153,"-")</f>
        <v>-</v>
      </c>
      <c r="J151" s="108" t="str">
        <f>IF(I151="-","-",'3- Óleo'!$H153)</f>
        <v>-</v>
      </c>
      <c r="K151" s="119" t="str">
        <f>IF($C151=L$1,'3- Óleo'!$D153,"-")</f>
        <v>-</v>
      </c>
      <c r="L151" s="108" t="str">
        <f>IF($C151=L$1,'3- Óleo'!$E153,"-")</f>
        <v>-</v>
      </c>
      <c r="M151" s="108" t="str">
        <f>IF(L151="-","-",'3- Óleo'!$H153)</f>
        <v>-</v>
      </c>
      <c r="N151" s="119" t="str">
        <f>IF($C151=O$1,'3- Óleo'!$D153,"-")</f>
        <v>-</v>
      </c>
      <c r="O151" s="108" t="str">
        <f>IF($C151=O$1,'3- Óleo'!$E153,"-")</f>
        <v>-</v>
      </c>
      <c r="P151" s="108" t="str">
        <f>IF(O151="-","-",'3- Óleo'!$H153)</f>
        <v>-</v>
      </c>
      <c r="Q151" s="119" t="str">
        <f>IF($C151=R$1,'3- Óleo'!$D153,"-")</f>
        <v>-</v>
      </c>
      <c r="R151" s="108" t="str">
        <f>IF($C151=R$1,'3- Óleo'!$E153,"-")</f>
        <v>-</v>
      </c>
      <c r="S151" s="108" t="str">
        <f>IF(R151="-","-",'3- Óleo'!$H153)</f>
        <v>-</v>
      </c>
      <c r="T151" s="119" t="str">
        <f>IF($C151=U$1,'3- Óleo'!$D153,"-")</f>
        <v>-</v>
      </c>
      <c r="U151" s="108" t="str">
        <f>IF($C151=U$1,'3- Óleo'!$E153,"-")</f>
        <v>-</v>
      </c>
      <c r="V151" s="108" t="str">
        <f>IF(U151="-","-",'3- Óleo'!$H153)</f>
        <v>-</v>
      </c>
      <c r="W151" s="119" t="str">
        <f>IF($C151=X$1,'3- Óleo'!$D153,"-")</f>
        <v>-</v>
      </c>
      <c r="X151" s="108" t="str">
        <f>IF($C151=X$1,'3- Óleo'!$E153,"-")</f>
        <v>-</v>
      </c>
      <c r="Y151" s="108" t="str">
        <f>IF(X151="-","-",'3- Óleo'!$H153)</f>
        <v>-</v>
      </c>
      <c r="Z151" s="119" t="str">
        <f>IF($C151=AA$1,'3- Óleo'!$D153,"-")</f>
        <v>-</v>
      </c>
      <c r="AA151" s="108" t="str">
        <f>IF($C151=AA$1,'3- Óleo'!$E153,"-")</f>
        <v>-</v>
      </c>
      <c r="AB151" s="108" t="str">
        <f>IF(AA151="-","-",'3- Óleo'!$H153)</f>
        <v>-</v>
      </c>
      <c r="AC151" s="119" t="str">
        <f>IF($C151=AD$1,'3- Óleo'!$D153,"-")</f>
        <v>-</v>
      </c>
      <c r="AD151" s="108" t="str">
        <f>IF($C151=AD$1,'3- Óleo'!$E153,"-")</f>
        <v>-</v>
      </c>
      <c r="AE151" s="108" t="str">
        <f>IF(AD151="-","-",'3- Óleo'!$H153)</f>
        <v>-</v>
      </c>
      <c r="AF151" s="119" t="str">
        <f>IF($C151=AG$1,'3- Óleo'!$D153,"-")</f>
        <v>-</v>
      </c>
      <c r="AG151" s="108" t="str">
        <f>IF($C151=AG$1,'3- Óleo'!$E153,"-")</f>
        <v>-</v>
      </c>
      <c r="AH151" s="108" t="str">
        <f>IF(AG151="-","-",'3- Óleo'!$H153)</f>
        <v>-</v>
      </c>
      <c r="AI151" s="119" t="str">
        <f>IF($C151=AJ$1,'3- Óleo'!$D153,"-")</f>
        <v>-</v>
      </c>
      <c r="AJ151" s="108" t="str">
        <f>IF($C151=AJ$1,'3- Óleo'!$E153,"-")</f>
        <v>-</v>
      </c>
      <c r="AK151" s="108" t="str">
        <f>IF(AJ151="-","-",'3- Óleo'!$H153)</f>
        <v>-</v>
      </c>
      <c r="AL151" s="119" t="str">
        <f>IF($C151=AM$1,'3- Óleo'!$D153,"-")</f>
        <v>-</v>
      </c>
      <c r="AM151" s="108" t="str">
        <f>IF($C151=AM$1,'3- Óleo'!$E153,"-")</f>
        <v>-</v>
      </c>
      <c r="AN151" s="108" t="str">
        <f>IF(AM151="-","-",'3- Óleo'!$H153)</f>
        <v>-</v>
      </c>
    </row>
    <row r="152" spans="1:40" x14ac:dyDescent="0.25">
      <c r="A152" s="119">
        <v>150</v>
      </c>
      <c r="B152" s="119" t="str">
        <f>IF(YEAR('3- Óleo'!B154)=$B$1,$B$1,"-")</f>
        <v>-</v>
      </c>
      <c r="C152" s="119" t="str">
        <f>IF(B152="-","-",MONTH('3- Óleo'!B154))</f>
        <v>-</v>
      </c>
      <c r="E152" s="119" t="str">
        <f>IF($C152=F$1,'3- Óleo'!$D154,"-")</f>
        <v>-</v>
      </c>
      <c r="F152" s="108" t="str">
        <f>IF($C152=F$1,'3- Óleo'!$E154,"-")</f>
        <v>-</v>
      </c>
      <c r="G152" s="108" t="str">
        <f>IF(F152="-","-",'3- Óleo'!$H154)</f>
        <v>-</v>
      </c>
      <c r="H152" s="119" t="str">
        <f>IF($C152=I$1,'3- Óleo'!$D154,"-")</f>
        <v>-</v>
      </c>
      <c r="I152" s="108" t="str">
        <f>IF($C152=I$1,'3- Óleo'!$E154,"-")</f>
        <v>-</v>
      </c>
      <c r="J152" s="108" t="str">
        <f>IF(I152="-","-",'3- Óleo'!$H154)</f>
        <v>-</v>
      </c>
      <c r="K152" s="119" t="str">
        <f>IF($C152=L$1,'3- Óleo'!$D154,"-")</f>
        <v>-</v>
      </c>
      <c r="L152" s="108" t="str">
        <f>IF($C152=L$1,'3- Óleo'!$E154,"-")</f>
        <v>-</v>
      </c>
      <c r="M152" s="108" t="str">
        <f>IF(L152="-","-",'3- Óleo'!$H154)</f>
        <v>-</v>
      </c>
      <c r="N152" s="119" t="str">
        <f>IF($C152=O$1,'3- Óleo'!$D154,"-")</f>
        <v>-</v>
      </c>
      <c r="O152" s="108" t="str">
        <f>IF($C152=O$1,'3- Óleo'!$E154,"-")</f>
        <v>-</v>
      </c>
      <c r="P152" s="108" t="str">
        <f>IF(O152="-","-",'3- Óleo'!$H154)</f>
        <v>-</v>
      </c>
      <c r="Q152" s="119" t="str">
        <f>IF($C152=R$1,'3- Óleo'!$D154,"-")</f>
        <v>-</v>
      </c>
      <c r="R152" s="108" t="str">
        <f>IF($C152=R$1,'3- Óleo'!$E154,"-")</f>
        <v>-</v>
      </c>
      <c r="S152" s="108" t="str">
        <f>IF(R152="-","-",'3- Óleo'!$H154)</f>
        <v>-</v>
      </c>
      <c r="T152" s="119" t="str">
        <f>IF($C152=U$1,'3- Óleo'!$D154,"-")</f>
        <v>-</v>
      </c>
      <c r="U152" s="108" t="str">
        <f>IF($C152=U$1,'3- Óleo'!$E154,"-")</f>
        <v>-</v>
      </c>
      <c r="V152" s="108" t="str">
        <f>IF(U152="-","-",'3- Óleo'!$H154)</f>
        <v>-</v>
      </c>
      <c r="W152" s="119" t="str">
        <f>IF($C152=X$1,'3- Óleo'!$D154,"-")</f>
        <v>-</v>
      </c>
      <c r="X152" s="108" t="str">
        <f>IF($C152=X$1,'3- Óleo'!$E154,"-")</f>
        <v>-</v>
      </c>
      <c r="Y152" s="108" t="str">
        <f>IF(X152="-","-",'3- Óleo'!$H154)</f>
        <v>-</v>
      </c>
      <c r="Z152" s="119" t="str">
        <f>IF($C152=AA$1,'3- Óleo'!$D154,"-")</f>
        <v>-</v>
      </c>
      <c r="AA152" s="108" t="str">
        <f>IF($C152=AA$1,'3- Óleo'!$E154,"-")</f>
        <v>-</v>
      </c>
      <c r="AB152" s="108" t="str">
        <f>IF(AA152="-","-",'3- Óleo'!$H154)</f>
        <v>-</v>
      </c>
      <c r="AC152" s="119" t="str">
        <f>IF($C152=AD$1,'3- Óleo'!$D154,"-")</f>
        <v>-</v>
      </c>
      <c r="AD152" s="108" t="str">
        <f>IF($C152=AD$1,'3- Óleo'!$E154,"-")</f>
        <v>-</v>
      </c>
      <c r="AE152" s="108" t="str">
        <f>IF(AD152="-","-",'3- Óleo'!$H154)</f>
        <v>-</v>
      </c>
      <c r="AF152" s="119" t="str">
        <f>IF($C152=AG$1,'3- Óleo'!$D154,"-")</f>
        <v>-</v>
      </c>
      <c r="AG152" s="108" t="str">
        <f>IF($C152=AG$1,'3- Óleo'!$E154,"-")</f>
        <v>-</v>
      </c>
      <c r="AH152" s="108" t="str">
        <f>IF(AG152="-","-",'3- Óleo'!$H154)</f>
        <v>-</v>
      </c>
      <c r="AI152" s="119" t="str">
        <f>IF($C152=AJ$1,'3- Óleo'!$D154,"-")</f>
        <v>-</v>
      </c>
      <c r="AJ152" s="108" t="str">
        <f>IF($C152=AJ$1,'3- Óleo'!$E154,"-")</f>
        <v>-</v>
      </c>
      <c r="AK152" s="108" t="str">
        <f>IF(AJ152="-","-",'3- Óleo'!$H154)</f>
        <v>-</v>
      </c>
      <c r="AL152" s="119" t="str">
        <f>IF($C152=AM$1,'3- Óleo'!$D154,"-")</f>
        <v>-</v>
      </c>
      <c r="AM152" s="108" t="str">
        <f>IF($C152=AM$1,'3- Óleo'!$E154,"-")</f>
        <v>-</v>
      </c>
      <c r="AN152" s="108" t="str">
        <f>IF(AM152="-","-",'3- Óleo'!$H154)</f>
        <v>-</v>
      </c>
    </row>
    <row r="153" spans="1:40" x14ac:dyDescent="0.25">
      <c r="A153" s="119">
        <v>151</v>
      </c>
      <c r="B153" s="119" t="str">
        <f>IF(YEAR('3- Óleo'!B155)=$B$1,$B$1,"-")</f>
        <v>-</v>
      </c>
      <c r="C153" s="119" t="str">
        <f>IF(B153="-","-",MONTH('3- Óleo'!B155))</f>
        <v>-</v>
      </c>
      <c r="E153" s="119" t="str">
        <f>IF($C153=F$1,'3- Óleo'!$D155,"-")</f>
        <v>-</v>
      </c>
      <c r="F153" s="108" t="str">
        <f>IF($C153=F$1,'3- Óleo'!$E155,"-")</f>
        <v>-</v>
      </c>
      <c r="G153" s="108" t="str">
        <f>IF(F153="-","-",'3- Óleo'!$H155)</f>
        <v>-</v>
      </c>
      <c r="H153" s="119" t="str">
        <f>IF($C153=I$1,'3- Óleo'!$D155,"-")</f>
        <v>-</v>
      </c>
      <c r="I153" s="108" t="str">
        <f>IF($C153=I$1,'3- Óleo'!$E155,"-")</f>
        <v>-</v>
      </c>
      <c r="J153" s="108" t="str">
        <f>IF(I153="-","-",'3- Óleo'!$H155)</f>
        <v>-</v>
      </c>
      <c r="K153" s="119" t="str">
        <f>IF($C153=L$1,'3- Óleo'!$D155,"-")</f>
        <v>-</v>
      </c>
      <c r="L153" s="108" t="str">
        <f>IF($C153=L$1,'3- Óleo'!$E155,"-")</f>
        <v>-</v>
      </c>
      <c r="M153" s="108" t="str">
        <f>IF(L153="-","-",'3- Óleo'!$H155)</f>
        <v>-</v>
      </c>
      <c r="N153" s="119" t="str">
        <f>IF($C153=O$1,'3- Óleo'!$D155,"-")</f>
        <v>-</v>
      </c>
      <c r="O153" s="108" t="str">
        <f>IF($C153=O$1,'3- Óleo'!$E155,"-")</f>
        <v>-</v>
      </c>
      <c r="P153" s="108" t="str">
        <f>IF(O153="-","-",'3- Óleo'!$H155)</f>
        <v>-</v>
      </c>
      <c r="Q153" s="119" t="str">
        <f>IF($C153=R$1,'3- Óleo'!$D155,"-")</f>
        <v>-</v>
      </c>
      <c r="R153" s="108" t="str">
        <f>IF($C153=R$1,'3- Óleo'!$E155,"-")</f>
        <v>-</v>
      </c>
      <c r="S153" s="108" t="str">
        <f>IF(R153="-","-",'3- Óleo'!$H155)</f>
        <v>-</v>
      </c>
      <c r="T153" s="119" t="str">
        <f>IF($C153=U$1,'3- Óleo'!$D155,"-")</f>
        <v>-</v>
      </c>
      <c r="U153" s="108" t="str">
        <f>IF($C153=U$1,'3- Óleo'!$E155,"-")</f>
        <v>-</v>
      </c>
      <c r="V153" s="108" t="str">
        <f>IF(U153="-","-",'3- Óleo'!$H155)</f>
        <v>-</v>
      </c>
      <c r="W153" s="119" t="str">
        <f>IF($C153=X$1,'3- Óleo'!$D155,"-")</f>
        <v>-</v>
      </c>
      <c r="X153" s="108" t="str">
        <f>IF($C153=X$1,'3- Óleo'!$E155,"-")</f>
        <v>-</v>
      </c>
      <c r="Y153" s="108" t="str">
        <f>IF(X153="-","-",'3- Óleo'!$H155)</f>
        <v>-</v>
      </c>
      <c r="Z153" s="119" t="str">
        <f>IF($C153=AA$1,'3- Óleo'!$D155,"-")</f>
        <v>-</v>
      </c>
      <c r="AA153" s="108" t="str">
        <f>IF($C153=AA$1,'3- Óleo'!$E155,"-")</f>
        <v>-</v>
      </c>
      <c r="AB153" s="108" t="str">
        <f>IF(AA153="-","-",'3- Óleo'!$H155)</f>
        <v>-</v>
      </c>
      <c r="AC153" s="119" t="str">
        <f>IF($C153=AD$1,'3- Óleo'!$D155,"-")</f>
        <v>-</v>
      </c>
      <c r="AD153" s="108" t="str">
        <f>IF($C153=AD$1,'3- Óleo'!$E155,"-")</f>
        <v>-</v>
      </c>
      <c r="AE153" s="108" t="str">
        <f>IF(AD153="-","-",'3- Óleo'!$H155)</f>
        <v>-</v>
      </c>
      <c r="AF153" s="119" t="str">
        <f>IF($C153=AG$1,'3- Óleo'!$D155,"-")</f>
        <v>-</v>
      </c>
      <c r="AG153" s="108" t="str">
        <f>IF($C153=AG$1,'3- Óleo'!$E155,"-")</f>
        <v>-</v>
      </c>
      <c r="AH153" s="108" t="str">
        <f>IF(AG153="-","-",'3- Óleo'!$H155)</f>
        <v>-</v>
      </c>
      <c r="AI153" s="119" t="str">
        <f>IF($C153=AJ$1,'3- Óleo'!$D155,"-")</f>
        <v>-</v>
      </c>
      <c r="AJ153" s="108" t="str">
        <f>IF($C153=AJ$1,'3- Óleo'!$E155,"-")</f>
        <v>-</v>
      </c>
      <c r="AK153" s="108" t="str">
        <f>IF(AJ153="-","-",'3- Óleo'!$H155)</f>
        <v>-</v>
      </c>
      <c r="AL153" s="119" t="str">
        <f>IF($C153=AM$1,'3- Óleo'!$D155,"-")</f>
        <v>-</v>
      </c>
      <c r="AM153" s="108" t="str">
        <f>IF($C153=AM$1,'3- Óleo'!$E155,"-")</f>
        <v>-</v>
      </c>
      <c r="AN153" s="108" t="str">
        <f>IF(AM153="-","-",'3- Óleo'!$H155)</f>
        <v>-</v>
      </c>
    </row>
    <row r="154" spans="1:40" x14ac:dyDescent="0.25">
      <c r="A154" s="119">
        <v>152</v>
      </c>
      <c r="B154" s="119" t="str">
        <f>IF(YEAR('3- Óleo'!B156)=$B$1,$B$1,"-")</f>
        <v>-</v>
      </c>
      <c r="C154" s="119" t="str">
        <f>IF(B154="-","-",MONTH('3- Óleo'!B156))</f>
        <v>-</v>
      </c>
      <c r="E154" s="119" t="str">
        <f>IF($C154=F$1,'3- Óleo'!$D156,"-")</f>
        <v>-</v>
      </c>
      <c r="F154" s="108" t="str">
        <f>IF($C154=F$1,'3- Óleo'!$E156,"-")</f>
        <v>-</v>
      </c>
      <c r="G154" s="108" t="str">
        <f>IF(F154="-","-",'3- Óleo'!$H156)</f>
        <v>-</v>
      </c>
      <c r="H154" s="119" t="str">
        <f>IF($C154=I$1,'3- Óleo'!$D156,"-")</f>
        <v>-</v>
      </c>
      <c r="I154" s="108" t="str">
        <f>IF($C154=I$1,'3- Óleo'!$E156,"-")</f>
        <v>-</v>
      </c>
      <c r="J154" s="108" t="str">
        <f>IF(I154="-","-",'3- Óleo'!$H156)</f>
        <v>-</v>
      </c>
      <c r="K154" s="119" t="str">
        <f>IF($C154=L$1,'3- Óleo'!$D156,"-")</f>
        <v>-</v>
      </c>
      <c r="L154" s="108" t="str">
        <f>IF($C154=L$1,'3- Óleo'!$E156,"-")</f>
        <v>-</v>
      </c>
      <c r="M154" s="108" t="str">
        <f>IF(L154="-","-",'3- Óleo'!$H156)</f>
        <v>-</v>
      </c>
      <c r="N154" s="119" t="str">
        <f>IF($C154=O$1,'3- Óleo'!$D156,"-")</f>
        <v>-</v>
      </c>
      <c r="O154" s="108" t="str">
        <f>IF($C154=O$1,'3- Óleo'!$E156,"-")</f>
        <v>-</v>
      </c>
      <c r="P154" s="108" t="str">
        <f>IF(O154="-","-",'3- Óleo'!$H156)</f>
        <v>-</v>
      </c>
      <c r="Q154" s="119" t="str">
        <f>IF($C154=R$1,'3- Óleo'!$D156,"-")</f>
        <v>-</v>
      </c>
      <c r="R154" s="108" t="str">
        <f>IF($C154=R$1,'3- Óleo'!$E156,"-")</f>
        <v>-</v>
      </c>
      <c r="S154" s="108" t="str">
        <f>IF(R154="-","-",'3- Óleo'!$H156)</f>
        <v>-</v>
      </c>
      <c r="T154" s="119" t="str">
        <f>IF($C154=U$1,'3- Óleo'!$D156,"-")</f>
        <v>-</v>
      </c>
      <c r="U154" s="108" t="str">
        <f>IF($C154=U$1,'3- Óleo'!$E156,"-")</f>
        <v>-</v>
      </c>
      <c r="V154" s="108" t="str">
        <f>IF(U154="-","-",'3- Óleo'!$H156)</f>
        <v>-</v>
      </c>
      <c r="W154" s="119" t="str">
        <f>IF($C154=X$1,'3- Óleo'!$D156,"-")</f>
        <v>-</v>
      </c>
      <c r="X154" s="108" t="str">
        <f>IF($C154=X$1,'3- Óleo'!$E156,"-")</f>
        <v>-</v>
      </c>
      <c r="Y154" s="108" t="str">
        <f>IF(X154="-","-",'3- Óleo'!$H156)</f>
        <v>-</v>
      </c>
      <c r="Z154" s="119" t="str">
        <f>IF($C154=AA$1,'3- Óleo'!$D156,"-")</f>
        <v>-</v>
      </c>
      <c r="AA154" s="108" t="str">
        <f>IF($C154=AA$1,'3- Óleo'!$E156,"-")</f>
        <v>-</v>
      </c>
      <c r="AB154" s="108" t="str">
        <f>IF(AA154="-","-",'3- Óleo'!$H156)</f>
        <v>-</v>
      </c>
      <c r="AC154" s="119" t="str">
        <f>IF($C154=AD$1,'3- Óleo'!$D156,"-")</f>
        <v>-</v>
      </c>
      <c r="AD154" s="108" t="str">
        <f>IF($C154=AD$1,'3- Óleo'!$E156,"-")</f>
        <v>-</v>
      </c>
      <c r="AE154" s="108" t="str">
        <f>IF(AD154="-","-",'3- Óleo'!$H156)</f>
        <v>-</v>
      </c>
      <c r="AF154" s="119" t="str">
        <f>IF($C154=AG$1,'3- Óleo'!$D156,"-")</f>
        <v>-</v>
      </c>
      <c r="AG154" s="108" t="str">
        <f>IF($C154=AG$1,'3- Óleo'!$E156,"-")</f>
        <v>-</v>
      </c>
      <c r="AH154" s="108" t="str">
        <f>IF(AG154="-","-",'3- Óleo'!$H156)</f>
        <v>-</v>
      </c>
      <c r="AI154" s="119" t="str">
        <f>IF($C154=AJ$1,'3- Óleo'!$D156,"-")</f>
        <v>-</v>
      </c>
      <c r="AJ154" s="108" t="str">
        <f>IF($C154=AJ$1,'3- Óleo'!$E156,"-")</f>
        <v>-</v>
      </c>
      <c r="AK154" s="108" t="str">
        <f>IF(AJ154="-","-",'3- Óleo'!$H156)</f>
        <v>-</v>
      </c>
      <c r="AL154" s="119" t="str">
        <f>IF($C154=AM$1,'3- Óleo'!$D156,"-")</f>
        <v>-</v>
      </c>
      <c r="AM154" s="108" t="str">
        <f>IF($C154=AM$1,'3- Óleo'!$E156,"-")</f>
        <v>-</v>
      </c>
      <c r="AN154" s="108" t="str">
        <f>IF(AM154="-","-",'3- Óleo'!$H156)</f>
        <v>-</v>
      </c>
    </row>
    <row r="155" spans="1:40" x14ac:dyDescent="0.25">
      <c r="A155" s="119">
        <v>153</v>
      </c>
      <c r="B155" s="119" t="str">
        <f>IF(YEAR('3- Óleo'!B157)=$B$1,$B$1,"-")</f>
        <v>-</v>
      </c>
      <c r="C155" s="119" t="str">
        <f>IF(B155="-","-",MONTH('3- Óleo'!B157))</f>
        <v>-</v>
      </c>
      <c r="E155" s="119" t="str">
        <f>IF($C155=F$1,'3- Óleo'!$D157,"-")</f>
        <v>-</v>
      </c>
      <c r="F155" s="108" t="str">
        <f>IF($C155=F$1,'3- Óleo'!$E157,"-")</f>
        <v>-</v>
      </c>
      <c r="G155" s="108" t="str">
        <f>IF(F155="-","-",'3- Óleo'!$H157)</f>
        <v>-</v>
      </c>
      <c r="H155" s="119" t="str">
        <f>IF($C155=I$1,'3- Óleo'!$D157,"-")</f>
        <v>-</v>
      </c>
      <c r="I155" s="108" t="str">
        <f>IF($C155=I$1,'3- Óleo'!$E157,"-")</f>
        <v>-</v>
      </c>
      <c r="J155" s="108" t="str">
        <f>IF(I155="-","-",'3- Óleo'!$H157)</f>
        <v>-</v>
      </c>
      <c r="K155" s="119" t="str">
        <f>IF($C155=L$1,'3- Óleo'!$D157,"-")</f>
        <v>-</v>
      </c>
      <c r="L155" s="108" t="str">
        <f>IF($C155=L$1,'3- Óleo'!$E157,"-")</f>
        <v>-</v>
      </c>
      <c r="M155" s="108" t="str">
        <f>IF(L155="-","-",'3- Óleo'!$H157)</f>
        <v>-</v>
      </c>
      <c r="N155" s="119" t="str">
        <f>IF($C155=O$1,'3- Óleo'!$D157,"-")</f>
        <v>-</v>
      </c>
      <c r="O155" s="108" t="str">
        <f>IF($C155=O$1,'3- Óleo'!$E157,"-")</f>
        <v>-</v>
      </c>
      <c r="P155" s="108" t="str">
        <f>IF(O155="-","-",'3- Óleo'!$H157)</f>
        <v>-</v>
      </c>
      <c r="Q155" s="119" t="str">
        <f>IF($C155=R$1,'3- Óleo'!$D157,"-")</f>
        <v>-</v>
      </c>
      <c r="R155" s="108" t="str">
        <f>IF($C155=R$1,'3- Óleo'!$E157,"-")</f>
        <v>-</v>
      </c>
      <c r="S155" s="108" t="str">
        <f>IF(R155="-","-",'3- Óleo'!$H157)</f>
        <v>-</v>
      </c>
      <c r="T155" s="119" t="str">
        <f>IF($C155=U$1,'3- Óleo'!$D157,"-")</f>
        <v>-</v>
      </c>
      <c r="U155" s="108" t="str">
        <f>IF($C155=U$1,'3- Óleo'!$E157,"-")</f>
        <v>-</v>
      </c>
      <c r="V155" s="108" t="str">
        <f>IF(U155="-","-",'3- Óleo'!$H157)</f>
        <v>-</v>
      </c>
      <c r="W155" s="119" t="str">
        <f>IF($C155=X$1,'3- Óleo'!$D157,"-")</f>
        <v>-</v>
      </c>
      <c r="X155" s="108" t="str">
        <f>IF($C155=X$1,'3- Óleo'!$E157,"-")</f>
        <v>-</v>
      </c>
      <c r="Y155" s="108" t="str">
        <f>IF(X155="-","-",'3- Óleo'!$H157)</f>
        <v>-</v>
      </c>
      <c r="Z155" s="119" t="str">
        <f>IF($C155=AA$1,'3- Óleo'!$D157,"-")</f>
        <v>-</v>
      </c>
      <c r="AA155" s="108" t="str">
        <f>IF($C155=AA$1,'3- Óleo'!$E157,"-")</f>
        <v>-</v>
      </c>
      <c r="AB155" s="108" t="str">
        <f>IF(AA155="-","-",'3- Óleo'!$H157)</f>
        <v>-</v>
      </c>
      <c r="AC155" s="119" t="str">
        <f>IF($C155=AD$1,'3- Óleo'!$D157,"-")</f>
        <v>-</v>
      </c>
      <c r="AD155" s="108" t="str">
        <f>IF($C155=AD$1,'3- Óleo'!$E157,"-")</f>
        <v>-</v>
      </c>
      <c r="AE155" s="108" t="str">
        <f>IF(AD155="-","-",'3- Óleo'!$H157)</f>
        <v>-</v>
      </c>
      <c r="AF155" s="119" t="str">
        <f>IF($C155=AG$1,'3- Óleo'!$D157,"-")</f>
        <v>-</v>
      </c>
      <c r="AG155" s="108" t="str">
        <f>IF($C155=AG$1,'3- Óleo'!$E157,"-")</f>
        <v>-</v>
      </c>
      <c r="AH155" s="108" t="str">
        <f>IF(AG155="-","-",'3- Óleo'!$H157)</f>
        <v>-</v>
      </c>
      <c r="AI155" s="119" t="str">
        <f>IF($C155=AJ$1,'3- Óleo'!$D157,"-")</f>
        <v>-</v>
      </c>
      <c r="AJ155" s="108" t="str">
        <f>IF($C155=AJ$1,'3- Óleo'!$E157,"-")</f>
        <v>-</v>
      </c>
      <c r="AK155" s="108" t="str">
        <f>IF(AJ155="-","-",'3- Óleo'!$H157)</f>
        <v>-</v>
      </c>
      <c r="AL155" s="119" t="str">
        <f>IF($C155=AM$1,'3- Óleo'!$D157,"-")</f>
        <v>-</v>
      </c>
      <c r="AM155" s="108" t="str">
        <f>IF($C155=AM$1,'3- Óleo'!$E157,"-")</f>
        <v>-</v>
      </c>
      <c r="AN155" s="108" t="str">
        <f>IF(AM155="-","-",'3- Óleo'!$H157)</f>
        <v>-</v>
      </c>
    </row>
    <row r="156" spans="1:40" x14ac:dyDescent="0.25">
      <c r="A156" s="119">
        <v>154</v>
      </c>
      <c r="B156" s="119" t="str">
        <f>IF(YEAR('3- Óleo'!B158)=$B$1,$B$1,"-")</f>
        <v>-</v>
      </c>
      <c r="C156" s="119" t="str">
        <f>IF(B156="-","-",MONTH('3- Óleo'!B158))</f>
        <v>-</v>
      </c>
      <c r="E156" s="119" t="str">
        <f>IF($C156=F$1,'3- Óleo'!$D158,"-")</f>
        <v>-</v>
      </c>
      <c r="F156" s="108" t="str">
        <f>IF($C156=F$1,'3- Óleo'!$E158,"-")</f>
        <v>-</v>
      </c>
      <c r="G156" s="108" t="str">
        <f>IF(F156="-","-",'3- Óleo'!$H158)</f>
        <v>-</v>
      </c>
      <c r="H156" s="119" t="str">
        <f>IF($C156=I$1,'3- Óleo'!$D158,"-")</f>
        <v>-</v>
      </c>
      <c r="I156" s="108" t="str">
        <f>IF($C156=I$1,'3- Óleo'!$E158,"-")</f>
        <v>-</v>
      </c>
      <c r="J156" s="108" t="str">
        <f>IF(I156="-","-",'3- Óleo'!$H158)</f>
        <v>-</v>
      </c>
      <c r="K156" s="119" t="str">
        <f>IF($C156=L$1,'3- Óleo'!$D158,"-")</f>
        <v>-</v>
      </c>
      <c r="L156" s="108" t="str">
        <f>IF($C156=L$1,'3- Óleo'!$E158,"-")</f>
        <v>-</v>
      </c>
      <c r="M156" s="108" t="str">
        <f>IF(L156="-","-",'3- Óleo'!$H158)</f>
        <v>-</v>
      </c>
      <c r="N156" s="119" t="str">
        <f>IF($C156=O$1,'3- Óleo'!$D158,"-")</f>
        <v>-</v>
      </c>
      <c r="O156" s="108" t="str">
        <f>IF($C156=O$1,'3- Óleo'!$E158,"-")</f>
        <v>-</v>
      </c>
      <c r="P156" s="108" t="str">
        <f>IF(O156="-","-",'3- Óleo'!$H158)</f>
        <v>-</v>
      </c>
      <c r="Q156" s="119" t="str">
        <f>IF($C156=R$1,'3- Óleo'!$D158,"-")</f>
        <v>-</v>
      </c>
      <c r="R156" s="108" t="str">
        <f>IF($C156=R$1,'3- Óleo'!$E158,"-")</f>
        <v>-</v>
      </c>
      <c r="S156" s="108" t="str">
        <f>IF(R156="-","-",'3- Óleo'!$H158)</f>
        <v>-</v>
      </c>
      <c r="T156" s="119" t="str">
        <f>IF($C156=U$1,'3- Óleo'!$D158,"-")</f>
        <v>-</v>
      </c>
      <c r="U156" s="108" t="str">
        <f>IF($C156=U$1,'3- Óleo'!$E158,"-")</f>
        <v>-</v>
      </c>
      <c r="V156" s="108" t="str">
        <f>IF(U156="-","-",'3- Óleo'!$H158)</f>
        <v>-</v>
      </c>
      <c r="W156" s="119" t="str">
        <f>IF($C156=X$1,'3- Óleo'!$D158,"-")</f>
        <v>-</v>
      </c>
      <c r="X156" s="108" t="str">
        <f>IF($C156=X$1,'3- Óleo'!$E158,"-")</f>
        <v>-</v>
      </c>
      <c r="Y156" s="108" t="str">
        <f>IF(X156="-","-",'3- Óleo'!$H158)</f>
        <v>-</v>
      </c>
      <c r="Z156" s="119" t="str">
        <f>IF($C156=AA$1,'3- Óleo'!$D158,"-")</f>
        <v>-</v>
      </c>
      <c r="AA156" s="108" t="str">
        <f>IF($C156=AA$1,'3- Óleo'!$E158,"-")</f>
        <v>-</v>
      </c>
      <c r="AB156" s="108" t="str">
        <f>IF(AA156="-","-",'3- Óleo'!$H158)</f>
        <v>-</v>
      </c>
      <c r="AC156" s="119" t="str">
        <f>IF($C156=AD$1,'3- Óleo'!$D158,"-")</f>
        <v>-</v>
      </c>
      <c r="AD156" s="108" t="str">
        <f>IF($C156=AD$1,'3- Óleo'!$E158,"-")</f>
        <v>-</v>
      </c>
      <c r="AE156" s="108" t="str">
        <f>IF(AD156="-","-",'3- Óleo'!$H158)</f>
        <v>-</v>
      </c>
      <c r="AF156" s="119" t="str">
        <f>IF($C156=AG$1,'3- Óleo'!$D158,"-")</f>
        <v>-</v>
      </c>
      <c r="AG156" s="108" t="str">
        <f>IF($C156=AG$1,'3- Óleo'!$E158,"-")</f>
        <v>-</v>
      </c>
      <c r="AH156" s="108" t="str">
        <f>IF(AG156="-","-",'3- Óleo'!$H158)</f>
        <v>-</v>
      </c>
      <c r="AI156" s="119" t="str">
        <f>IF($C156=AJ$1,'3- Óleo'!$D158,"-")</f>
        <v>-</v>
      </c>
      <c r="AJ156" s="108" t="str">
        <f>IF($C156=AJ$1,'3- Óleo'!$E158,"-")</f>
        <v>-</v>
      </c>
      <c r="AK156" s="108" t="str">
        <f>IF(AJ156="-","-",'3- Óleo'!$H158)</f>
        <v>-</v>
      </c>
      <c r="AL156" s="119" t="str">
        <f>IF($C156=AM$1,'3- Óleo'!$D158,"-")</f>
        <v>-</v>
      </c>
      <c r="AM156" s="108" t="str">
        <f>IF($C156=AM$1,'3- Óleo'!$E158,"-")</f>
        <v>-</v>
      </c>
      <c r="AN156" s="108" t="str">
        <f>IF(AM156="-","-",'3- Óleo'!$H158)</f>
        <v>-</v>
      </c>
    </row>
    <row r="157" spans="1:40" x14ac:dyDescent="0.25">
      <c r="A157" s="119">
        <v>155</v>
      </c>
      <c r="B157" s="119" t="str">
        <f>IF(YEAR('3- Óleo'!B159)=$B$1,$B$1,"-")</f>
        <v>-</v>
      </c>
      <c r="C157" s="119" t="str">
        <f>IF(B157="-","-",MONTH('3- Óleo'!B159))</f>
        <v>-</v>
      </c>
      <c r="E157" s="119" t="str">
        <f>IF($C157=F$1,'3- Óleo'!$D159,"-")</f>
        <v>-</v>
      </c>
      <c r="F157" s="108" t="str">
        <f>IF($C157=F$1,'3- Óleo'!$E159,"-")</f>
        <v>-</v>
      </c>
      <c r="G157" s="108" t="str">
        <f>IF(F157="-","-",'3- Óleo'!$H159)</f>
        <v>-</v>
      </c>
      <c r="H157" s="119" t="str">
        <f>IF($C157=I$1,'3- Óleo'!$D159,"-")</f>
        <v>-</v>
      </c>
      <c r="I157" s="108" t="str">
        <f>IF($C157=I$1,'3- Óleo'!$E159,"-")</f>
        <v>-</v>
      </c>
      <c r="J157" s="108" t="str">
        <f>IF(I157="-","-",'3- Óleo'!$H159)</f>
        <v>-</v>
      </c>
      <c r="K157" s="119" t="str">
        <f>IF($C157=L$1,'3- Óleo'!$D159,"-")</f>
        <v>-</v>
      </c>
      <c r="L157" s="108" t="str">
        <f>IF($C157=L$1,'3- Óleo'!$E159,"-")</f>
        <v>-</v>
      </c>
      <c r="M157" s="108" t="str">
        <f>IF(L157="-","-",'3- Óleo'!$H159)</f>
        <v>-</v>
      </c>
      <c r="N157" s="119" t="str">
        <f>IF($C157=O$1,'3- Óleo'!$D159,"-")</f>
        <v>-</v>
      </c>
      <c r="O157" s="108" t="str">
        <f>IF($C157=O$1,'3- Óleo'!$E159,"-")</f>
        <v>-</v>
      </c>
      <c r="P157" s="108" t="str">
        <f>IF(O157="-","-",'3- Óleo'!$H159)</f>
        <v>-</v>
      </c>
      <c r="Q157" s="119" t="str">
        <f>IF($C157=R$1,'3- Óleo'!$D159,"-")</f>
        <v>-</v>
      </c>
      <c r="R157" s="108" t="str">
        <f>IF($C157=R$1,'3- Óleo'!$E159,"-")</f>
        <v>-</v>
      </c>
      <c r="S157" s="108" t="str">
        <f>IF(R157="-","-",'3- Óleo'!$H159)</f>
        <v>-</v>
      </c>
      <c r="T157" s="119" t="str">
        <f>IF($C157=U$1,'3- Óleo'!$D159,"-")</f>
        <v>-</v>
      </c>
      <c r="U157" s="108" t="str">
        <f>IF($C157=U$1,'3- Óleo'!$E159,"-")</f>
        <v>-</v>
      </c>
      <c r="V157" s="108" t="str">
        <f>IF(U157="-","-",'3- Óleo'!$H159)</f>
        <v>-</v>
      </c>
      <c r="W157" s="119" t="str">
        <f>IF($C157=X$1,'3- Óleo'!$D159,"-")</f>
        <v>-</v>
      </c>
      <c r="X157" s="108" t="str">
        <f>IF($C157=X$1,'3- Óleo'!$E159,"-")</f>
        <v>-</v>
      </c>
      <c r="Y157" s="108" t="str">
        <f>IF(X157="-","-",'3- Óleo'!$H159)</f>
        <v>-</v>
      </c>
      <c r="Z157" s="119" t="str">
        <f>IF($C157=AA$1,'3- Óleo'!$D159,"-")</f>
        <v>-</v>
      </c>
      <c r="AA157" s="108" t="str">
        <f>IF($C157=AA$1,'3- Óleo'!$E159,"-")</f>
        <v>-</v>
      </c>
      <c r="AB157" s="108" t="str">
        <f>IF(AA157="-","-",'3- Óleo'!$H159)</f>
        <v>-</v>
      </c>
      <c r="AC157" s="119" t="str">
        <f>IF($C157=AD$1,'3- Óleo'!$D159,"-")</f>
        <v>-</v>
      </c>
      <c r="AD157" s="108" t="str">
        <f>IF($C157=AD$1,'3- Óleo'!$E159,"-")</f>
        <v>-</v>
      </c>
      <c r="AE157" s="108" t="str">
        <f>IF(AD157="-","-",'3- Óleo'!$H159)</f>
        <v>-</v>
      </c>
      <c r="AF157" s="119" t="str">
        <f>IF($C157=AG$1,'3- Óleo'!$D159,"-")</f>
        <v>-</v>
      </c>
      <c r="AG157" s="108" t="str">
        <f>IF($C157=AG$1,'3- Óleo'!$E159,"-")</f>
        <v>-</v>
      </c>
      <c r="AH157" s="108" t="str">
        <f>IF(AG157="-","-",'3- Óleo'!$H159)</f>
        <v>-</v>
      </c>
      <c r="AI157" s="119" t="str">
        <f>IF($C157=AJ$1,'3- Óleo'!$D159,"-")</f>
        <v>-</v>
      </c>
      <c r="AJ157" s="108" t="str">
        <f>IF($C157=AJ$1,'3- Óleo'!$E159,"-")</f>
        <v>-</v>
      </c>
      <c r="AK157" s="108" t="str">
        <f>IF(AJ157="-","-",'3- Óleo'!$H159)</f>
        <v>-</v>
      </c>
      <c r="AL157" s="119" t="str">
        <f>IF($C157=AM$1,'3- Óleo'!$D159,"-")</f>
        <v>-</v>
      </c>
      <c r="AM157" s="108" t="str">
        <f>IF($C157=AM$1,'3- Óleo'!$E159,"-")</f>
        <v>-</v>
      </c>
      <c r="AN157" s="108" t="str">
        <f>IF(AM157="-","-",'3- Óleo'!$H159)</f>
        <v>-</v>
      </c>
    </row>
    <row r="158" spans="1:40" x14ac:dyDescent="0.25">
      <c r="A158" s="119">
        <v>156</v>
      </c>
      <c r="B158" s="119" t="str">
        <f>IF(YEAR('3- Óleo'!B160)=$B$1,$B$1,"-")</f>
        <v>-</v>
      </c>
      <c r="C158" s="119" t="str">
        <f>IF(B158="-","-",MONTH('3- Óleo'!B160))</f>
        <v>-</v>
      </c>
      <c r="E158" s="119" t="str">
        <f>IF($C158=F$1,'3- Óleo'!$D160,"-")</f>
        <v>-</v>
      </c>
      <c r="F158" s="108" t="str">
        <f>IF($C158=F$1,'3- Óleo'!$E160,"-")</f>
        <v>-</v>
      </c>
      <c r="G158" s="108" t="str">
        <f>IF(F158="-","-",'3- Óleo'!$H160)</f>
        <v>-</v>
      </c>
      <c r="H158" s="119" t="str">
        <f>IF($C158=I$1,'3- Óleo'!$D160,"-")</f>
        <v>-</v>
      </c>
      <c r="I158" s="108" t="str">
        <f>IF($C158=I$1,'3- Óleo'!$E160,"-")</f>
        <v>-</v>
      </c>
      <c r="J158" s="108" t="str">
        <f>IF(I158="-","-",'3- Óleo'!$H160)</f>
        <v>-</v>
      </c>
      <c r="K158" s="119" t="str">
        <f>IF($C158=L$1,'3- Óleo'!$D160,"-")</f>
        <v>-</v>
      </c>
      <c r="L158" s="108" t="str">
        <f>IF($C158=L$1,'3- Óleo'!$E160,"-")</f>
        <v>-</v>
      </c>
      <c r="M158" s="108" t="str">
        <f>IF(L158="-","-",'3- Óleo'!$H160)</f>
        <v>-</v>
      </c>
      <c r="N158" s="119" t="str">
        <f>IF($C158=O$1,'3- Óleo'!$D160,"-")</f>
        <v>-</v>
      </c>
      <c r="O158" s="108" t="str">
        <f>IF($C158=O$1,'3- Óleo'!$E160,"-")</f>
        <v>-</v>
      </c>
      <c r="P158" s="108" t="str">
        <f>IF(O158="-","-",'3- Óleo'!$H160)</f>
        <v>-</v>
      </c>
      <c r="Q158" s="119" t="str">
        <f>IF($C158=R$1,'3- Óleo'!$D160,"-")</f>
        <v>-</v>
      </c>
      <c r="R158" s="108" t="str">
        <f>IF($C158=R$1,'3- Óleo'!$E160,"-")</f>
        <v>-</v>
      </c>
      <c r="S158" s="108" t="str">
        <f>IF(R158="-","-",'3- Óleo'!$H160)</f>
        <v>-</v>
      </c>
      <c r="T158" s="119" t="str">
        <f>IF($C158=U$1,'3- Óleo'!$D160,"-")</f>
        <v>-</v>
      </c>
      <c r="U158" s="108" t="str">
        <f>IF($C158=U$1,'3- Óleo'!$E160,"-")</f>
        <v>-</v>
      </c>
      <c r="V158" s="108" t="str">
        <f>IF(U158="-","-",'3- Óleo'!$H160)</f>
        <v>-</v>
      </c>
      <c r="W158" s="119" t="str">
        <f>IF($C158=X$1,'3- Óleo'!$D160,"-")</f>
        <v>-</v>
      </c>
      <c r="X158" s="108" t="str">
        <f>IF($C158=X$1,'3- Óleo'!$E160,"-")</f>
        <v>-</v>
      </c>
      <c r="Y158" s="108" t="str">
        <f>IF(X158="-","-",'3- Óleo'!$H160)</f>
        <v>-</v>
      </c>
      <c r="Z158" s="119" t="str">
        <f>IF($C158=AA$1,'3- Óleo'!$D160,"-")</f>
        <v>-</v>
      </c>
      <c r="AA158" s="108" t="str">
        <f>IF($C158=AA$1,'3- Óleo'!$E160,"-")</f>
        <v>-</v>
      </c>
      <c r="AB158" s="108" t="str">
        <f>IF(AA158="-","-",'3- Óleo'!$H160)</f>
        <v>-</v>
      </c>
      <c r="AC158" s="119" t="str">
        <f>IF($C158=AD$1,'3- Óleo'!$D160,"-")</f>
        <v>-</v>
      </c>
      <c r="AD158" s="108" t="str">
        <f>IF($C158=AD$1,'3- Óleo'!$E160,"-")</f>
        <v>-</v>
      </c>
      <c r="AE158" s="108" t="str">
        <f>IF(AD158="-","-",'3- Óleo'!$H160)</f>
        <v>-</v>
      </c>
      <c r="AF158" s="119" t="str">
        <f>IF($C158=AG$1,'3- Óleo'!$D160,"-")</f>
        <v>-</v>
      </c>
      <c r="AG158" s="108" t="str">
        <f>IF($C158=AG$1,'3- Óleo'!$E160,"-")</f>
        <v>-</v>
      </c>
      <c r="AH158" s="108" t="str">
        <f>IF(AG158="-","-",'3- Óleo'!$H160)</f>
        <v>-</v>
      </c>
      <c r="AI158" s="119" t="str">
        <f>IF($C158=AJ$1,'3- Óleo'!$D160,"-")</f>
        <v>-</v>
      </c>
      <c r="AJ158" s="108" t="str">
        <f>IF($C158=AJ$1,'3- Óleo'!$E160,"-")</f>
        <v>-</v>
      </c>
      <c r="AK158" s="108" t="str">
        <f>IF(AJ158="-","-",'3- Óleo'!$H160)</f>
        <v>-</v>
      </c>
      <c r="AL158" s="119" t="str">
        <f>IF($C158=AM$1,'3- Óleo'!$D160,"-")</f>
        <v>-</v>
      </c>
      <c r="AM158" s="108" t="str">
        <f>IF($C158=AM$1,'3- Óleo'!$E160,"-")</f>
        <v>-</v>
      </c>
      <c r="AN158" s="108" t="str">
        <f>IF(AM158="-","-",'3- Óleo'!$H160)</f>
        <v>-</v>
      </c>
    </row>
    <row r="159" spans="1:40" x14ac:dyDescent="0.25">
      <c r="A159" s="119">
        <v>157</v>
      </c>
      <c r="B159" s="119" t="str">
        <f>IF(YEAR('3- Óleo'!B161)=$B$1,$B$1,"-")</f>
        <v>-</v>
      </c>
      <c r="C159" s="119" t="str">
        <f>IF(B159="-","-",MONTH('3- Óleo'!B161))</f>
        <v>-</v>
      </c>
      <c r="E159" s="119" t="str">
        <f>IF($C159=F$1,'3- Óleo'!$D161,"-")</f>
        <v>-</v>
      </c>
      <c r="F159" s="108" t="str">
        <f>IF($C159=F$1,'3- Óleo'!$E161,"-")</f>
        <v>-</v>
      </c>
      <c r="G159" s="108" t="str">
        <f>IF(F159="-","-",'3- Óleo'!$H161)</f>
        <v>-</v>
      </c>
      <c r="H159" s="119" t="str">
        <f>IF($C159=I$1,'3- Óleo'!$D161,"-")</f>
        <v>-</v>
      </c>
      <c r="I159" s="108" t="str">
        <f>IF($C159=I$1,'3- Óleo'!$E161,"-")</f>
        <v>-</v>
      </c>
      <c r="J159" s="108" t="str">
        <f>IF(I159="-","-",'3- Óleo'!$H161)</f>
        <v>-</v>
      </c>
      <c r="K159" s="119" t="str">
        <f>IF($C159=L$1,'3- Óleo'!$D161,"-")</f>
        <v>-</v>
      </c>
      <c r="L159" s="108" t="str">
        <f>IF($C159=L$1,'3- Óleo'!$E161,"-")</f>
        <v>-</v>
      </c>
      <c r="M159" s="108" t="str">
        <f>IF(L159="-","-",'3- Óleo'!$H161)</f>
        <v>-</v>
      </c>
      <c r="N159" s="119" t="str">
        <f>IF($C159=O$1,'3- Óleo'!$D161,"-")</f>
        <v>-</v>
      </c>
      <c r="O159" s="108" t="str">
        <f>IF($C159=O$1,'3- Óleo'!$E161,"-")</f>
        <v>-</v>
      </c>
      <c r="P159" s="108" t="str">
        <f>IF(O159="-","-",'3- Óleo'!$H161)</f>
        <v>-</v>
      </c>
      <c r="Q159" s="119" t="str">
        <f>IF($C159=R$1,'3- Óleo'!$D161,"-")</f>
        <v>-</v>
      </c>
      <c r="R159" s="108" t="str">
        <f>IF($C159=R$1,'3- Óleo'!$E161,"-")</f>
        <v>-</v>
      </c>
      <c r="S159" s="108" t="str">
        <f>IF(R159="-","-",'3- Óleo'!$H161)</f>
        <v>-</v>
      </c>
      <c r="T159" s="119" t="str">
        <f>IF($C159=U$1,'3- Óleo'!$D161,"-")</f>
        <v>-</v>
      </c>
      <c r="U159" s="108" t="str">
        <f>IF($C159=U$1,'3- Óleo'!$E161,"-")</f>
        <v>-</v>
      </c>
      <c r="V159" s="108" t="str">
        <f>IF(U159="-","-",'3- Óleo'!$H161)</f>
        <v>-</v>
      </c>
      <c r="W159" s="119" t="str">
        <f>IF($C159=X$1,'3- Óleo'!$D161,"-")</f>
        <v>-</v>
      </c>
      <c r="X159" s="108" t="str">
        <f>IF($C159=X$1,'3- Óleo'!$E161,"-")</f>
        <v>-</v>
      </c>
      <c r="Y159" s="108" t="str">
        <f>IF(X159="-","-",'3- Óleo'!$H161)</f>
        <v>-</v>
      </c>
      <c r="Z159" s="119" t="str">
        <f>IF($C159=AA$1,'3- Óleo'!$D161,"-")</f>
        <v>-</v>
      </c>
      <c r="AA159" s="108" t="str">
        <f>IF($C159=AA$1,'3- Óleo'!$E161,"-")</f>
        <v>-</v>
      </c>
      <c r="AB159" s="108" t="str">
        <f>IF(AA159="-","-",'3- Óleo'!$H161)</f>
        <v>-</v>
      </c>
      <c r="AC159" s="119" t="str">
        <f>IF($C159=AD$1,'3- Óleo'!$D161,"-")</f>
        <v>-</v>
      </c>
      <c r="AD159" s="108" t="str">
        <f>IF($C159=AD$1,'3- Óleo'!$E161,"-")</f>
        <v>-</v>
      </c>
      <c r="AE159" s="108" t="str">
        <f>IF(AD159="-","-",'3- Óleo'!$H161)</f>
        <v>-</v>
      </c>
      <c r="AF159" s="119" t="str">
        <f>IF($C159=AG$1,'3- Óleo'!$D161,"-")</f>
        <v>-</v>
      </c>
      <c r="AG159" s="108" t="str">
        <f>IF($C159=AG$1,'3- Óleo'!$E161,"-")</f>
        <v>-</v>
      </c>
      <c r="AH159" s="108" t="str">
        <f>IF(AG159="-","-",'3- Óleo'!$H161)</f>
        <v>-</v>
      </c>
      <c r="AI159" s="119" t="str">
        <f>IF($C159=AJ$1,'3- Óleo'!$D161,"-")</f>
        <v>-</v>
      </c>
      <c r="AJ159" s="108" t="str">
        <f>IF($C159=AJ$1,'3- Óleo'!$E161,"-")</f>
        <v>-</v>
      </c>
      <c r="AK159" s="108" t="str">
        <f>IF(AJ159="-","-",'3- Óleo'!$H161)</f>
        <v>-</v>
      </c>
      <c r="AL159" s="119" t="str">
        <f>IF($C159=AM$1,'3- Óleo'!$D161,"-")</f>
        <v>-</v>
      </c>
      <c r="AM159" s="108" t="str">
        <f>IF($C159=AM$1,'3- Óleo'!$E161,"-")</f>
        <v>-</v>
      </c>
      <c r="AN159" s="108" t="str">
        <f>IF(AM159="-","-",'3- Óleo'!$H161)</f>
        <v>-</v>
      </c>
    </row>
    <row r="160" spans="1:40" x14ac:dyDescent="0.25">
      <c r="A160" s="119">
        <v>158</v>
      </c>
      <c r="B160" s="119" t="str">
        <f>IF(YEAR('3- Óleo'!B162)=$B$1,$B$1,"-")</f>
        <v>-</v>
      </c>
      <c r="C160" s="119" t="str">
        <f>IF(B160="-","-",MONTH('3- Óleo'!B162))</f>
        <v>-</v>
      </c>
      <c r="E160" s="119" t="str">
        <f>IF($C160=F$1,'3- Óleo'!$D162,"-")</f>
        <v>-</v>
      </c>
      <c r="F160" s="108" t="str">
        <f>IF($C160=F$1,'3- Óleo'!$E162,"-")</f>
        <v>-</v>
      </c>
      <c r="G160" s="108" t="str">
        <f>IF(F160="-","-",'3- Óleo'!$H162)</f>
        <v>-</v>
      </c>
      <c r="H160" s="119" t="str">
        <f>IF($C160=I$1,'3- Óleo'!$D162,"-")</f>
        <v>-</v>
      </c>
      <c r="I160" s="108" t="str">
        <f>IF($C160=I$1,'3- Óleo'!$E162,"-")</f>
        <v>-</v>
      </c>
      <c r="J160" s="108" t="str">
        <f>IF(I160="-","-",'3- Óleo'!$H162)</f>
        <v>-</v>
      </c>
      <c r="K160" s="119" t="str">
        <f>IF($C160=L$1,'3- Óleo'!$D162,"-")</f>
        <v>-</v>
      </c>
      <c r="L160" s="108" t="str">
        <f>IF($C160=L$1,'3- Óleo'!$E162,"-")</f>
        <v>-</v>
      </c>
      <c r="M160" s="108" t="str">
        <f>IF(L160="-","-",'3- Óleo'!$H162)</f>
        <v>-</v>
      </c>
      <c r="N160" s="119" t="str">
        <f>IF($C160=O$1,'3- Óleo'!$D162,"-")</f>
        <v>-</v>
      </c>
      <c r="O160" s="108" t="str">
        <f>IF($C160=O$1,'3- Óleo'!$E162,"-")</f>
        <v>-</v>
      </c>
      <c r="P160" s="108" t="str">
        <f>IF(O160="-","-",'3- Óleo'!$H162)</f>
        <v>-</v>
      </c>
      <c r="Q160" s="119" t="str">
        <f>IF($C160=R$1,'3- Óleo'!$D162,"-")</f>
        <v>-</v>
      </c>
      <c r="R160" s="108" t="str">
        <f>IF($C160=R$1,'3- Óleo'!$E162,"-")</f>
        <v>-</v>
      </c>
      <c r="S160" s="108" t="str">
        <f>IF(R160="-","-",'3- Óleo'!$H162)</f>
        <v>-</v>
      </c>
      <c r="T160" s="119" t="str">
        <f>IF($C160=U$1,'3- Óleo'!$D162,"-")</f>
        <v>-</v>
      </c>
      <c r="U160" s="108" t="str">
        <f>IF($C160=U$1,'3- Óleo'!$E162,"-")</f>
        <v>-</v>
      </c>
      <c r="V160" s="108" t="str">
        <f>IF(U160="-","-",'3- Óleo'!$H162)</f>
        <v>-</v>
      </c>
      <c r="W160" s="119" t="str">
        <f>IF($C160=X$1,'3- Óleo'!$D162,"-")</f>
        <v>-</v>
      </c>
      <c r="X160" s="108" t="str">
        <f>IF($C160=X$1,'3- Óleo'!$E162,"-")</f>
        <v>-</v>
      </c>
      <c r="Y160" s="108" t="str">
        <f>IF(X160="-","-",'3- Óleo'!$H162)</f>
        <v>-</v>
      </c>
      <c r="Z160" s="119" t="str">
        <f>IF($C160=AA$1,'3- Óleo'!$D162,"-")</f>
        <v>-</v>
      </c>
      <c r="AA160" s="108" t="str">
        <f>IF($C160=AA$1,'3- Óleo'!$E162,"-")</f>
        <v>-</v>
      </c>
      <c r="AB160" s="108" t="str">
        <f>IF(AA160="-","-",'3- Óleo'!$H162)</f>
        <v>-</v>
      </c>
      <c r="AC160" s="119" t="str">
        <f>IF($C160=AD$1,'3- Óleo'!$D162,"-")</f>
        <v>-</v>
      </c>
      <c r="AD160" s="108" t="str">
        <f>IF($C160=AD$1,'3- Óleo'!$E162,"-")</f>
        <v>-</v>
      </c>
      <c r="AE160" s="108" t="str">
        <f>IF(AD160="-","-",'3- Óleo'!$H162)</f>
        <v>-</v>
      </c>
      <c r="AF160" s="119" t="str">
        <f>IF($C160=AG$1,'3- Óleo'!$D162,"-")</f>
        <v>-</v>
      </c>
      <c r="AG160" s="108" t="str">
        <f>IF($C160=AG$1,'3- Óleo'!$E162,"-")</f>
        <v>-</v>
      </c>
      <c r="AH160" s="108" t="str">
        <f>IF(AG160="-","-",'3- Óleo'!$H162)</f>
        <v>-</v>
      </c>
      <c r="AI160" s="119" t="str">
        <f>IF($C160=AJ$1,'3- Óleo'!$D162,"-")</f>
        <v>-</v>
      </c>
      <c r="AJ160" s="108" t="str">
        <f>IF($C160=AJ$1,'3- Óleo'!$E162,"-")</f>
        <v>-</v>
      </c>
      <c r="AK160" s="108" t="str">
        <f>IF(AJ160="-","-",'3- Óleo'!$H162)</f>
        <v>-</v>
      </c>
      <c r="AL160" s="119" t="str">
        <f>IF($C160=AM$1,'3- Óleo'!$D162,"-")</f>
        <v>-</v>
      </c>
      <c r="AM160" s="108" t="str">
        <f>IF($C160=AM$1,'3- Óleo'!$E162,"-")</f>
        <v>-</v>
      </c>
      <c r="AN160" s="108" t="str">
        <f>IF(AM160="-","-",'3- Óleo'!$H162)</f>
        <v>-</v>
      </c>
    </row>
    <row r="161" spans="1:40" x14ac:dyDescent="0.25">
      <c r="A161" s="119">
        <v>159</v>
      </c>
      <c r="B161" s="119" t="str">
        <f>IF(YEAR('3- Óleo'!B163)=$B$1,$B$1,"-")</f>
        <v>-</v>
      </c>
      <c r="C161" s="119" t="str">
        <f>IF(B161="-","-",MONTH('3- Óleo'!B163))</f>
        <v>-</v>
      </c>
      <c r="E161" s="119" t="str">
        <f>IF($C161=F$1,'3- Óleo'!$D163,"-")</f>
        <v>-</v>
      </c>
      <c r="F161" s="108" t="str">
        <f>IF($C161=F$1,'3- Óleo'!$E163,"-")</f>
        <v>-</v>
      </c>
      <c r="G161" s="108" t="str">
        <f>IF(F161="-","-",'3- Óleo'!$H163)</f>
        <v>-</v>
      </c>
      <c r="H161" s="119" t="str">
        <f>IF($C161=I$1,'3- Óleo'!$D163,"-")</f>
        <v>-</v>
      </c>
      <c r="I161" s="108" t="str">
        <f>IF($C161=I$1,'3- Óleo'!$E163,"-")</f>
        <v>-</v>
      </c>
      <c r="J161" s="108" t="str">
        <f>IF(I161="-","-",'3- Óleo'!$H163)</f>
        <v>-</v>
      </c>
      <c r="K161" s="119" t="str">
        <f>IF($C161=L$1,'3- Óleo'!$D163,"-")</f>
        <v>-</v>
      </c>
      <c r="L161" s="108" t="str">
        <f>IF($C161=L$1,'3- Óleo'!$E163,"-")</f>
        <v>-</v>
      </c>
      <c r="M161" s="108" t="str">
        <f>IF(L161="-","-",'3- Óleo'!$H163)</f>
        <v>-</v>
      </c>
      <c r="N161" s="119" t="str">
        <f>IF($C161=O$1,'3- Óleo'!$D163,"-")</f>
        <v>-</v>
      </c>
      <c r="O161" s="108" t="str">
        <f>IF($C161=O$1,'3- Óleo'!$E163,"-")</f>
        <v>-</v>
      </c>
      <c r="P161" s="108" t="str">
        <f>IF(O161="-","-",'3- Óleo'!$H163)</f>
        <v>-</v>
      </c>
      <c r="Q161" s="119" t="str">
        <f>IF($C161=R$1,'3- Óleo'!$D163,"-")</f>
        <v>-</v>
      </c>
      <c r="R161" s="108" t="str">
        <f>IF($C161=R$1,'3- Óleo'!$E163,"-")</f>
        <v>-</v>
      </c>
      <c r="S161" s="108" t="str">
        <f>IF(R161="-","-",'3- Óleo'!$H163)</f>
        <v>-</v>
      </c>
      <c r="T161" s="119" t="str">
        <f>IF($C161=U$1,'3- Óleo'!$D163,"-")</f>
        <v>-</v>
      </c>
      <c r="U161" s="108" t="str">
        <f>IF($C161=U$1,'3- Óleo'!$E163,"-")</f>
        <v>-</v>
      </c>
      <c r="V161" s="108" t="str">
        <f>IF(U161="-","-",'3- Óleo'!$H163)</f>
        <v>-</v>
      </c>
      <c r="W161" s="119" t="str">
        <f>IF($C161=X$1,'3- Óleo'!$D163,"-")</f>
        <v>-</v>
      </c>
      <c r="X161" s="108" t="str">
        <f>IF($C161=X$1,'3- Óleo'!$E163,"-")</f>
        <v>-</v>
      </c>
      <c r="Y161" s="108" t="str">
        <f>IF(X161="-","-",'3- Óleo'!$H163)</f>
        <v>-</v>
      </c>
      <c r="Z161" s="119" t="str">
        <f>IF($C161=AA$1,'3- Óleo'!$D163,"-")</f>
        <v>-</v>
      </c>
      <c r="AA161" s="108" t="str">
        <f>IF($C161=AA$1,'3- Óleo'!$E163,"-")</f>
        <v>-</v>
      </c>
      <c r="AB161" s="108" t="str">
        <f>IF(AA161="-","-",'3- Óleo'!$H163)</f>
        <v>-</v>
      </c>
      <c r="AC161" s="119" t="str">
        <f>IF($C161=AD$1,'3- Óleo'!$D163,"-")</f>
        <v>-</v>
      </c>
      <c r="AD161" s="108" t="str">
        <f>IF($C161=AD$1,'3- Óleo'!$E163,"-")</f>
        <v>-</v>
      </c>
      <c r="AE161" s="108" t="str">
        <f>IF(AD161="-","-",'3- Óleo'!$H163)</f>
        <v>-</v>
      </c>
      <c r="AF161" s="119" t="str">
        <f>IF($C161=AG$1,'3- Óleo'!$D163,"-")</f>
        <v>-</v>
      </c>
      <c r="AG161" s="108" t="str">
        <f>IF($C161=AG$1,'3- Óleo'!$E163,"-")</f>
        <v>-</v>
      </c>
      <c r="AH161" s="108" t="str">
        <f>IF(AG161="-","-",'3- Óleo'!$H163)</f>
        <v>-</v>
      </c>
      <c r="AI161" s="119" t="str">
        <f>IF($C161=AJ$1,'3- Óleo'!$D163,"-")</f>
        <v>-</v>
      </c>
      <c r="AJ161" s="108" t="str">
        <f>IF($C161=AJ$1,'3- Óleo'!$E163,"-")</f>
        <v>-</v>
      </c>
      <c r="AK161" s="108" t="str">
        <f>IF(AJ161="-","-",'3- Óleo'!$H163)</f>
        <v>-</v>
      </c>
      <c r="AL161" s="119" t="str">
        <f>IF($C161=AM$1,'3- Óleo'!$D163,"-")</f>
        <v>-</v>
      </c>
      <c r="AM161" s="108" t="str">
        <f>IF($C161=AM$1,'3- Óleo'!$E163,"-")</f>
        <v>-</v>
      </c>
      <c r="AN161" s="108" t="str">
        <f>IF(AM161="-","-",'3- Óleo'!$H163)</f>
        <v>-</v>
      </c>
    </row>
    <row r="162" spans="1:40" x14ac:dyDescent="0.25">
      <c r="A162" s="119">
        <v>160</v>
      </c>
      <c r="B162" s="119" t="str">
        <f>IF(YEAR('3- Óleo'!B164)=$B$1,$B$1,"-")</f>
        <v>-</v>
      </c>
      <c r="C162" s="119" t="str">
        <f>IF(B162="-","-",MONTH('3- Óleo'!B164))</f>
        <v>-</v>
      </c>
      <c r="E162" s="119" t="str">
        <f>IF($C162=F$1,'3- Óleo'!$D164,"-")</f>
        <v>-</v>
      </c>
      <c r="F162" s="108" t="str">
        <f>IF($C162=F$1,'3- Óleo'!$E164,"-")</f>
        <v>-</v>
      </c>
      <c r="G162" s="108" t="str">
        <f>IF(F162="-","-",'3- Óleo'!$H164)</f>
        <v>-</v>
      </c>
      <c r="H162" s="119" t="str">
        <f>IF($C162=I$1,'3- Óleo'!$D164,"-")</f>
        <v>-</v>
      </c>
      <c r="I162" s="108" t="str">
        <f>IF($C162=I$1,'3- Óleo'!$E164,"-")</f>
        <v>-</v>
      </c>
      <c r="J162" s="108" t="str">
        <f>IF(I162="-","-",'3- Óleo'!$H164)</f>
        <v>-</v>
      </c>
      <c r="K162" s="119" t="str">
        <f>IF($C162=L$1,'3- Óleo'!$D164,"-")</f>
        <v>-</v>
      </c>
      <c r="L162" s="108" t="str">
        <f>IF($C162=L$1,'3- Óleo'!$E164,"-")</f>
        <v>-</v>
      </c>
      <c r="M162" s="108" t="str">
        <f>IF(L162="-","-",'3- Óleo'!$H164)</f>
        <v>-</v>
      </c>
      <c r="N162" s="119" t="str">
        <f>IF($C162=O$1,'3- Óleo'!$D164,"-")</f>
        <v>-</v>
      </c>
      <c r="O162" s="108" t="str">
        <f>IF($C162=O$1,'3- Óleo'!$E164,"-")</f>
        <v>-</v>
      </c>
      <c r="P162" s="108" t="str">
        <f>IF(O162="-","-",'3- Óleo'!$H164)</f>
        <v>-</v>
      </c>
      <c r="Q162" s="119" t="str">
        <f>IF($C162=R$1,'3- Óleo'!$D164,"-")</f>
        <v>-</v>
      </c>
      <c r="R162" s="108" t="str">
        <f>IF($C162=R$1,'3- Óleo'!$E164,"-")</f>
        <v>-</v>
      </c>
      <c r="S162" s="108" t="str">
        <f>IF(R162="-","-",'3- Óleo'!$H164)</f>
        <v>-</v>
      </c>
      <c r="T162" s="119" t="str">
        <f>IF($C162=U$1,'3- Óleo'!$D164,"-")</f>
        <v>-</v>
      </c>
      <c r="U162" s="108" t="str">
        <f>IF($C162=U$1,'3- Óleo'!$E164,"-")</f>
        <v>-</v>
      </c>
      <c r="V162" s="108" t="str">
        <f>IF(U162="-","-",'3- Óleo'!$H164)</f>
        <v>-</v>
      </c>
      <c r="W162" s="119" t="str">
        <f>IF($C162=X$1,'3- Óleo'!$D164,"-")</f>
        <v>-</v>
      </c>
      <c r="X162" s="108" t="str">
        <f>IF($C162=X$1,'3- Óleo'!$E164,"-")</f>
        <v>-</v>
      </c>
      <c r="Y162" s="108" t="str">
        <f>IF(X162="-","-",'3- Óleo'!$H164)</f>
        <v>-</v>
      </c>
      <c r="Z162" s="119" t="str">
        <f>IF($C162=AA$1,'3- Óleo'!$D164,"-")</f>
        <v>-</v>
      </c>
      <c r="AA162" s="108" t="str">
        <f>IF($C162=AA$1,'3- Óleo'!$E164,"-")</f>
        <v>-</v>
      </c>
      <c r="AB162" s="108" t="str">
        <f>IF(AA162="-","-",'3- Óleo'!$H164)</f>
        <v>-</v>
      </c>
      <c r="AC162" s="119" t="str">
        <f>IF($C162=AD$1,'3- Óleo'!$D164,"-")</f>
        <v>-</v>
      </c>
      <c r="AD162" s="108" t="str">
        <f>IF($C162=AD$1,'3- Óleo'!$E164,"-")</f>
        <v>-</v>
      </c>
      <c r="AE162" s="108" t="str">
        <f>IF(AD162="-","-",'3- Óleo'!$H164)</f>
        <v>-</v>
      </c>
      <c r="AF162" s="119" t="str">
        <f>IF($C162=AG$1,'3- Óleo'!$D164,"-")</f>
        <v>-</v>
      </c>
      <c r="AG162" s="108" t="str">
        <f>IF($C162=AG$1,'3- Óleo'!$E164,"-")</f>
        <v>-</v>
      </c>
      <c r="AH162" s="108" t="str">
        <f>IF(AG162="-","-",'3- Óleo'!$H164)</f>
        <v>-</v>
      </c>
      <c r="AI162" s="119" t="str">
        <f>IF($C162=AJ$1,'3- Óleo'!$D164,"-")</f>
        <v>-</v>
      </c>
      <c r="AJ162" s="108" t="str">
        <f>IF($C162=AJ$1,'3- Óleo'!$E164,"-")</f>
        <v>-</v>
      </c>
      <c r="AK162" s="108" t="str">
        <f>IF(AJ162="-","-",'3- Óleo'!$H164)</f>
        <v>-</v>
      </c>
      <c r="AL162" s="119" t="str">
        <f>IF($C162=AM$1,'3- Óleo'!$D164,"-")</f>
        <v>-</v>
      </c>
      <c r="AM162" s="108" t="str">
        <f>IF($C162=AM$1,'3- Óleo'!$E164,"-")</f>
        <v>-</v>
      </c>
      <c r="AN162" s="108" t="str">
        <f>IF(AM162="-","-",'3- Óleo'!$H164)</f>
        <v>-</v>
      </c>
    </row>
    <row r="163" spans="1:40" x14ac:dyDescent="0.25">
      <c r="A163" s="119">
        <v>161</v>
      </c>
      <c r="B163" s="119" t="str">
        <f>IF(YEAR('3- Óleo'!B165)=$B$1,$B$1,"-")</f>
        <v>-</v>
      </c>
      <c r="C163" s="119" t="str">
        <f>IF(B163="-","-",MONTH('3- Óleo'!B165))</f>
        <v>-</v>
      </c>
      <c r="E163" s="119" t="str">
        <f>IF($C163=F$1,'3- Óleo'!$D165,"-")</f>
        <v>-</v>
      </c>
      <c r="F163" s="108" t="str">
        <f>IF($C163=F$1,'3- Óleo'!$E165,"-")</f>
        <v>-</v>
      </c>
      <c r="G163" s="108" t="str">
        <f>IF(F163="-","-",'3- Óleo'!$H165)</f>
        <v>-</v>
      </c>
      <c r="H163" s="119" t="str">
        <f>IF($C163=I$1,'3- Óleo'!$D165,"-")</f>
        <v>-</v>
      </c>
      <c r="I163" s="108" t="str">
        <f>IF($C163=I$1,'3- Óleo'!$E165,"-")</f>
        <v>-</v>
      </c>
      <c r="J163" s="108" t="str">
        <f>IF(I163="-","-",'3- Óleo'!$H165)</f>
        <v>-</v>
      </c>
      <c r="K163" s="119" t="str">
        <f>IF($C163=L$1,'3- Óleo'!$D165,"-")</f>
        <v>-</v>
      </c>
      <c r="L163" s="108" t="str">
        <f>IF($C163=L$1,'3- Óleo'!$E165,"-")</f>
        <v>-</v>
      </c>
      <c r="M163" s="108" t="str">
        <f>IF(L163="-","-",'3- Óleo'!$H165)</f>
        <v>-</v>
      </c>
      <c r="N163" s="119" t="str">
        <f>IF($C163=O$1,'3- Óleo'!$D165,"-")</f>
        <v>-</v>
      </c>
      <c r="O163" s="108" t="str">
        <f>IF($C163=O$1,'3- Óleo'!$E165,"-")</f>
        <v>-</v>
      </c>
      <c r="P163" s="108" t="str">
        <f>IF(O163="-","-",'3- Óleo'!$H165)</f>
        <v>-</v>
      </c>
      <c r="Q163" s="119" t="str">
        <f>IF($C163=R$1,'3- Óleo'!$D165,"-")</f>
        <v>-</v>
      </c>
      <c r="R163" s="108" t="str">
        <f>IF($C163=R$1,'3- Óleo'!$E165,"-")</f>
        <v>-</v>
      </c>
      <c r="S163" s="108" t="str">
        <f>IF(R163="-","-",'3- Óleo'!$H165)</f>
        <v>-</v>
      </c>
      <c r="T163" s="119" t="str">
        <f>IF($C163=U$1,'3- Óleo'!$D165,"-")</f>
        <v>-</v>
      </c>
      <c r="U163" s="108" t="str">
        <f>IF($C163=U$1,'3- Óleo'!$E165,"-")</f>
        <v>-</v>
      </c>
      <c r="V163" s="108" t="str">
        <f>IF(U163="-","-",'3- Óleo'!$H165)</f>
        <v>-</v>
      </c>
      <c r="W163" s="119" t="str">
        <f>IF($C163=X$1,'3- Óleo'!$D165,"-")</f>
        <v>-</v>
      </c>
      <c r="X163" s="108" t="str">
        <f>IF($C163=X$1,'3- Óleo'!$E165,"-")</f>
        <v>-</v>
      </c>
      <c r="Y163" s="108" t="str">
        <f>IF(X163="-","-",'3- Óleo'!$H165)</f>
        <v>-</v>
      </c>
      <c r="Z163" s="119" t="str">
        <f>IF($C163=AA$1,'3- Óleo'!$D165,"-")</f>
        <v>-</v>
      </c>
      <c r="AA163" s="108" t="str">
        <f>IF($C163=AA$1,'3- Óleo'!$E165,"-")</f>
        <v>-</v>
      </c>
      <c r="AB163" s="108" t="str">
        <f>IF(AA163="-","-",'3- Óleo'!$H165)</f>
        <v>-</v>
      </c>
      <c r="AC163" s="119" t="str">
        <f>IF($C163=AD$1,'3- Óleo'!$D165,"-")</f>
        <v>-</v>
      </c>
      <c r="AD163" s="108" t="str">
        <f>IF($C163=AD$1,'3- Óleo'!$E165,"-")</f>
        <v>-</v>
      </c>
      <c r="AE163" s="108" t="str">
        <f>IF(AD163="-","-",'3- Óleo'!$H165)</f>
        <v>-</v>
      </c>
      <c r="AF163" s="119" t="str">
        <f>IF($C163=AG$1,'3- Óleo'!$D165,"-")</f>
        <v>-</v>
      </c>
      <c r="AG163" s="108" t="str">
        <f>IF($C163=AG$1,'3- Óleo'!$E165,"-")</f>
        <v>-</v>
      </c>
      <c r="AH163" s="108" t="str">
        <f>IF(AG163="-","-",'3- Óleo'!$H165)</f>
        <v>-</v>
      </c>
      <c r="AI163" s="119" t="str">
        <f>IF($C163=AJ$1,'3- Óleo'!$D165,"-")</f>
        <v>-</v>
      </c>
      <c r="AJ163" s="108" t="str">
        <f>IF($C163=AJ$1,'3- Óleo'!$E165,"-")</f>
        <v>-</v>
      </c>
      <c r="AK163" s="108" t="str">
        <f>IF(AJ163="-","-",'3- Óleo'!$H165)</f>
        <v>-</v>
      </c>
      <c r="AL163" s="119" t="str">
        <f>IF($C163=AM$1,'3- Óleo'!$D165,"-")</f>
        <v>-</v>
      </c>
      <c r="AM163" s="108" t="str">
        <f>IF($C163=AM$1,'3- Óleo'!$E165,"-")</f>
        <v>-</v>
      </c>
      <c r="AN163" s="108" t="str">
        <f>IF(AM163="-","-",'3- Óleo'!$H165)</f>
        <v>-</v>
      </c>
    </row>
    <row r="164" spans="1:40" x14ac:dyDescent="0.25">
      <c r="A164" s="119">
        <v>162</v>
      </c>
      <c r="B164" s="119" t="str">
        <f>IF(YEAR('3- Óleo'!B166)=$B$1,$B$1,"-")</f>
        <v>-</v>
      </c>
      <c r="C164" s="119" t="str">
        <f>IF(B164="-","-",MONTH('3- Óleo'!B166))</f>
        <v>-</v>
      </c>
      <c r="E164" s="119" t="str">
        <f>IF($C164=F$1,'3- Óleo'!$D166,"-")</f>
        <v>-</v>
      </c>
      <c r="F164" s="108" t="str">
        <f>IF($C164=F$1,'3- Óleo'!$E166,"-")</f>
        <v>-</v>
      </c>
      <c r="G164" s="108" t="str">
        <f>IF(F164="-","-",'3- Óleo'!$H166)</f>
        <v>-</v>
      </c>
      <c r="H164" s="119" t="str">
        <f>IF($C164=I$1,'3- Óleo'!$D166,"-")</f>
        <v>-</v>
      </c>
      <c r="I164" s="108" t="str">
        <f>IF($C164=I$1,'3- Óleo'!$E166,"-")</f>
        <v>-</v>
      </c>
      <c r="J164" s="108" t="str">
        <f>IF(I164="-","-",'3- Óleo'!$H166)</f>
        <v>-</v>
      </c>
      <c r="K164" s="119" t="str">
        <f>IF($C164=L$1,'3- Óleo'!$D166,"-")</f>
        <v>-</v>
      </c>
      <c r="L164" s="108" t="str">
        <f>IF($C164=L$1,'3- Óleo'!$E166,"-")</f>
        <v>-</v>
      </c>
      <c r="M164" s="108" t="str">
        <f>IF(L164="-","-",'3- Óleo'!$H166)</f>
        <v>-</v>
      </c>
      <c r="N164" s="119" t="str">
        <f>IF($C164=O$1,'3- Óleo'!$D166,"-")</f>
        <v>-</v>
      </c>
      <c r="O164" s="108" t="str">
        <f>IF($C164=O$1,'3- Óleo'!$E166,"-")</f>
        <v>-</v>
      </c>
      <c r="P164" s="108" t="str">
        <f>IF(O164="-","-",'3- Óleo'!$H166)</f>
        <v>-</v>
      </c>
      <c r="Q164" s="119" t="str">
        <f>IF($C164=R$1,'3- Óleo'!$D166,"-")</f>
        <v>-</v>
      </c>
      <c r="R164" s="108" t="str">
        <f>IF($C164=R$1,'3- Óleo'!$E166,"-")</f>
        <v>-</v>
      </c>
      <c r="S164" s="108" t="str">
        <f>IF(R164="-","-",'3- Óleo'!$H166)</f>
        <v>-</v>
      </c>
      <c r="T164" s="119" t="str">
        <f>IF($C164=U$1,'3- Óleo'!$D166,"-")</f>
        <v>-</v>
      </c>
      <c r="U164" s="108" t="str">
        <f>IF($C164=U$1,'3- Óleo'!$E166,"-")</f>
        <v>-</v>
      </c>
      <c r="V164" s="108" t="str">
        <f>IF(U164="-","-",'3- Óleo'!$H166)</f>
        <v>-</v>
      </c>
      <c r="W164" s="119" t="str">
        <f>IF($C164=X$1,'3- Óleo'!$D166,"-")</f>
        <v>-</v>
      </c>
      <c r="X164" s="108" t="str">
        <f>IF($C164=X$1,'3- Óleo'!$E166,"-")</f>
        <v>-</v>
      </c>
      <c r="Y164" s="108" t="str">
        <f>IF(X164="-","-",'3- Óleo'!$H166)</f>
        <v>-</v>
      </c>
      <c r="Z164" s="119" t="str">
        <f>IF($C164=AA$1,'3- Óleo'!$D166,"-")</f>
        <v>-</v>
      </c>
      <c r="AA164" s="108" t="str">
        <f>IF($C164=AA$1,'3- Óleo'!$E166,"-")</f>
        <v>-</v>
      </c>
      <c r="AB164" s="108" t="str">
        <f>IF(AA164="-","-",'3- Óleo'!$H166)</f>
        <v>-</v>
      </c>
      <c r="AC164" s="119" t="str">
        <f>IF($C164=AD$1,'3- Óleo'!$D166,"-")</f>
        <v>-</v>
      </c>
      <c r="AD164" s="108" t="str">
        <f>IF($C164=AD$1,'3- Óleo'!$E166,"-")</f>
        <v>-</v>
      </c>
      <c r="AE164" s="108" t="str">
        <f>IF(AD164="-","-",'3- Óleo'!$H166)</f>
        <v>-</v>
      </c>
      <c r="AF164" s="119" t="str">
        <f>IF($C164=AG$1,'3- Óleo'!$D166,"-")</f>
        <v>-</v>
      </c>
      <c r="AG164" s="108" t="str">
        <f>IF($C164=AG$1,'3- Óleo'!$E166,"-")</f>
        <v>-</v>
      </c>
      <c r="AH164" s="108" t="str">
        <f>IF(AG164="-","-",'3- Óleo'!$H166)</f>
        <v>-</v>
      </c>
      <c r="AI164" s="119" t="str">
        <f>IF($C164=AJ$1,'3- Óleo'!$D166,"-")</f>
        <v>-</v>
      </c>
      <c r="AJ164" s="108" t="str">
        <f>IF($C164=AJ$1,'3- Óleo'!$E166,"-")</f>
        <v>-</v>
      </c>
      <c r="AK164" s="108" t="str">
        <f>IF(AJ164="-","-",'3- Óleo'!$H166)</f>
        <v>-</v>
      </c>
      <c r="AL164" s="119" t="str">
        <f>IF($C164=AM$1,'3- Óleo'!$D166,"-")</f>
        <v>-</v>
      </c>
      <c r="AM164" s="108" t="str">
        <f>IF($C164=AM$1,'3- Óleo'!$E166,"-")</f>
        <v>-</v>
      </c>
      <c r="AN164" s="108" t="str">
        <f>IF(AM164="-","-",'3- Óleo'!$H166)</f>
        <v>-</v>
      </c>
    </row>
    <row r="165" spans="1:40" x14ac:dyDescent="0.25">
      <c r="A165" s="119">
        <v>163</v>
      </c>
      <c r="B165" s="119" t="str">
        <f>IF(YEAR('3- Óleo'!B167)=$B$1,$B$1,"-")</f>
        <v>-</v>
      </c>
      <c r="C165" s="119" t="str">
        <f>IF(B165="-","-",MONTH('3- Óleo'!B167))</f>
        <v>-</v>
      </c>
      <c r="E165" s="119" t="str">
        <f>IF($C165=F$1,'3- Óleo'!$D167,"-")</f>
        <v>-</v>
      </c>
      <c r="F165" s="108" t="str">
        <f>IF($C165=F$1,'3- Óleo'!$E167,"-")</f>
        <v>-</v>
      </c>
      <c r="G165" s="108" t="str">
        <f>IF(F165="-","-",'3- Óleo'!$H167)</f>
        <v>-</v>
      </c>
      <c r="H165" s="119" t="str">
        <f>IF($C165=I$1,'3- Óleo'!$D167,"-")</f>
        <v>-</v>
      </c>
      <c r="I165" s="108" t="str">
        <f>IF($C165=I$1,'3- Óleo'!$E167,"-")</f>
        <v>-</v>
      </c>
      <c r="J165" s="108" t="str">
        <f>IF(I165="-","-",'3- Óleo'!$H167)</f>
        <v>-</v>
      </c>
      <c r="K165" s="119" t="str">
        <f>IF($C165=L$1,'3- Óleo'!$D167,"-")</f>
        <v>-</v>
      </c>
      <c r="L165" s="108" t="str">
        <f>IF($C165=L$1,'3- Óleo'!$E167,"-")</f>
        <v>-</v>
      </c>
      <c r="M165" s="108" t="str">
        <f>IF(L165="-","-",'3- Óleo'!$H167)</f>
        <v>-</v>
      </c>
      <c r="N165" s="119" t="str">
        <f>IF($C165=O$1,'3- Óleo'!$D167,"-")</f>
        <v>-</v>
      </c>
      <c r="O165" s="108" t="str">
        <f>IF($C165=O$1,'3- Óleo'!$E167,"-")</f>
        <v>-</v>
      </c>
      <c r="P165" s="108" t="str">
        <f>IF(O165="-","-",'3- Óleo'!$H167)</f>
        <v>-</v>
      </c>
      <c r="Q165" s="119" t="str">
        <f>IF($C165=R$1,'3- Óleo'!$D167,"-")</f>
        <v>-</v>
      </c>
      <c r="R165" s="108" t="str">
        <f>IF($C165=R$1,'3- Óleo'!$E167,"-")</f>
        <v>-</v>
      </c>
      <c r="S165" s="108" t="str">
        <f>IF(R165="-","-",'3- Óleo'!$H167)</f>
        <v>-</v>
      </c>
      <c r="T165" s="119" t="str">
        <f>IF($C165=U$1,'3- Óleo'!$D167,"-")</f>
        <v>-</v>
      </c>
      <c r="U165" s="108" t="str">
        <f>IF($C165=U$1,'3- Óleo'!$E167,"-")</f>
        <v>-</v>
      </c>
      <c r="V165" s="108" t="str">
        <f>IF(U165="-","-",'3- Óleo'!$H167)</f>
        <v>-</v>
      </c>
      <c r="W165" s="119" t="str">
        <f>IF($C165=X$1,'3- Óleo'!$D167,"-")</f>
        <v>-</v>
      </c>
      <c r="X165" s="108" t="str">
        <f>IF($C165=X$1,'3- Óleo'!$E167,"-")</f>
        <v>-</v>
      </c>
      <c r="Y165" s="108" t="str">
        <f>IF(X165="-","-",'3- Óleo'!$H167)</f>
        <v>-</v>
      </c>
      <c r="Z165" s="119" t="str">
        <f>IF($C165=AA$1,'3- Óleo'!$D167,"-")</f>
        <v>-</v>
      </c>
      <c r="AA165" s="108" t="str">
        <f>IF($C165=AA$1,'3- Óleo'!$E167,"-")</f>
        <v>-</v>
      </c>
      <c r="AB165" s="108" t="str">
        <f>IF(AA165="-","-",'3- Óleo'!$H167)</f>
        <v>-</v>
      </c>
      <c r="AC165" s="119" t="str">
        <f>IF($C165=AD$1,'3- Óleo'!$D167,"-")</f>
        <v>-</v>
      </c>
      <c r="AD165" s="108" t="str">
        <f>IF($C165=AD$1,'3- Óleo'!$E167,"-")</f>
        <v>-</v>
      </c>
      <c r="AE165" s="108" t="str">
        <f>IF(AD165="-","-",'3- Óleo'!$H167)</f>
        <v>-</v>
      </c>
      <c r="AF165" s="119" t="str">
        <f>IF($C165=AG$1,'3- Óleo'!$D167,"-")</f>
        <v>-</v>
      </c>
      <c r="AG165" s="108" t="str">
        <f>IF($C165=AG$1,'3- Óleo'!$E167,"-")</f>
        <v>-</v>
      </c>
      <c r="AH165" s="108" t="str">
        <f>IF(AG165="-","-",'3- Óleo'!$H167)</f>
        <v>-</v>
      </c>
      <c r="AI165" s="119" t="str">
        <f>IF($C165=AJ$1,'3- Óleo'!$D167,"-")</f>
        <v>-</v>
      </c>
      <c r="AJ165" s="108" t="str">
        <f>IF($C165=AJ$1,'3- Óleo'!$E167,"-")</f>
        <v>-</v>
      </c>
      <c r="AK165" s="108" t="str">
        <f>IF(AJ165="-","-",'3- Óleo'!$H167)</f>
        <v>-</v>
      </c>
      <c r="AL165" s="119" t="str">
        <f>IF($C165=AM$1,'3- Óleo'!$D167,"-")</f>
        <v>-</v>
      </c>
      <c r="AM165" s="108" t="str">
        <f>IF($C165=AM$1,'3- Óleo'!$E167,"-")</f>
        <v>-</v>
      </c>
      <c r="AN165" s="108" t="str">
        <f>IF(AM165="-","-",'3- Óleo'!$H167)</f>
        <v>-</v>
      </c>
    </row>
    <row r="166" spans="1:40" x14ac:dyDescent="0.25">
      <c r="A166" s="119">
        <v>164</v>
      </c>
      <c r="B166" s="119" t="str">
        <f>IF(YEAR('3- Óleo'!B168)=$B$1,$B$1,"-")</f>
        <v>-</v>
      </c>
      <c r="C166" s="119" t="str">
        <f>IF(B166="-","-",MONTH('3- Óleo'!B168))</f>
        <v>-</v>
      </c>
      <c r="E166" s="119" t="str">
        <f>IF($C166=F$1,'3- Óleo'!$D168,"-")</f>
        <v>-</v>
      </c>
      <c r="F166" s="108" t="str">
        <f>IF($C166=F$1,'3- Óleo'!$E168,"-")</f>
        <v>-</v>
      </c>
      <c r="G166" s="108" t="str">
        <f>IF(F166="-","-",'3- Óleo'!$H168)</f>
        <v>-</v>
      </c>
      <c r="H166" s="119" t="str">
        <f>IF($C166=I$1,'3- Óleo'!$D168,"-")</f>
        <v>-</v>
      </c>
      <c r="I166" s="108" t="str">
        <f>IF($C166=I$1,'3- Óleo'!$E168,"-")</f>
        <v>-</v>
      </c>
      <c r="J166" s="108" t="str">
        <f>IF(I166="-","-",'3- Óleo'!$H168)</f>
        <v>-</v>
      </c>
      <c r="K166" s="119" t="str">
        <f>IF($C166=L$1,'3- Óleo'!$D168,"-")</f>
        <v>-</v>
      </c>
      <c r="L166" s="108" t="str">
        <f>IF($C166=L$1,'3- Óleo'!$E168,"-")</f>
        <v>-</v>
      </c>
      <c r="M166" s="108" t="str">
        <f>IF(L166="-","-",'3- Óleo'!$H168)</f>
        <v>-</v>
      </c>
      <c r="N166" s="119" t="str">
        <f>IF($C166=O$1,'3- Óleo'!$D168,"-")</f>
        <v>-</v>
      </c>
      <c r="O166" s="108" t="str">
        <f>IF($C166=O$1,'3- Óleo'!$E168,"-")</f>
        <v>-</v>
      </c>
      <c r="P166" s="108" t="str">
        <f>IF(O166="-","-",'3- Óleo'!$H168)</f>
        <v>-</v>
      </c>
      <c r="Q166" s="119" t="str">
        <f>IF($C166=R$1,'3- Óleo'!$D168,"-")</f>
        <v>-</v>
      </c>
      <c r="R166" s="108" t="str">
        <f>IF($C166=R$1,'3- Óleo'!$E168,"-")</f>
        <v>-</v>
      </c>
      <c r="S166" s="108" t="str">
        <f>IF(R166="-","-",'3- Óleo'!$H168)</f>
        <v>-</v>
      </c>
      <c r="T166" s="119" t="str">
        <f>IF($C166=U$1,'3- Óleo'!$D168,"-")</f>
        <v>-</v>
      </c>
      <c r="U166" s="108" t="str">
        <f>IF($C166=U$1,'3- Óleo'!$E168,"-")</f>
        <v>-</v>
      </c>
      <c r="V166" s="108" t="str">
        <f>IF(U166="-","-",'3- Óleo'!$H168)</f>
        <v>-</v>
      </c>
      <c r="W166" s="119" t="str">
        <f>IF($C166=X$1,'3- Óleo'!$D168,"-")</f>
        <v>-</v>
      </c>
      <c r="X166" s="108" t="str">
        <f>IF($C166=X$1,'3- Óleo'!$E168,"-")</f>
        <v>-</v>
      </c>
      <c r="Y166" s="108" t="str">
        <f>IF(X166="-","-",'3- Óleo'!$H168)</f>
        <v>-</v>
      </c>
      <c r="Z166" s="119" t="str">
        <f>IF($C166=AA$1,'3- Óleo'!$D168,"-")</f>
        <v>-</v>
      </c>
      <c r="AA166" s="108" t="str">
        <f>IF($C166=AA$1,'3- Óleo'!$E168,"-")</f>
        <v>-</v>
      </c>
      <c r="AB166" s="108" t="str">
        <f>IF(AA166="-","-",'3- Óleo'!$H168)</f>
        <v>-</v>
      </c>
      <c r="AC166" s="119" t="str">
        <f>IF($C166=AD$1,'3- Óleo'!$D168,"-")</f>
        <v>-</v>
      </c>
      <c r="AD166" s="108" t="str">
        <f>IF($C166=AD$1,'3- Óleo'!$E168,"-")</f>
        <v>-</v>
      </c>
      <c r="AE166" s="108" t="str">
        <f>IF(AD166="-","-",'3- Óleo'!$H168)</f>
        <v>-</v>
      </c>
      <c r="AF166" s="119" t="str">
        <f>IF($C166=AG$1,'3- Óleo'!$D168,"-")</f>
        <v>-</v>
      </c>
      <c r="AG166" s="108" t="str">
        <f>IF($C166=AG$1,'3- Óleo'!$E168,"-")</f>
        <v>-</v>
      </c>
      <c r="AH166" s="108" t="str">
        <f>IF(AG166="-","-",'3- Óleo'!$H168)</f>
        <v>-</v>
      </c>
      <c r="AI166" s="119" t="str">
        <f>IF($C166=AJ$1,'3- Óleo'!$D168,"-")</f>
        <v>-</v>
      </c>
      <c r="AJ166" s="108" t="str">
        <f>IF($C166=AJ$1,'3- Óleo'!$E168,"-")</f>
        <v>-</v>
      </c>
      <c r="AK166" s="108" t="str">
        <f>IF(AJ166="-","-",'3- Óleo'!$H168)</f>
        <v>-</v>
      </c>
      <c r="AL166" s="119" t="str">
        <f>IF($C166=AM$1,'3- Óleo'!$D168,"-")</f>
        <v>-</v>
      </c>
      <c r="AM166" s="108" t="str">
        <f>IF($C166=AM$1,'3- Óleo'!$E168,"-")</f>
        <v>-</v>
      </c>
      <c r="AN166" s="108" t="str">
        <f>IF(AM166="-","-",'3- Óleo'!$H168)</f>
        <v>-</v>
      </c>
    </row>
    <row r="167" spans="1:40" x14ac:dyDescent="0.25">
      <c r="A167" s="119">
        <v>165</v>
      </c>
      <c r="B167" s="119" t="str">
        <f>IF(YEAR('3- Óleo'!B169)=$B$1,$B$1,"-")</f>
        <v>-</v>
      </c>
      <c r="C167" s="119" t="str">
        <f>IF(B167="-","-",MONTH('3- Óleo'!B169))</f>
        <v>-</v>
      </c>
      <c r="E167" s="119" t="str">
        <f>IF($C167=F$1,'3- Óleo'!$D169,"-")</f>
        <v>-</v>
      </c>
      <c r="F167" s="108" t="str">
        <f>IF($C167=F$1,'3- Óleo'!$E169,"-")</f>
        <v>-</v>
      </c>
      <c r="G167" s="108" t="str">
        <f>IF(F167="-","-",'3- Óleo'!$H169)</f>
        <v>-</v>
      </c>
      <c r="H167" s="119" t="str">
        <f>IF($C167=I$1,'3- Óleo'!$D169,"-")</f>
        <v>-</v>
      </c>
      <c r="I167" s="108" t="str">
        <f>IF($C167=I$1,'3- Óleo'!$E169,"-")</f>
        <v>-</v>
      </c>
      <c r="J167" s="108" t="str">
        <f>IF(I167="-","-",'3- Óleo'!$H169)</f>
        <v>-</v>
      </c>
      <c r="K167" s="119" t="str">
        <f>IF($C167=L$1,'3- Óleo'!$D169,"-")</f>
        <v>-</v>
      </c>
      <c r="L167" s="108" t="str">
        <f>IF($C167=L$1,'3- Óleo'!$E169,"-")</f>
        <v>-</v>
      </c>
      <c r="M167" s="108" t="str">
        <f>IF(L167="-","-",'3- Óleo'!$H169)</f>
        <v>-</v>
      </c>
      <c r="N167" s="119" t="str">
        <f>IF($C167=O$1,'3- Óleo'!$D169,"-")</f>
        <v>-</v>
      </c>
      <c r="O167" s="108" t="str">
        <f>IF($C167=O$1,'3- Óleo'!$E169,"-")</f>
        <v>-</v>
      </c>
      <c r="P167" s="108" t="str">
        <f>IF(O167="-","-",'3- Óleo'!$H169)</f>
        <v>-</v>
      </c>
      <c r="Q167" s="119" t="str">
        <f>IF($C167=R$1,'3- Óleo'!$D169,"-")</f>
        <v>-</v>
      </c>
      <c r="R167" s="108" t="str">
        <f>IF($C167=R$1,'3- Óleo'!$E169,"-")</f>
        <v>-</v>
      </c>
      <c r="S167" s="108" t="str">
        <f>IF(R167="-","-",'3- Óleo'!$H169)</f>
        <v>-</v>
      </c>
      <c r="T167" s="119" t="str">
        <f>IF($C167=U$1,'3- Óleo'!$D169,"-")</f>
        <v>-</v>
      </c>
      <c r="U167" s="108" t="str">
        <f>IF($C167=U$1,'3- Óleo'!$E169,"-")</f>
        <v>-</v>
      </c>
      <c r="V167" s="108" t="str">
        <f>IF(U167="-","-",'3- Óleo'!$H169)</f>
        <v>-</v>
      </c>
      <c r="W167" s="119" t="str">
        <f>IF($C167=X$1,'3- Óleo'!$D169,"-")</f>
        <v>-</v>
      </c>
      <c r="X167" s="108" t="str">
        <f>IF($C167=X$1,'3- Óleo'!$E169,"-")</f>
        <v>-</v>
      </c>
      <c r="Y167" s="108" t="str">
        <f>IF(X167="-","-",'3- Óleo'!$H169)</f>
        <v>-</v>
      </c>
      <c r="Z167" s="119" t="str">
        <f>IF($C167=AA$1,'3- Óleo'!$D169,"-")</f>
        <v>-</v>
      </c>
      <c r="AA167" s="108" t="str">
        <f>IF($C167=AA$1,'3- Óleo'!$E169,"-")</f>
        <v>-</v>
      </c>
      <c r="AB167" s="108" t="str">
        <f>IF(AA167="-","-",'3- Óleo'!$H169)</f>
        <v>-</v>
      </c>
      <c r="AC167" s="119" t="str">
        <f>IF($C167=AD$1,'3- Óleo'!$D169,"-")</f>
        <v>-</v>
      </c>
      <c r="AD167" s="108" t="str">
        <f>IF($C167=AD$1,'3- Óleo'!$E169,"-")</f>
        <v>-</v>
      </c>
      <c r="AE167" s="108" t="str">
        <f>IF(AD167="-","-",'3- Óleo'!$H169)</f>
        <v>-</v>
      </c>
      <c r="AF167" s="119" t="str">
        <f>IF($C167=AG$1,'3- Óleo'!$D169,"-")</f>
        <v>-</v>
      </c>
      <c r="AG167" s="108" t="str">
        <f>IF($C167=AG$1,'3- Óleo'!$E169,"-")</f>
        <v>-</v>
      </c>
      <c r="AH167" s="108" t="str">
        <f>IF(AG167="-","-",'3- Óleo'!$H169)</f>
        <v>-</v>
      </c>
      <c r="AI167" s="119" t="str">
        <f>IF($C167=AJ$1,'3- Óleo'!$D169,"-")</f>
        <v>-</v>
      </c>
      <c r="AJ167" s="108" t="str">
        <f>IF($C167=AJ$1,'3- Óleo'!$E169,"-")</f>
        <v>-</v>
      </c>
      <c r="AK167" s="108" t="str">
        <f>IF(AJ167="-","-",'3- Óleo'!$H169)</f>
        <v>-</v>
      </c>
      <c r="AL167" s="119" t="str">
        <f>IF($C167=AM$1,'3- Óleo'!$D169,"-")</f>
        <v>-</v>
      </c>
      <c r="AM167" s="108" t="str">
        <f>IF($C167=AM$1,'3- Óleo'!$E169,"-")</f>
        <v>-</v>
      </c>
      <c r="AN167" s="108" t="str">
        <f>IF(AM167="-","-",'3- Óleo'!$H169)</f>
        <v>-</v>
      </c>
    </row>
    <row r="168" spans="1:40" x14ac:dyDescent="0.25">
      <c r="A168" s="119">
        <v>166</v>
      </c>
      <c r="B168" s="119" t="str">
        <f>IF(YEAR('3- Óleo'!B170)=$B$1,$B$1,"-")</f>
        <v>-</v>
      </c>
      <c r="C168" s="119" t="str">
        <f>IF(B168="-","-",MONTH('3- Óleo'!B170))</f>
        <v>-</v>
      </c>
      <c r="E168" s="119" t="str">
        <f>IF($C168=F$1,'3- Óleo'!$D170,"-")</f>
        <v>-</v>
      </c>
      <c r="F168" s="108" t="str">
        <f>IF($C168=F$1,'3- Óleo'!$E170,"-")</f>
        <v>-</v>
      </c>
      <c r="G168" s="108" t="str">
        <f>IF(F168="-","-",'3- Óleo'!$H170)</f>
        <v>-</v>
      </c>
      <c r="H168" s="119" t="str">
        <f>IF($C168=I$1,'3- Óleo'!$D170,"-")</f>
        <v>-</v>
      </c>
      <c r="I168" s="108" t="str">
        <f>IF($C168=I$1,'3- Óleo'!$E170,"-")</f>
        <v>-</v>
      </c>
      <c r="J168" s="108" t="str">
        <f>IF(I168="-","-",'3- Óleo'!$H170)</f>
        <v>-</v>
      </c>
      <c r="K168" s="119" t="str">
        <f>IF($C168=L$1,'3- Óleo'!$D170,"-")</f>
        <v>-</v>
      </c>
      <c r="L168" s="108" t="str">
        <f>IF($C168=L$1,'3- Óleo'!$E170,"-")</f>
        <v>-</v>
      </c>
      <c r="M168" s="108" t="str">
        <f>IF(L168="-","-",'3- Óleo'!$H170)</f>
        <v>-</v>
      </c>
      <c r="N168" s="119" t="str">
        <f>IF($C168=O$1,'3- Óleo'!$D170,"-")</f>
        <v>-</v>
      </c>
      <c r="O168" s="108" t="str">
        <f>IF($C168=O$1,'3- Óleo'!$E170,"-")</f>
        <v>-</v>
      </c>
      <c r="P168" s="108" t="str">
        <f>IF(O168="-","-",'3- Óleo'!$H170)</f>
        <v>-</v>
      </c>
      <c r="Q168" s="119" t="str">
        <f>IF($C168=R$1,'3- Óleo'!$D170,"-")</f>
        <v>-</v>
      </c>
      <c r="R168" s="108" t="str">
        <f>IF($C168=R$1,'3- Óleo'!$E170,"-")</f>
        <v>-</v>
      </c>
      <c r="S168" s="108" t="str">
        <f>IF(R168="-","-",'3- Óleo'!$H170)</f>
        <v>-</v>
      </c>
      <c r="T168" s="119" t="str">
        <f>IF($C168=U$1,'3- Óleo'!$D170,"-")</f>
        <v>-</v>
      </c>
      <c r="U168" s="108" t="str">
        <f>IF($C168=U$1,'3- Óleo'!$E170,"-")</f>
        <v>-</v>
      </c>
      <c r="V168" s="108" t="str">
        <f>IF(U168="-","-",'3- Óleo'!$H170)</f>
        <v>-</v>
      </c>
      <c r="W168" s="119" t="str">
        <f>IF($C168=X$1,'3- Óleo'!$D170,"-")</f>
        <v>-</v>
      </c>
      <c r="X168" s="108" t="str">
        <f>IF($C168=X$1,'3- Óleo'!$E170,"-")</f>
        <v>-</v>
      </c>
      <c r="Y168" s="108" t="str">
        <f>IF(X168="-","-",'3- Óleo'!$H170)</f>
        <v>-</v>
      </c>
      <c r="Z168" s="119" t="str">
        <f>IF($C168=AA$1,'3- Óleo'!$D170,"-")</f>
        <v>-</v>
      </c>
      <c r="AA168" s="108" t="str">
        <f>IF($C168=AA$1,'3- Óleo'!$E170,"-")</f>
        <v>-</v>
      </c>
      <c r="AB168" s="108" t="str">
        <f>IF(AA168="-","-",'3- Óleo'!$H170)</f>
        <v>-</v>
      </c>
      <c r="AC168" s="119" t="str">
        <f>IF($C168=AD$1,'3- Óleo'!$D170,"-")</f>
        <v>-</v>
      </c>
      <c r="AD168" s="108" t="str">
        <f>IF($C168=AD$1,'3- Óleo'!$E170,"-")</f>
        <v>-</v>
      </c>
      <c r="AE168" s="108" t="str">
        <f>IF(AD168="-","-",'3- Óleo'!$H170)</f>
        <v>-</v>
      </c>
      <c r="AF168" s="119" t="str">
        <f>IF($C168=AG$1,'3- Óleo'!$D170,"-")</f>
        <v>-</v>
      </c>
      <c r="AG168" s="108" t="str">
        <f>IF($C168=AG$1,'3- Óleo'!$E170,"-")</f>
        <v>-</v>
      </c>
      <c r="AH168" s="108" t="str">
        <f>IF(AG168="-","-",'3- Óleo'!$H170)</f>
        <v>-</v>
      </c>
      <c r="AI168" s="119" t="str">
        <f>IF($C168=AJ$1,'3- Óleo'!$D170,"-")</f>
        <v>-</v>
      </c>
      <c r="AJ168" s="108" t="str">
        <f>IF($C168=AJ$1,'3- Óleo'!$E170,"-")</f>
        <v>-</v>
      </c>
      <c r="AK168" s="108" t="str">
        <f>IF(AJ168="-","-",'3- Óleo'!$H170)</f>
        <v>-</v>
      </c>
      <c r="AL168" s="119" t="str">
        <f>IF($C168=AM$1,'3- Óleo'!$D170,"-")</f>
        <v>-</v>
      </c>
      <c r="AM168" s="108" t="str">
        <f>IF($C168=AM$1,'3- Óleo'!$E170,"-")</f>
        <v>-</v>
      </c>
      <c r="AN168" s="108" t="str">
        <f>IF(AM168="-","-",'3- Óleo'!$H170)</f>
        <v>-</v>
      </c>
    </row>
    <row r="169" spans="1:40" x14ac:dyDescent="0.25">
      <c r="A169" s="119">
        <v>167</v>
      </c>
      <c r="B169" s="119" t="str">
        <f>IF(YEAR('3- Óleo'!B171)=$B$1,$B$1,"-")</f>
        <v>-</v>
      </c>
      <c r="C169" s="119" t="str">
        <f>IF(B169="-","-",MONTH('3- Óleo'!B171))</f>
        <v>-</v>
      </c>
      <c r="E169" s="119" t="str">
        <f>IF($C169=F$1,'3- Óleo'!$D171,"-")</f>
        <v>-</v>
      </c>
      <c r="F169" s="108" t="str">
        <f>IF($C169=F$1,'3- Óleo'!$E171,"-")</f>
        <v>-</v>
      </c>
      <c r="G169" s="108" t="str">
        <f>IF(F169="-","-",'3- Óleo'!$H171)</f>
        <v>-</v>
      </c>
      <c r="H169" s="119" t="str">
        <f>IF($C169=I$1,'3- Óleo'!$D171,"-")</f>
        <v>-</v>
      </c>
      <c r="I169" s="108" t="str">
        <f>IF($C169=I$1,'3- Óleo'!$E171,"-")</f>
        <v>-</v>
      </c>
      <c r="J169" s="108" t="str">
        <f>IF(I169="-","-",'3- Óleo'!$H171)</f>
        <v>-</v>
      </c>
      <c r="K169" s="119" t="str">
        <f>IF($C169=L$1,'3- Óleo'!$D171,"-")</f>
        <v>-</v>
      </c>
      <c r="L169" s="108" t="str">
        <f>IF($C169=L$1,'3- Óleo'!$E171,"-")</f>
        <v>-</v>
      </c>
      <c r="M169" s="108" t="str">
        <f>IF(L169="-","-",'3- Óleo'!$H171)</f>
        <v>-</v>
      </c>
      <c r="N169" s="119" t="str">
        <f>IF($C169=O$1,'3- Óleo'!$D171,"-")</f>
        <v>-</v>
      </c>
      <c r="O169" s="108" t="str">
        <f>IF($C169=O$1,'3- Óleo'!$E171,"-")</f>
        <v>-</v>
      </c>
      <c r="P169" s="108" t="str">
        <f>IF(O169="-","-",'3- Óleo'!$H171)</f>
        <v>-</v>
      </c>
      <c r="Q169" s="119" t="str">
        <f>IF($C169=R$1,'3- Óleo'!$D171,"-")</f>
        <v>-</v>
      </c>
      <c r="R169" s="108" t="str">
        <f>IF($C169=R$1,'3- Óleo'!$E171,"-")</f>
        <v>-</v>
      </c>
      <c r="S169" s="108" t="str">
        <f>IF(R169="-","-",'3- Óleo'!$H171)</f>
        <v>-</v>
      </c>
      <c r="T169" s="119" t="str">
        <f>IF($C169=U$1,'3- Óleo'!$D171,"-")</f>
        <v>-</v>
      </c>
      <c r="U169" s="108" t="str">
        <f>IF($C169=U$1,'3- Óleo'!$E171,"-")</f>
        <v>-</v>
      </c>
      <c r="V169" s="108" t="str">
        <f>IF(U169="-","-",'3- Óleo'!$H171)</f>
        <v>-</v>
      </c>
      <c r="W169" s="119" t="str">
        <f>IF($C169=X$1,'3- Óleo'!$D171,"-")</f>
        <v>-</v>
      </c>
      <c r="X169" s="108" t="str">
        <f>IF($C169=X$1,'3- Óleo'!$E171,"-")</f>
        <v>-</v>
      </c>
      <c r="Y169" s="108" t="str">
        <f>IF(X169="-","-",'3- Óleo'!$H171)</f>
        <v>-</v>
      </c>
      <c r="Z169" s="119" t="str">
        <f>IF($C169=AA$1,'3- Óleo'!$D171,"-")</f>
        <v>-</v>
      </c>
      <c r="AA169" s="108" t="str">
        <f>IF($C169=AA$1,'3- Óleo'!$E171,"-")</f>
        <v>-</v>
      </c>
      <c r="AB169" s="108" t="str">
        <f>IF(AA169="-","-",'3- Óleo'!$H171)</f>
        <v>-</v>
      </c>
      <c r="AC169" s="119" t="str">
        <f>IF($C169=AD$1,'3- Óleo'!$D171,"-")</f>
        <v>-</v>
      </c>
      <c r="AD169" s="108" t="str">
        <f>IF($C169=AD$1,'3- Óleo'!$E171,"-")</f>
        <v>-</v>
      </c>
      <c r="AE169" s="108" t="str">
        <f>IF(AD169="-","-",'3- Óleo'!$H171)</f>
        <v>-</v>
      </c>
      <c r="AF169" s="119" t="str">
        <f>IF($C169=AG$1,'3- Óleo'!$D171,"-")</f>
        <v>-</v>
      </c>
      <c r="AG169" s="108" t="str">
        <f>IF($C169=AG$1,'3- Óleo'!$E171,"-")</f>
        <v>-</v>
      </c>
      <c r="AH169" s="108" t="str">
        <f>IF(AG169="-","-",'3- Óleo'!$H171)</f>
        <v>-</v>
      </c>
      <c r="AI169" s="119" t="str">
        <f>IF($C169=AJ$1,'3- Óleo'!$D171,"-")</f>
        <v>-</v>
      </c>
      <c r="AJ169" s="108" t="str">
        <f>IF($C169=AJ$1,'3- Óleo'!$E171,"-")</f>
        <v>-</v>
      </c>
      <c r="AK169" s="108" t="str">
        <f>IF(AJ169="-","-",'3- Óleo'!$H171)</f>
        <v>-</v>
      </c>
      <c r="AL169" s="119" t="str">
        <f>IF($C169=AM$1,'3- Óleo'!$D171,"-")</f>
        <v>-</v>
      </c>
      <c r="AM169" s="108" t="str">
        <f>IF($C169=AM$1,'3- Óleo'!$E171,"-")</f>
        <v>-</v>
      </c>
      <c r="AN169" s="108" t="str">
        <f>IF(AM169="-","-",'3- Óleo'!$H171)</f>
        <v>-</v>
      </c>
    </row>
    <row r="170" spans="1:40" x14ac:dyDescent="0.25">
      <c r="A170" s="119">
        <v>168</v>
      </c>
      <c r="B170" s="119" t="str">
        <f>IF(YEAR('3- Óleo'!B172)=$B$1,$B$1,"-")</f>
        <v>-</v>
      </c>
      <c r="C170" s="119" t="str">
        <f>IF(B170="-","-",MONTH('3- Óleo'!B172))</f>
        <v>-</v>
      </c>
      <c r="E170" s="119" t="str">
        <f>IF($C170=F$1,'3- Óleo'!$D172,"-")</f>
        <v>-</v>
      </c>
      <c r="F170" s="108" t="str">
        <f>IF($C170=F$1,'3- Óleo'!$E172,"-")</f>
        <v>-</v>
      </c>
      <c r="G170" s="108" t="str">
        <f>IF(F170="-","-",'3- Óleo'!$H172)</f>
        <v>-</v>
      </c>
      <c r="H170" s="119" t="str">
        <f>IF($C170=I$1,'3- Óleo'!$D172,"-")</f>
        <v>-</v>
      </c>
      <c r="I170" s="108" t="str">
        <f>IF($C170=I$1,'3- Óleo'!$E172,"-")</f>
        <v>-</v>
      </c>
      <c r="J170" s="108" t="str">
        <f>IF(I170="-","-",'3- Óleo'!$H172)</f>
        <v>-</v>
      </c>
      <c r="K170" s="119" t="str">
        <f>IF($C170=L$1,'3- Óleo'!$D172,"-")</f>
        <v>-</v>
      </c>
      <c r="L170" s="108" t="str">
        <f>IF($C170=L$1,'3- Óleo'!$E172,"-")</f>
        <v>-</v>
      </c>
      <c r="M170" s="108" t="str">
        <f>IF(L170="-","-",'3- Óleo'!$H172)</f>
        <v>-</v>
      </c>
      <c r="N170" s="119" t="str">
        <f>IF($C170=O$1,'3- Óleo'!$D172,"-")</f>
        <v>-</v>
      </c>
      <c r="O170" s="108" t="str">
        <f>IF($C170=O$1,'3- Óleo'!$E172,"-")</f>
        <v>-</v>
      </c>
      <c r="P170" s="108" t="str">
        <f>IF(O170="-","-",'3- Óleo'!$H172)</f>
        <v>-</v>
      </c>
      <c r="Q170" s="119" t="str">
        <f>IF($C170=R$1,'3- Óleo'!$D172,"-")</f>
        <v>-</v>
      </c>
      <c r="R170" s="108" t="str">
        <f>IF($C170=R$1,'3- Óleo'!$E172,"-")</f>
        <v>-</v>
      </c>
      <c r="S170" s="108" t="str">
        <f>IF(R170="-","-",'3- Óleo'!$H172)</f>
        <v>-</v>
      </c>
      <c r="T170" s="119" t="str">
        <f>IF($C170=U$1,'3- Óleo'!$D172,"-")</f>
        <v>-</v>
      </c>
      <c r="U170" s="108" t="str">
        <f>IF($C170=U$1,'3- Óleo'!$E172,"-")</f>
        <v>-</v>
      </c>
      <c r="V170" s="108" t="str">
        <f>IF(U170="-","-",'3- Óleo'!$H172)</f>
        <v>-</v>
      </c>
      <c r="W170" s="119" t="str">
        <f>IF($C170=X$1,'3- Óleo'!$D172,"-")</f>
        <v>-</v>
      </c>
      <c r="X170" s="108" t="str">
        <f>IF($C170=X$1,'3- Óleo'!$E172,"-")</f>
        <v>-</v>
      </c>
      <c r="Y170" s="108" t="str">
        <f>IF(X170="-","-",'3- Óleo'!$H172)</f>
        <v>-</v>
      </c>
      <c r="Z170" s="119" t="str">
        <f>IF($C170=AA$1,'3- Óleo'!$D172,"-")</f>
        <v>-</v>
      </c>
      <c r="AA170" s="108" t="str">
        <f>IF($C170=AA$1,'3- Óleo'!$E172,"-")</f>
        <v>-</v>
      </c>
      <c r="AB170" s="108" t="str">
        <f>IF(AA170="-","-",'3- Óleo'!$H172)</f>
        <v>-</v>
      </c>
      <c r="AC170" s="119" t="str">
        <f>IF($C170=AD$1,'3- Óleo'!$D172,"-")</f>
        <v>-</v>
      </c>
      <c r="AD170" s="108" t="str">
        <f>IF($C170=AD$1,'3- Óleo'!$E172,"-")</f>
        <v>-</v>
      </c>
      <c r="AE170" s="108" t="str">
        <f>IF(AD170="-","-",'3- Óleo'!$H172)</f>
        <v>-</v>
      </c>
      <c r="AF170" s="119" t="str">
        <f>IF($C170=AG$1,'3- Óleo'!$D172,"-")</f>
        <v>-</v>
      </c>
      <c r="AG170" s="108" t="str">
        <f>IF($C170=AG$1,'3- Óleo'!$E172,"-")</f>
        <v>-</v>
      </c>
      <c r="AH170" s="108" t="str">
        <f>IF(AG170="-","-",'3- Óleo'!$H172)</f>
        <v>-</v>
      </c>
      <c r="AI170" s="119" t="str">
        <f>IF($C170=AJ$1,'3- Óleo'!$D172,"-")</f>
        <v>-</v>
      </c>
      <c r="AJ170" s="108" t="str">
        <f>IF($C170=AJ$1,'3- Óleo'!$E172,"-")</f>
        <v>-</v>
      </c>
      <c r="AK170" s="108" t="str">
        <f>IF(AJ170="-","-",'3- Óleo'!$H172)</f>
        <v>-</v>
      </c>
      <c r="AL170" s="119" t="str">
        <f>IF($C170=AM$1,'3- Óleo'!$D172,"-")</f>
        <v>-</v>
      </c>
      <c r="AM170" s="108" t="str">
        <f>IF($C170=AM$1,'3- Óleo'!$E172,"-")</f>
        <v>-</v>
      </c>
      <c r="AN170" s="108" t="str">
        <f>IF(AM170="-","-",'3- Óleo'!$H172)</f>
        <v>-</v>
      </c>
    </row>
    <row r="171" spans="1:40" x14ac:dyDescent="0.25">
      <c r="A171" s="119">
        <v>169</v>
      </c>
      <c r="B171" s="119" t="str">
        <f>IF(YEAR('3- Óleo'!B173)=$B$1,$B$1,"-")</f>
        <v>-</v>
      </c>
      <c r="C171" s="119" t="str">
        <f>IF(B171="-","-",MONTH('3- Óleo'!B173))</f>
        <v>-</v>
      </c>
      <c r="E171" s="119" t="str">
        <f>IF($C171=F$1,'3- Óleo'!$D173,"-")</f>
        <v>-</v>
      </c>
      <c r="F171" s="108" t="str">
        <f>IF($C171=F$1,'3- Óleo'!$E173,"-")</f>
        <v>-</v>
      </c>
      <c r="G171" s="108" t="str">
        <f>IF(F171="-","-",'3- Óleo'!$H173)</f>
        <v>-</v>
      </c>
      <c r="H171" s="119" t="str">
        <f>IF($C171=I$1,'3- Óleo'!$D173,"-")</f>
        <v>-</v>
      </c>
      <c r="I171" s="108" t="str">
        <f>IF($C171=I$1,'3- Óleo'!$E173,"-")</f>
        <v>-</v>
      </c>
      <c r="J171" s="108" t="str">
        <f>IF(I171="-","-",'3- Óleo'!$H173)</f>
        <v>-</v>
      </c>
      <c r="K171" s="119" t="str">
        <f>IF($C171=L$1,'3- Óleo'!$D173,"-")</f>
        <v>-</v>
      </c>
      <c r="L171" s="108" t="str">
        <f>IF($C171=L$1,'3- Óleo'!$E173,"-")</f>
        <v>-</v>
      </c>
      <c r="M171" s="108" t="str">
        <f>IF(L171="-","-",'3- Óleo'!$H173)</f>
        <v>-</v>
      </c>
      <c r="N171" s="119" t="str">
        <f>IF($C171=O$1,'3- Óleo'!$D173,"-")</f>
        <v>-</v>
      </c>
      <c r="O171" s="108" t="str">
        <f>IF($C171=O$1,'3- Óleo'!$E173,"-")</f>
        <v>-</v>
      </c>
      <c r="P171" s="108" t="str">
        <f>IF(O171="-","-",'3- Óleo'!$H173)</f>
        <v>-</v>
      </c>
      <c r="Q171" s="119" t="str">
        <f>IF($C171=R$1,'3- Óleo'!$D173,"-")</f>
        <v>-</v>
      </c>
      <c r="R171" s="108" t="str">
        <f>IF($C171=R$1,'3- Óleo'!$E173,"-")</f>
        <v>-</v>
      </c>
      <c r="S171" s="108" t="str">
        <f>IF(R171="-","-",'3- Óleo'!$H173)</f>
        <v>-</v>
      </c>
      <c r="T171" s="119" t="str">
        <f>IF($C171=U$1,'3- Óleo'!$D173,"-")</f>
        <v>-</v>
      </c>
      <c r="U171" s="108" t="str">
        <f>IF($C171=U$1,'3- Óleo'!$E173,"-")</f>
        <v>-</v>
      </c>
      <c r="V171" s="108" t="str">
        <f>IF(U171="-","-",'3- Óleo'!$H173)</f>
        <v>-</v>
      </c>
      <c r="W171" s="119" t="str">
        <f>IF($C171=X$1,'3- Óleo'!$D173,"-")</f>
        <v>-</v>
      </c>
      <c r="X171" s="108" t="str">
        <f>IF($C171=X$1,'3- Óleo'!$E173,"-")</f>
        <v>-</v>
      </c>
      <c r="Y171" s="108" t="str">
        <f>IF(X171="-","-",'3- Óleo'!$H173)</f>
        <v>-</v>
      </c>
      <c r="Z171" s="119" t="str">
        <f>IF($C171=AA$1,'3- Óleo'!$D173,"-")</f>
        <v>-</v>
      </c>
      <c r="AA171" s="108" t="str">
        <f>IF($C171=AA$1,'3- Óleo'!$E173,"-")</f>
        <v>-</v>
      </c>
      <c r="AB171" s="108" t="str">
        <f>IF(AA171="-","-",'3- Óleo'!$H173)</f>
        <v>-</v>
      </c>
      <c r="AC171" s="119" t="str">
        <f>IF($C171=AD$1,'3- Óleo'!$D173,"-")</f>
        <v>-</v>
      </c>
      <c r="AD171" s="108" t="str">
        <f>IF($C171=AD$1,'3- Óleo'!$E173,"-")</f>
        <v>-</v>
      </c>
      <c r="AE171" s="108" t="str">
        <f>IF(AD171="-","-",'3- Óleo'!$H173)</f>
        <v>-</v>
      </c>
      <c r="AF171" s="119" t="str">
        <f>IF($C171=AG$1,'3- Óleo'!$D173,"-")</f>
        <v>-</v>
      </c>
      <c r="AG171" s="108" t="str">
        <f>IF($C171=AG$1,'3- Óleo'!$E173,"-")</f>
        <v>-</v>
      </c>
      <c r="AH171" s="108" t="str">
        <f>IF(AG171="-","-",'3- Óleo'!$H173)</f>
        <v>-</v>
      </c>
      <c r="AI171" s="119" t="str">
        <f>IF($C171=AJ$1,'3- Óleo'!$D173,"-")</f>
        <v>-</v>
      </c>
      <c r="AJ171" s="108" t="str">
        <f>IF($C171=AJ$1,'3- Óleo'!$E173,"-")</f>
        <v>-</v>
      </c>
      <c r="AK171" s="108" t="str">
        <f>IF(AJ171="-","-",'3- Óleo'!$H173)</f>
        <v>-</v>
      </c>
      <c r="AL171" s="119" t="str">
        <f>IF($C171=AM$1,'3- Óleo'!$D173,"-")</f>
        <v>-</v>
      </c>
      <c r="AM171" s="108" t="str">
        <f>IF($C171=AM$1,'3- Óleo'!$E173,"-")</f>
        <v>-</v>
      </c>
      <c r="AN171" s="108" t="str">
        <f>IF(AM171="-","-",'3- Óleo'!$H173)</f>
        <v>-</v>
      </c>
    </row>
    <row r="172" spans="1:40" x14ac:dyDescent="0.25">
      <c r="A172" s="119">
        <v>170</v>
      </c>
      <c r="B172" s="119" t="str">
        <f>IF(YEAR('3- Óleo'!B174)=$B$1,$B$1,"-")</f>
        <v>-</v>
      </c>
      <c r="C172" s="119" t="str">
        <f>IF(B172="-","-",MONTH('3- Óleo'!B174))</f>
        <v>-</v>
      </c>
      <c r="E172" s="119" t="str">
        <f>IF($C172=F$1,'3- Óleo'!$D174,"-")</f>
        <v>-</v>
      </c>
      <c r="F172" s="108" t="str">
        <f>IF($C172=F$1,'3- Óleo'!$E174,"-")</f>
        <v>-</v>
      </c>
      <c r="G172" s="108" t="str">
        <f>IF(F172="-","-",'3- Óleo'!$H174)</f>
        <v>-</v>
      </c>
      <c r="H172" s="119" t="str">
        <f>IF($C172=I$1,'3- Óleo'!$D174,"-")</f>
        <v>-</v>
      </c>
      <c r="I172" s="108" t="str">
        <f>IF($C172=I$1,'3- Óleo'!$E174,"-")</f>
        <v>-</v>
      </c>
      <c r="J172" s="108" t="str">
        <f>IF(I172="-","-",'3- Óleo'!$H174)</f>
        <v>-</v>
      </c>
      <c r="K172" s="119" t="str">
        <f>IF($C172=L$1,'3- Óleo'!$D174,"-")</f>
        <v>-</v>
      </c>
      <c r="L172" s="108" t="str">
        <f>IF($C172=L$1,'3- Óleo'!$E174,"-")</f>
        <v>-</v>
      </c>
      <c r="M172" s="108" t="str">
        <f>IF(L172="-","-",'3- Óleo'!$H174)</f>
        <v>-</v>
      </c>
      <c r="N172" s="119" t="str">
        <f>IF($C172=O$1,'3- Óleo'!$D174,"-")</f>
        <v>-</v>
      </c>
      <c r="O172" s="108" t="str">
        <f>IF($C172=O$1,'3- Óleo'!$E174,"-")</f>
        <v>-</v>
      </c>
      <c r="P172" s="108" t="str">
        <f>IF(O172="-","-",'3- Óleo'!$H174)</f>
        <v>-</v>
      </c>
      <c r="Q172" s="119" t="str">
        <f>IF($C172=R$1,'3- Óleo'!$D174,"-")</f>
        <v>-</v>
      </c>
      <c r="R172" s="108" t="str">
        <f>IF($C172=R$1,'3- Óleo'!$E174,"-")</f>
        <v>-</v>
      </c>
      <c r="S172" s="108" t="str">
        <f>IF(R172="-","-",'3- Óleo'!$H174)</f>
        <v>-</v>
      </c>
      <c r="T172" s="119" t="str">
        <f>IF($C172=U$1,'3- Óleo'!$D174,"-")</f>
        <v>-</v>
      </c>
      <c r="U172" s="108" t="str">
        <f>IF($C172=U$1,'3- Óleo'!$E174,"-")</f>
        <v>-</v>
      </c>
      <c r="V172" s="108" t="str">
        <f>IF(U172="-","-",'3- Óleo'!$H174)</f>
        <v>-</v>
      </c>
      <c r="W172" s="119" t="str">
        <f>IF($C172=X$1,'3- Óleo'!$D174,"-")</f>
        <v>-</v>
      </c>
      <c r="X172" s="108" t="str">
        <f>IF($C172=X$1,'3- Óleo'!$E174,"-")</f>
        <v>-</v>
      </c>
      <c r="Y172" s="108" t="str">
        <f>IF(X172="-","-",'3- Óleo'!$H174)</f>
        <v>-</v>
      </c>
      <c r="Z172" s="119" t="str">
        <f>IF($C172=AA$1,'3- Óleo'!$D174,"-")</f>
        <v>-</v>
      </c>
      <c r="AA172" s="108" t="str">
        <f>IF($C172=AA$1,'3- Óleo'!$E174,"-")</f>
        <v>-</v>
      </c>
      <c r="AB172" s="108" t="str">
        <f>IF(AA172="-","-",'3- Óleo'!$H174)</f>
        <v>-</v>
      </c>
      <c r="AC172" s="119" t="str">
        <f>IF($C172=AD$1,'3- Óleo'!$D174,"-")</f>
        <v>-</v>
      </c>
      <c r="AD172" s="108" t="str">
        <f>IF($C172=AD$1,'3- Óleo'!$E174,"-")</f>
        <v>-</v>
      </c>
      <c r="AE172" s="108" t="str">
        <f>IF(AD172="-","-",'3- Óleo'!$H174)</f>
        <v>-</v>
      </c>
      <c r="AF172" s="119" t="str">
        <f>IF($C172=AG$1,'3- Óleo'!$D174,"-")</f>
        <v>-</v>
      </c>
      <c r="AG172" s="108" t="str">
        <f>IF($C172=AG$1,'3- Óleo'!$E174,"-")</f>
        <v>-</v>
      </c>
      <c r="AH172" s="108" t="str">
        <f>IF(AG172="-","-",'3- Óleo'!$H174)</f>
        <v>-</v>
      </c>
      <c r="AI172" s="119" t="str">
        <f>IF($C172=AJ$1,'3- Óleo'!$D174,"-")</f>
        <v>-</v>
      </c>
      <c r="AJ172" s="108" t="str">
        <f>IF($C172=AJ$1,'3- Óleo'!$E174,"-")</f>
        <v>-</v>
      </c>
      <c r="AK172" s="108" t="str">
        <f>IF(AJ172="-","-",'3- Óleo'!$H174)</f>
        <v>-</v>
      </c>
      <c r="AL172" s="119" t="str">
        <f>IF($C172=AM$1,'3- Óleo'!$D174,"-")</f>
        <v>-</v>
      </c>
      <c r="AM172" s="108" t="str">
        <f>IF($C172=AM$1,'3- Óleo'!$E174,"-")</f>
        <v>-</v>
      </c>
      <c r="AN172" s="108" t="str">
        <f>IF(AM172="-","-",'3- Óleo'!$H174)</f>
        <v>-</v>
      </c>
    </row>
    <row r="173" spans="1:40" x14ac:dyDescent="0.25">
      <c r="A173" s="119">
        <v>171</v>
      </c>
      <c r="B173" s="119" t="str">
        <f>IF(YEAR('3- Óleo'!B175)=$B$1,$B$1,"-")</f>
        <v>-</v>
      </c>
      <c r="C173" s="119" t="str">
        <f>IF(B173="-","-",MONTH('3- Óleo'!B175))</f>
        <v>-</v>
      </c>
      <c r="E173" s="119" t="str">
        <f>IF($C173=F$1,'3- Óleo'!$D175,"-")</f>
        <v>-</v>
      </c>
      <c r="F173" s="108" t="str">
        <f>IF($C173=F$1,'3- Óleo'!$E175,"-")</f>
        <v>-</v>
      </c>
      <c r="G173" s="108" t="str">
        <f>IF(F173="-","-",'3- Óleo'!$H175)</f>
        <v>-</v>
      </c>
      <c r="H173" s="119" t="str">
        <f>IF($C173=I$1,'3- Óleo'!$D175,"-")</f>
        <v>-</v>
      </c>
      <c r="I173" s="108" t="str">
        <f>IF($C173=I$1,'3- Óleo'!$E175,"-")</f>
        <v>-</v>
      </c>
      <c r="J173" s="108" t="str">
        <f>IF(I173="-","-",'3- Óleo'!$H175)</f>
        <v>-</v>
      </c>
      <c r="K173" s="119" t="str">
        <f>IF($C173=L$1,'3- Óleo'!$D175,"-")</f>
        <v>-</v>
      </c>
      <c r="L173" s="108" t="str">
        <f>IF($C173=L$1,'3- Óleo'!$E175,"-")</f>
        <v>-</v>
      </c>
      <c r="M173" s="108" t="str">
        <f>IF(L173="-","-",'3- Óleo'!$H175)</f>
        <v>-</v>
      </c>
      <c r="N173" s="119" t="str">
        <f>IF($C173=O$1,'3- Óleo'!$D175,"-")</f>
        <v>-</v>
      </c>
      <c r="O173" s="108" t="str">
        <f>IF($C173=O$1,'3- Óleo'!$E175,"-")</f>
        <v>-</v>
      </c>
      <c r="P173" s="108" t="str">
        <f>IF(O173="-","-",'3- Óleo'!$H175)</f>
        <v>-</v>
      </c>
      <c r="Q173" s="119" t="str">
        <f>IF($C173=R$1,'3- Óleo'!$D175,"-")</f>
        <v>-</v>
      </c>
      <c r="R173" s="108" t="str">
        <f>IF($C173=R$1,'3- Óleo'!$E175,"-")</f>
        <v>-</v>
      </c>
      <c r="S173" s="108" t="str">
        <f>IF(R173="-","-",'3- Óleo'!$H175)</f>
        <v>-</v>
      </c>
      <c r="T173" s="119" t="str">
        <f>IF($C173=U$1,'3- Óleo'!$D175,"-")</f>
        <v>-</v>
      </c>
      <c r="U173" s="108" t="str">
        <f>IF($C173=U$1,'3- Óleo'!$E175,"-")</f>
        <v>-</v>
      </c>
      <c r="V173" s="108" t="str">
        <f>IF(U173="-","-",'3- Óleo'!$H175)</f>
        <v>-</v>
      </c>
      <c r="W173" s="119" t="str">
        <f>IF($C173=X$1,'3- Óleo'!$D175,"-")</f>
        <v>-</v>
      </c>
      <c r="X173" s="108" t="str">
        <f>IF($C173=X$1,'3- Óleo'!$E175,"-")</f>
        <v>-</v>
      </c>
      <c r="Y173" s="108" t="str">
        <f>IF(X173="-","-",'3- Óleo'!$H175)</f>
        <v>-</v>
      </c>
      <c r="Z173" s="119" t="str">
        <f>IF($C173=AA$1,'3- Óleo'!$D175,"-")</f>
        <v>-</v>
      </c>
      <c r="AA173" s="108" t="str">
        <f>IF($C173=AA$1,'3- Óleo'!$E175,"-")</f>
        <v>-</v>
      </c>
      <c r="AB173" s="108" t="str">
        <f>IF(AA173="-","-",'3- Óleo'!$H175)</f>
        <v>-</v>
      </c>
      <c r="AC173" s="119" t="str">
        <f>IF($C173=AD$1,'3- Óleo'!$D175,"-")</f>
        <v>-</v>
      </c>
      <c r="AD173" s="108" t="str">
        <f>IF($C173=AD$1,'3- Óleo'!$E175,"-")</f>
        <v>-</v>
      </c>
      <c r="AE173" s="108" t="str">
        <f>IF(AD173="-","-",'3- Óleo'!$H175)</f>
        <v>-</v>
      </c>
      <c r="AF173" s="119" t="str">
        <f>IF($C173=AG$1,'3- Óleo'!$D175,"-")</f>
        <v>-</v>
      </c>
      <c r="AG173" s="108" t="str">
        <f>IF($C173=AG$1,'3- Óleo'!$E175,"-")</f>
        <v>-</v>
      </c>
      <c r="AH173" s="108" t="str">
        <f>IF(AG173="-","-",'3- Óleo'!$H175)</f>
        <v>-</v>
      </c>
      <c r="AI173" s="119" t="str">
        <f>IF($C173=AJ$1,'3- Óleo'!$D175,"-")</f>
        <v>-</v>
      </c>
      <c r="AJ173" s="108" t="str">
        <f>IF($C173=AJ$1,'3- Óleo'!$E175,"-")</f>
        <v>-</v>
      </c>
      <c r="AK173" s="108" t="str">
        <f>IF(AJ173="-","-",'3- Óleo'!$H175)</f>
        <v>-</v>
      </c>
      <c r="AL173" s="119" t="str">
        <f>IF($C173=AM$1,'3- Óleo'!$D175,"-")</f>
        <v>-</v>
      </c>
      <c r="AM173" s="108" t="str">
        <f>IF($C173=AM$1,'3- Óleo'!$E175,"-")</f>
        <v>-</v>
      </c>
      <c r="AN173" s="108" t="str">
        <f>IF(AM173="-","-",'3- Óleo'!$H175)</f>
        <v>-</v>
      </c>
    </row>
    <row r="174" spans="1:40" x14ac:dyDescent="0.25">
      <c r="A174" s="119">
        <v>172</v>
      </c>
      <c r="B174" s="119" t="str">
        <f>IF(YEAR('3- Óleo'!B176)=$B$1,$B$1,"-")</f>
        <v>-</v>
      </c>
      <c r="C174" s="119" t="str">
        <f>IF(B174="-","-",MONTH('3- Óleo'!B176))</f>
        <v>-</v>
      </c>
      <c r="E174" s="119" t="str">
        <f>IF($C174=F$1,'3- Óleo'!$D176,"-")</f>
        <v>-</v>
      </c>
      <c r="F174" s="108" t="str">
        <f>IF($C174=F$1,'3- Óleo'!$E176,"-")</f>
        <v>-</v>
      </c>
      <c r="G174" s="108" t="str">
        <f>IF(F174="-","-",'3- Óleo'!$H176)</f>
        <v>-</v>
      </c>
      <c r="H174" s="119" t="str">
        <f>IF($C174=I$1,'3- Óleo'!$D176,"-")</f>
        <v>-</v>
      </c>
      <c r="I174" s="108" t="str">
        <f>IF($C174=I$1,'3- Óleo'!$E176,"-")</f>
        <v>-</v>
      </c>
      <c r="J174" s="108" t="str">
        <f>IF(I174="-","-",'3- Óleo'!$H176)</f>
        <v>-</v>
      </c>
      <c r="K174" s="119" t="str">
        <f>IF($C174=L$1,'3- Óleo'!$D176,"-")</f>
        <v>-</v>
      </c>
      <c r="L174" s="108" t="str">
        <f>IF($C174=L$1,'3- Óleo'!$E176,"-")</f>
        <v>-</v>
      </c>
      <c r="M174" s="108" t="str">
        <f>IF(L174="-","-",'3- Óleo'!$H176)</f>
        <v>-</v>
      </c>
      <c r="N174" s="119" t="str">
        <f>IF($C174=O$1,'3- Óleo'!$D176,"-")</f>
        <v>-</v>
      </c>
      <c r="O174" s="108" t="str">
        <f>IF($C174=O$1,'3- Óleo'!$E176,"-")</f>
        <v>-</v>
      </c>
      <c r="P174" s="108" t="str">
        <f>IF(O174="-","-",'3- Óleo'!$H176)</f>
        <v>-</v>
      </c>
      <c r="Q174" s="119" t="str">
        <f>IF($C174=R$1,'3- Óleo'!$D176,"-")</f>
        <v>-</v>
      </c>
      <c r="R174" s="108" t="str">
        <f>IF($C174=R$1,'3- Óleo'!$E176,"-")</f>
        <v>-</v>
      </c>
      <c r="S174" s="108" t="str">
        <f>IF(R174="-","-",'3- Óleo'!$H176)</f>
        <v>-</v>
      </c>
      <c r="T174" s="119" t="str">
        <f>IF($C174=U$1,'3- Óleo'!$D176,"-")</f>
        <v>-</v>
      </c>
      <c r="U174" s="108" t="str">
        <f>IF($C174=U$1,'3- Óleo'!$E176,"-")</f>
        <v>-</v>
      </c>
      <c r="V174" s="108" t="str">
        <f>IF(U174="-","-",'3- Óleo'!$H176)</f>
        <v>-</v>
      </c>
      <c r="W174" s="119" t="str">
        <f>IF($C174=X$1,'3- Óleo'!$D176,"-")</f>
        <v>-</v>
      </c>
      <c r="X174" s="108" t="str">
        <f>IF($C174=X$1,'3- Óleo'!$E176,"-")</f>
        <v>-</v>
      </c>
      <c r="Y174" s="108" t="str">
        <f>IF(X174="-","-",'3- Óleo'!$H176)</f>
        <v>-</v>
      </c>
      <c r="Z174" s="119" t="str">
        <f>IF($C174=AA$1,'3- Óleo'!$D176,"-")</f>
        <v>-</v>
      </c>
      <c r="AA174" s="108" t="str">
        <f>IF($C174=AA$1,'3- Óleo'!$E176,"-")</f>
        <v>-</v>
      </c>
      <c r="AB174" s="108" t="str">
        <f>IF(AA174="-","-",'3- Óleo'!$H176)</f>
        <v>-</v>
      </c>
      <c r="AC174" s="119" t="str">
        <f>IF($C174=AD$1,'3- Óleo'!$D176,"-")</f>
        <v>-</v>
      </c>
      <c r="AD174" s="108" t="str">
        <f>IF($C174=AD$1,'3- Óleo'!$E176,"-")</f>
        <v>-</v>
      </c>
      <c r="AE174" s="108" t="str">
        <f>IF(AD174="-","-",'3- Óleo'!$H176)</f>
        <v>-</v>
      </c>
      <c r="AF174" s="119" t="str">
        <f>IF($C174=AG$1,'3- Óleo'!$D176,"-")</f>
        <v>-</v>
      </c>
      <c r="AG174" s="108" t="str">
        <f>IF($C174=AG$1,'3- Óleo'!$E176,"-")</f>
        <v>-</v>
      </c>
      <c r="AH174" s="108" t="str">
        <f>IF(AG174="-","-",'3- Óleo'!$H176)</f>
        <v>-</v>
      </c>
      <c r="AI174" s="119" t="str">
        <f>IF($C174=AJ$1,'3- Óleo'!$D176,"-")</f>
        <v>-</v>
      </c>
      <c r="AJ174" s="108" t="str">
        <f>IF($C174=AJ$1,'3- Óleo'!$E176,"-")</f>
        <v>-</v>
      </c>
      <c r="AK174" s="108" t="str">
        <f>IF(AJ174="-","-",'3- Óleo'!$H176)</f>
        <v>-</v>
      </c>
      <c r="AL174" s="119" t="str">
        <f>IF($C174=AM$1,'3- Óleo'!$D176,"-")</f>
        <v>-</v>
      </c>
      <c r="AM174" s="108" t="str">
        <f>IF($C174=AM$1,'3- Óleo'!$E176,"-")</f>
        <v>-</v>
      </c>
      <c r="AN174" s="108" t="str">
        <f>IF(AM174="-","-",'3- Óleo'!$H176)</f>
        <v>-</v>
      </c>
    </row>
    <row r="175" spans="1:40" x14ac:dyDescent="0.25">
      <c r="A175" s="119">
        <v>173</v>
      </c>
      <c r="B175" s="119" t="str">
        <f>IF(YEAR('3- Óleo'!B177)=$B$1,$B$1,"-")</f>
        <v>-</v>
      </c>
      <c r="C175" s="119" t="str">
        <f>IF(B175="-","-",MONTH('3- Óleo'!B177))</f>
        <v>-</v>
      </c>
      <c r="E175" s="119" t="str">
        <f>IF($C175=F$1,'3- Óleo'!$D177,"-")</f>
        <v>-</v>
      </c>
      <c r="F175" s="108" t="str">
        <f>IF($C175=F$1,'3- Óleo'!$E177,"-")</f>
        <v>-</v>
      </c>
      <c r="G175" s="108" t="str">
        <f>IF(F175="-","-",'3- Óleo'!$H177)</f>
        <v>-</v>
      </c>
      <c r="H175" s="119" t="str">
        <f>IF($C175=I$1,'3- Óleo'!$D177,"-")</f>
        <v>-</v>
      </c>
      <c r="I175" s="108" t="str">
        <f>IF($C175=I$1,'3- Óleo'!$E177,"-")</f>
        <v>-</v>
      </c>
      <c r="J175" s="108" t="str">
        <f>IF(I175="-","-",'3- Óleo'!$H177)</f>
        <v>-</v>
      </c>
      <c r="K175" s="119" t="str">
        <f>IF($C175=L$1,'3- Óleo'!$D177,"-")</f>
        <v>-</v>
      </c>
      <c r="L175" s="108" t="str">
        <f>IF($C175=L$1,'3- Óleo'!$E177,"-")</f>
        <v>-</v>
      </c>
      <c r="M175" s="108" t="str">
        <f>IF(L175="-","-",'3- Óleo'!$H177)</f>
        <v>-</v>
      </c>
      <c r="N175" s="119" t="str">
        <f>IF($C175=O$1,'3- Óleo'!$D177,"-")</f>
        <v>-</v>
      </c>
      <c r="O175" s="108" t="str">
        <f>IF($C175=O$1,'3- Óleo'!$E177,"-")</f>
        <v>-</v>
      </c>
      <c r="P175" s="108" t="str">
        <f>IF(O175="-","-",'3- Óleo'!$H177)</f>
        <v>-</v>
      </c>
      <c r="Q175" s="119" t="str">
        <f>IF($C175=R$1,'3- Óleo'!$D177,"-")</f>
        <v>-</v>
      </c>
      <c r="R175" s="108" t="str">
        <f>IF($C175=R$1,'3- Óleo'!$E177,"-")</f>
        <v>-</v>
      </c>
      <c r="S175" s="108" t="str">
        <f>IF(R175="-","-",'3- Óleo'!$H177)</f>
        <v>-</v>
      </c>
      <c r="T175" s="119" t="str">
        <f>IF($C175=U$1,'3- Óleo'!$D177,"-")</f>
        <v>-</v>
      </c>
      <c r="U175" s="108" t="str">
        <f>IF($C175=U$1,'3- Óleo'!$E177,"-")</f>
        <v>-</v>
      </c>
      <c r="V175" s="108" t="str">
        <f>IF(U175="-","-",'3- Óleo'!$H177)</f>
        <v>-</v>
      </c>
      <c r="W175" s="119" t="str">
        <f>IF($C175=X$1,'3- Óleo'!$D177,"-")</f>
        <v>-</v>
      </c>
      <c r="X175" s="108" t="str">
        <f>IF($C175=X$1,'3- Óleo'!$E177,"-")</f>
        <v>-</v>
      </c>
      <c r="Y175" s="108" t="str">
        <f>IF(X175="-","-",'3- Óleo'!$H177)</f>
        <v>-</v>
      </c>
      <c r="Z175" s="119" t="str">
        <f>IF($C175=AA$1,'3- Óleo'!$D177,"-")</f>
        <v>-</v>
      </c>
      <c r="AA175" s="108" t="str">
        <f>IF($C175=AA$1,'3- Óleo'!$E177,"-")</f>
        <v>-</v>
      </c>
      <c r="AB175" s="108" t="str">
        <f>IF(AA175="-","-",'3- Óleo'!$H177)</f>
        <v>-</v>
      </c>
      <c r="AC175" s="119" t="str">
        <f>IF($C175=AD$1,'3- Óleo'!$D177,"-")</f>
        <v>-</v>
      </c>
      <c r="AD175" s="108" t="str">
        <f>IF($C175=AD$1,'3- Óleo'!$E177,"-")</f>
        <v>-</v>
      </c>
      <c r="AE175" s="108" t="str">
        <f>IF(AD175="-","-",'3- Óleo'!$H177)</f>
        <v>-</v>
      </c>
      <c r="AF175" s="119" t="str">
        <f>IF($C175=AG$1,'3- Óleo'!$D177,"-")</f>
        <v>-</v>
      </c>
      <c r="AG175" s="108" t="str">
        <f>IF($C175=AG$1,'3- Óleo'!$E177,"-")</f>
        <v>-</v>
      </c>
      <c r="AH175" s="108" t="str">
        <f>IF(AG175="-","-",'3- Óleo'!$H177)</f>
        <v>-</v>
      </c>
      <c r="AI175" s="119" t="str">
        <f>IF($C175=AJ$1,'3- Óleo'!$D177,"-")</f>
        <v>-</v>
      </c>
      <c r="AJ175" s="108" t="str">
        <f>IF($C175=AJ$1,'3- Óleo'!$E177,"-")</f>
        <v>-</v>
      </c>
      <c r="AK175" s="108" t="str">
        <f>IF(AJ175="-","-",'3- Óleo'!$H177)</f>
        <v>-</v>
      </c>
      <c r="AL175" s="119" t="str">
        <f>IF($C175=AM$1,'3- Óleo'!$D177,"-")</f>
        <v>-</v>
      </c>
      <c r="AM175" s="108" t="str">
        <f>IF($C175=AM$1,'3- Óleo'!$E177,"-")</f>
        <v>-</v>
      </c>
      <c r="AN175" s="108" t="str">
        <f>IF(AM175="-","-",'3- Óleo'!$H177)</f>
        <v>-</v>
      </c>
    </row>
    <row r="176" spans="1:40" x14ac:dyDescent="0.25">
      <c r="A176" s="119">
        <v>174</v>
      </c>
      <c r="B176" s="119" t="str">
        <f>IF(YEAR('3- Óleo'!B178)=$B$1,$B$1,"-")</f>
        <v>-</v>
      </c>
      <c r="C176" s="119" t="str">
        <f>IF(B176="-","-",MONTH('3- Óleo'!B178))</f>
        <v>-</v>
      </c>
      <c r="E176" s="119" t="str">
        <f>IF($C176=F$1,'3- Óleo'!$D178,"-")</f>
        <v>-</v>
      </c>
      <c r="F176" s="108" t="str">
        <f>IF($C176=F$1,'3- Óleo'!$E178,"-")</f>
        <v>-</v>
      </c>
      <c r="G176" s="108" t="str">
        <f>IF(F176="-","-",'3- Óleo'!$H178)</f>
        <v>-</v>
      </c>
      <c r="H176" s="119" t="str">
        <f>IF($C176=I$1,'3- Óleo'!$D178,"-")</f>
        <v>-</v>
      </c>
      <c r="I176" s="108" t="str">
        <f>IF($C176=I$1,'3- Óleo'!$E178,"-")</f>
        <v>-</v>
      </c>
      <c r="J176" s="108" t="str">
        <f>IF(I176="-","-",'3- Óleo'!$H178)</f>
        <v>-</v>
      </c>
      <c r="K176" s="119" t="str">
        <f>IF($C176=L$1,'3- Óleo'!$D178,"-")</f>
        <v>-</v>
      </c>
      <c r="L176" s="108" t="str">
        <f>IF($C176=L$1,'3- Óleo'!$E178,"-")</f>
        <v>-</v>
      </c>
      <c r="M176" s="108" t="str">
        <f>IF(L176="-","-",'3- Óleo'!$H178)</f>
        <v>-</v>
      </c>
      <c r="N176" s="119" t="str">
        <f>IF($C176=O$1,'3- Óleo'!$D178,"-")</f>
        <v>-</v>
      </c>
      <c r="O176" s="108" t="str">
        <f>IF($C176=O$1,'3- Óleo'!$E178,"-")</f>
        <v>-</v>
      </c>
      <c r="P176" s="108" t="str">
        <f>IF(O176="-","-",'3- Óleo'!$H178)</f>
        <v>-</v>
      </c>
      <c r="Q176" s="119" t="str">
        <f>IF($C176=R$1,'3- Óleo'!$D178,"-")</f>
        <v>-</v>
      </c>
      <c r="R176" s="108" t="str">
        <f>IF($C176=R$1,'3- Óleo'!$E178,"-")</f>
        <v>-</v>
      </c>
      <c r="S176" s="108" t="str">
        <f>IF(R176="-","-",'3- Óleo'!$H178)</f>
        <v>-</v>
      </c>
      <c r="T176" s="119" t="str">
        <f>IF($C176=U$1,'3- Óleo'!$D178,"-")</f>
        <v>-</v>
      </c>
      <c r="U176" s="108" t="str">
        <f>IF($C176=U$1,'3- Óleo'!$E178,"-")</f>
        <v>-</v>
      </c>
      <c r="V176" s="108" t="str">
        <f>IF(U176="-","-",'3- Óleo'!$H178)</f>
        <v>-</v>
      </c>
      <c r="W176" s="119" t="str">
        <f>IF($C176=X$1,'3- Óleo'!$D178,"-")</f>
        <v>-</v>
      </c>
      <c r="X176" s="108" t="str">
        <f>IF($C176=X$1,'3- Óleo'!$E178,"-")</f>
        <v>-</v>
      </c>
      <c r="Y176" s="108" t="str">
        <f>IF(X176="-","-",'3- Óleo'!$H178)</f>
        <v>-</v>
      </c>
      <c r="Z176" s="119" t="str">
        <f>IF($C176=AA$1,'3- Óleo'!$D178,"-")</f>
        <v>-</v>
      </c>
      <c r="AA176" s="108" t="str">
        <f>IF($C176=AA$1,'3- Óleo'!$E178,"-")</f>
        <v>-</v>
      </c>
      <c r="AB176" s="108" t="str">
        <f>IF(AA176="-","-",'3- Óleo'!$H178)</f>
        <v>-</v>
      </c>
      <c r="AC176" s="119" t="str">
        <f>IF($C176=AD$1,'3- Óleo'!$D178,"-")</f>
        <v>-</v>
      </c>
      <c r="AD176" s="108" t="str">
        <f>IF($C176=AD$1,'3- Óleo'!$E178,"-")</f>
        <v>-</v>
      </c>
      <c r="AE176" s="108" t="str">
        <f>IF(AD176="-","-",'3- Óleo'!$H178)</f>
        <v>-</v>
      </c>
      <c r="AF176" s="119" t="str">
        <f>IF($C176=AG$1,'3- Óleo'!$D178,"-")</f>
        <v>-</v>
      </c>
      <c r="AG176" s="108" t="str">
        <f>IF($C176=AG$1,'3- Óleo'!$E178,"-")</f>
        <v>-</v>
      </c>
      <c r="AH176" s="108" t="str">
        <f>IF(AG176="-","-",'3- Óleo'!$H178)</f>
        <v>-</v>
      </c>
      <c r="AI176" s="119" t="str">
        <f>IF($C176=AJ$1,'3- Óleo'!$D178,"-")</f>
        <v>-</v>
      </c>
      <c r="AJ176" s="108" t="str">
        <f>IF($C176=AJ$1,'3- Óleo'!$E178,"-")</f>
        <v>-</v>
      </c>
      <c r="AK176" s="108" t="str">
        <f>IF(AJ176="-","-",'3- Óleo'!$H178)</f>
        <v>-</v>
      </c>
      <c r="AL176" s="119" t="str">
        <f>IF($C176=AM$1,'3- Óleo'!$D178,"-")</f>
        <v>-</v>
      </c>
      <c r="AM176" s="108" t="str">
        <f>IF($C176=AM$1,'3- Óleo'!$E178,"-")</f>
        <v>-</v>
      </c>
      <c r="AN176" s="108" t="str">
        <f>IF(AM176="-","-",'3- Óleo'!$H178)</f>
        <v>-</v>
      </c>
    </row>
    <row r="177" spans="1:40" x14ac:dyDescent="0.25">
      <c r="A177" s="119">
        <v>175</v>
      </c>
      <c r="B177" s="119" t="str">
        <f>IF(YEAR('3- Óleo'!B179)=$B$1,$B$1,"-")</f>
        <v>-</v>
      </c>
      <c r="C177" s="119" t="str">
        <f>IF(B177="-","-",MONTH('3- Óleo'!B179))</f>
        <v>-</v>
      </c>
      <c r="E177" s="119" t="str">
        <f>IF($C177=F$1,'3- Óleo'!$D179,"-")</f>
        <v>-</v>
      </c>
      <c r="F177" s="108" t="str">
        <f>IF($C177=F$1,'3- Óleo'!$E179,"-")</f>
        <v>-</v>
      </c>
      <c r="G177" s="108" t="str">
        <f>IF(F177="-","-",'3- Óleo'!$H179)</f>
        <v>-</v>
      </c>
      <c r="H177" s="119" t="str">
        <f>IF($C177=I$1,'3- Óleo'!$D179,"-")</f>
        <v>-</v>
      </c>
      <c r="I177" s="108" t="str">
        <f>IF($C177=I$1,'3- Óleo'!$E179,"-")</f>
        <v>-</v>
      </c>
      <c r="J177" s="108" t="str">
        <f>IF(I177="-","-",'3- Óleo'!$H179)</f>
        <v>-</v>
      </c>
      <c r="K177" s="119" t="str">
        <f>IF($C177=L$1,'3- Óleo'!$D179,"-")</f>
        <v>-</v>
      </c>
      <c r="L177" s="108" t="str">
        <f>IF($C177=L$1,'3- Óleo'!$E179,"-")</f>
        <v>-</v>
      </c>
      <c r="M177" s="108" t="str">
        <f>IF(L177="-","-",'3- Óleo'!$H179)</f>
        <v>-</v>
      </c>
      <c r="N177" s="119" t="str">
        <f>IF($C177=O$1,'3- Óleo'!$D179,"-")</f>
        <v>-</v>
      </c>
      <c r="O177" s="108" t="str">
        <f>IF($C177=O$1,'3- Óleo'!$E179,"-")</f>
        <v>-</v>
      </c>
      <c r="P177" s="108" t="str">
        <f>IF(O177="-","-",'3- Óleo'!$H179)</f>
        <v>-</v>
      </c>
      <c r="Q177" s="119" t="str">
        <f>IF($C177=R$1,'3- Óleo'!$D179,"-")</f>
        <v>-</v>
      </c>
      <c r="R177" s="108" t="str">
        <f>IF($C177=R$1,'3- Óleo'!$E179,"-")</f>
        <v>-</v>
      </c>
      <c r="S177" s="108" t="str">
        <f>IF(R177="-","-",'3- Óleo'!$H179)</f>
        <v>-</v>
      </c>
      <c r="T177" s="119" t="str">
        <f>IF($C177=U$1,'3- Óleo'!$D179,"-")</f>
        <v>-</v>
      </c>
      <c r="U177" s="108" t="str">
        <f>IF($C177=U$1,'3- Óleo'!$E179,"-")</f>
        <v>-</v>
      </c>
      <c r="V177" s="108" t="str">
        <f>IF(U177="-","-",'3- Óleo'!$H179)</f>
        <v>-</v>
      </c>
      <c r="W177" s="119" t="str">
        <f>IF($C177=X$1,'3- Óleo'!$D179,"-")</f>
        <v>-</v>
      </c>
      <c r="X177" s="108" t="str">
        <f>IF($C177=X$1,'3- Óleo'!$E179,"-")</f>
        <v>-</v>
      </c>
      <c r="Y177" s="108" t="str">
        <f>IF(X177="-","-",'3- Óleo'!$H179)</f>
        <v>-</v>
      </c>
      <c r="Z177" s="119" t="str">
        <f>IF($C177=AA$1,'3- Óleo'!$D179,"-")</f>
        <v>-</v>
      </c>
      <c r="AA177" s="108" t="str">
        <f>IF($C177=AA$1,'3- Óleo'!$E179,"-")</f>
        <v>-</v>
      </c>
      <c r="AB177" s="108" t="str">
        <f>IF(AA177="-","-",'3- Óleo'!$H179)</f>
        <v>-</v>
      </c>
      <c r="AC177" s="119" t="str">
        <f>IF($C177=AD$1,'3- Óleo'!$D179,"-")</f>
        <v>-</v>
      </c>
      <c r="AD177" s="108" t="str">
        <f>IF($C177=AD$1,'3- Óleo'!$E179,"-")</f>
        <v>-</v>
      </c>
      <c r="AE177" s="108" t="str">
        <f>IF(AD177="-","-",'3- Óleo'!$H179)</f>
        <v>-</v>
      </c>
      <c r="AF177" s="119" t="str">
        <f>IF($C177=AG$1,'3- Óleo'!$D179,"-")</f>
        <v>-</v>
      </c>
      <c r="AG177" s="108" t="str">
        <f>IF($C177=AG$1,'3- Óleo'!$E179,"-")</f>
        <v>-</v>
      </c>
      <c r="AH177" s="108" t="str">
        <f>IF(AG177="-","-",'3- Óleo'!$H179)</f>
        <v>-</v>
      </c>
      <c r="AI177" s="119" t="str">
        <f>IF($C177=AJ$1,'3- Óleo'!$D179,"-")</f>
        <v>-</v>
      </c>
      <c r="AJ177" s="108" t="str">
        <f>IF($C177=AJ$1,'3- Óleo'!$E179,"-")</f>
        <v>-</v>
      </c>
      <c r="AK177" s="108" t="str">
        <f>IF(AJ177="-","-",'3- Óleo'!$H179)</f>
        <v>-</v>
      </c>
      <c r="AL177" s="119" t="str">
        <f>IF($C177=AM$1,'3- Óleo'!$D179,"-")</f>
        <v>-</v>
      </c>
      <c r="AM177" s="108" t="str">
        <f>IF($C177=AM$1,'3- Óleo'!$E179,"-")</f>
        <v>-</v>
      </c>
      <c r="AN177" s="108" t="str">
        <f>IF(AM177="-","-",'3- Óleo'!$H179)</f>
        <v>-</v>
      </c>
    </row>
    <row r="178" spans="1:40" x14ac:dyDescent="0.25">
      <c r="A178" s="119">
        <v>176</v>
      </c>
      <c r="B178" s="119" t="str">
        <f>IF(YEAR('3- Óleo'!B180)=$B$1,$B$1,"-")</f>
        <v>-</v>
      </c>
      <c r="C178" s="119" t="str">
        <f>IF(B178="-","-",MONTH('3- Óleo'!B180))</f>
        <v>-</v>
      </c>
      <c r="E178" s="119" t="str">
        <f>IF($C178=F$1,'3- Óleo'!$D180,"-")</f>
        <v>-</v>
      </c>
      <c r="F178" s="108" t="str">
        <f>IF($C178=F$1,'3- Óleo'!$E180,"-")</f>
        <v>-</v>
      </c>
      <c r="G178" s="108" t="str">
        <f>IF(F178="-","-",'3- Óleo'!$H180)</f>
        <v>-</v>
      </c>
      <c r="H178" s="119" t="str">
        <f>IF($C178=I$1,'3- Óleo'!$D180,"-")</f>
        <v>-</v>
      </c>
      <c r="I178" s="108" t="str">
        <f>IF($C178=I$1,'3- Óleo'!$E180,"-")</f>
        <v>-</v>
      </c>
      <c r="J178" s="108" t="str">
        <f>IF(I178="-","-",'3- Óleo'!$H180)</f>
        <v>-</v>
      </c>
      <c r="K178" s="119" t="str">
        <f>IF($C178=L$1,'3- Óleo'!$D180,"-")</f>
        <v>-</v>
      </c>
      <c r="L178" s="108" t="str">
        <f>IF($C178=L$1,'3- Óleo'!$E180,"-")</f>
        <v>-</v>
      </c>
      <c r="M178" s="108" t="str">
        <f>IF(L178="-","-",'3- Óleo'!$H180)</f>
        <v>-</v>
      </c>
      <c r="N178" s="119" t="str">
        <f>IF($C178=O$1,'3- Óleo'!$D180,"-")</f>
        <v>-</v>
      </c>
      <c r="O178" s="108" t="str">
        <f>IF($C178=O$1,'3- Óleo'!$E180,"-")</f>
        <v>-</v>
      </c>
      <c r="P178" s="108" t="str">
        <f>IF(O178="-","-",'3- Óleo'!$H180)</f>
        <v>-</v>
      </c>
      <c r="Q178" s="119" t="str">
        <f>IF($C178=R$1,'3- Óleo'!$D180,"-")</f>
        <v>-</v>
      </c>
      <c r="R178" s="108" t="str">
        <f>IF($C178=R$1,'3- Óleo'!$E180,"-")</f>
        <v>-</v>
      </c>
      <c r="S178" s="108" t="str">
        <f>IF(R178="-","-",'3- Óleo'!$H180)</f>
        <v>-</v>
      </c>
      <c r="T178" s="119" t="str">
        <f>IF($C178=U$1,'3- Óleo'!$D180,"-")</f>
        <v>-</v>
      </c>
      <c r="U178" s="108" t="str">
        <f>IF($C178=U$1,'3- Óleo'!$E180,"-")</f>
        <v>-</v>
      </c>
      <c r="V178" s="108" t="str">
        <f>IF(U178="-","-",'3- Óleo'!$H180)</f>
        <v>-</v>
      </c>
      <c r="W178" s="119" t="str">
        <f>IF($C178=X$1,'3- Óleo'!$D180,"-")</f>
        <v>-</v>
      </c>
      <c r="X178" s="108" t="str">
        <f>IF($C178=X$1,'3- Óleo'!$E180,"-")</f>
        <v>-</v>
      </c>
      <c r="Y178" s="108" t="str">
        <f>IF(X178="-","-",'3- Óleo'!$H180)</f>
        <v>-</v>
      </c>
      <c r="Z178" s="119" t="str">
        <f>IF($C178=AA$1,'3- Óleo'!$D180,"-")</f>
        <v>-</v>
      </c>
      <c r="AA178" s="108" t="str">
        <f>IF($C178=AA$1,'3- Óleo'!$E180,"-")</f>
        <v>-</v>
      </c>
      <c r="AB178" s="108" t="str">
        <f>IF(AA178="-","-",'3- Óleo'!$H180)</f>
        <v>-</v>
      </c>
      <c r="AC178" s="119" t="str">
        <f>IF($C178=AD$1,'3- Óleo'!$D180,"-")</f>
        <v>-</v>
      </c>
      <c r="AD178" s="108" t="str">
        <f>IF($C178=AD$1,'3- Óleo'!$E180,"-")</f>
        <v>-</v>
      </c>
      <c r="AE178" s="108" t="str">
        <f>IF(AD178="-","-",'3- Óleo'!$H180)</f>
        <v>-</v>
      </c>
      <c r="AF178" s="119" t="str">
        <f>IF($C178=AG$1,'3- Óleo'!$D180,"-")</f>
        <v>-</v>
      </c>
      <c r="AG178" s="108" t="str">
        <f>IF($C178=AG$1,'3- Óleo'!$E180,"-")</f>
        <v>-</v>
      </c>
      <c r="AH178" s="108" t="str">
        <f>IF(AG178="-","-",'3- Óleo'!$H180)</f>
        <v>-</v>
      </c>
      <c r="AI178" s="119" t="str">
        <f>IF($C178=AJ$1,'3- Óleo'!$D180,"-")</f>
        <v>-</v>
      </c>
      <c r="AJ178" s="108" t="str">
        <f>IF($C178=AJ$1,'3- Óleo'!$E180,"-")</f>
        <v>-</v>
      </c>
      <c r="AK178" s="108" t="str">
        <f>IF(AJ178="-","-",'3- Óleo'!$H180)</f>
        <v>-</v>
      </c>
      <c r="AL178" s="119" t="str">
        <f>IF($C178=AM$1,'3- Óleo'!$D180,"-")</f>
        <v>-</v>
      </c>
      <c r="AM178" s="108" t="str">
        <f>IF($C178=AM$1,'3- Óleo'!$E180,"-")</f>
        <v>-</v>
      </c>
      <c r="AN178" s="108" t="str">
        <f>IF(AM178="-","-",'3- Óleo'!$H180)</f>
        <v>-</v>
      </c>
    </row>
    <row r="179" spans="1:40" x14ac:dyDescent="0.25">
      <c r="A179" s="119">
        <v>177</v>
      </c>
      <c r="B179" s="119" t="str">
        <f>IF(YEAR('3- Óleo'!B181)=$B$1,$B$1,"-")</f>
        <v>-</v>
      </c>
      <c r="C179" s="119" t="str">
        <f>IF(B179="-","-",MONTH('3- Óleo'!B181))</f>
        <v>-</v>
      </c>
      <c r="E179" s="119" t="str">
        <f>IF($C179=F$1,'3- Óleo'!$D181,"-")</f>
        <v>-</v>
      </c>
      <c r="F179" s="108" t="str">
        <f>IF($C179=F$1,'3- Óleo'!$E181,"-")</f>
        <v>-</v>
      </c>
      <c r="G179" s="108" t="str">
        <f>IF(F179="-","-",'3- Óleo'!$H181)</f>
        <v>-</v>
      </c>
      <c r="H179" s="119" t="str">
        <f>IF($C179=I$1,'3- Óleo'!$D181,"-")</f>
        <v>-</v>
      </c>
      <c r="I179" s="108" t="str">
        <f>IF($C179=I$1,'3- Óleo'!$E181,"-")</f>
        <v>-</v>
      </c>
      <c r="J179" s="108" t="str">
        <f>IF(I179="-","-",'3- Óleo'!$H181)</f>
        <v>-</v>
      </c>
      <c r="K179" s="119" t="str">
        <f>IF($C179=L$1,'3- Óleo'!$D181,"-")</f>
        <v>-</v>
      </c>
      <c r="L179" s="108" t="str">
        <f>IF($C179=L$1,'3- Óleo'!$E181,"-")</f>
        <v>-</v>
      </c>
      <c r="M179" s="108" t="str">
        <f>IF(L179="-","-",'3- Óleo'!$H181)</f>
        <v>-</v>
      </c>
      <c r="N179" s="119" t="str">
        <f>IF($C179=O$1,'3- Óleo'!$D181,"-")</f>
        <v>-</v>
      </c>
      <c r="O179" s="108" t="str">
        <f>IF($C179=O$1,'3- Óleo'!$E181,"-")</f>
        <v>-</v>
      </c>
      <c r="P179" s="108" t="str">
        <f>IF(O179="-","-",'3- Óleo'!$H181)</f>
        <v>-</v>
      </c>
      <c r="Q179" s="119" t="str">
        <f>IF($C179=R$1,'3- Óleo'!$D181,"-")</f>
        <v>-</v>
      </c>
      <c r="R179" s="108" t="str">
        <f>IF($C179=R$1,'3- Óleo'!$E181,"-")</f>
        <v>-</v>
      </c>
      <c r="S179" s="108" t="str">
        <f>IF(R179="-","-",'3- Óleo'!$H181)</f>
        <v>-</v>
      </c>
      <c r="T179" s="119" t="str">
        <f>IF($C179=U$1,'3- Óleo'!$D181,"-")</f>
        <v>-</v>
      </c>
      <c r="U179" s="108" t="str">
        <f>IF($C179=U$1,'3- Óleo'!$E181,"-")</f>
        <v>-</v>
      </c>
      <c r="V179" s="108" t="str">
        <f>IF(U179="-","-",'3- Óleo'!$H181)</f>
        <v>-</v>
      </c>
      <c r="W179" s="119" t="str">
        <f>IF($C179=X$1,'3- Óleo'!$D181,"-")</f>
        <v>-</v>
      </c>
      <c r="X179" s="108" t="str">
        <f>IF($C179=X$1,'3- Óleo'!$E181,"-")</f>
        <v>-</v>
      </c>
      <c r="Y179" s="108" t="str">
        <f>IF(X179="-","-",'3- Óleo'!$H181)</f>
        <v>-</v>
      </c>
      <c r="Z179" s="119" t="str">
        <f>IF($C179=AA$1,'3- Óleo'!$D181,"-")</f>
        <v>-</v>
      </c>
      <c r="AA179" s="108" t="str">
        <f>IF($C179=AA$1,'3- Óleo'!$E181,"-")</f>
        <v>-</v>
      </c>
      <c r="AB179" s="108" t="str">
        <f>IF(AA179="-","-",'3- Óleo'!$H181)</f>
        <v>-</v>
      </c>
      <c r="AC179" s="119" t="str">
        <f>IF($C179=AD$1,'3- Óleo'!$D181,"-")</f>
        <v>-</v>
      </c>
      <c r="AD179" s="108" t="str">
        <f>IF($C179=AD$1,'3- Óleo'!$E181,"-")</f>
        <v>-</v>
      </c>
      <c r="AE179" s="108" t="str">
        <f>IF(AD179="-","-",'3- Óleo'!$H181)</f>
        <v>-</v>
      </c>
      <c r="AF179" s="119" t="str">
        <f>IF($C179=AG$1,'3- Óleo'!$D181,"-")</f>
        <v>-</v>
      </c>
      <c r="AG179" s="108" t="str">
        <f>IF($C179=AG$1,'3- Óleo'!$E181,"-")</f>
        <v>-</v>
      </c>
      <c r="AH179" s="108" t="str">
        <f>IF(AG179="-","-",'3- Óleo'!$H181)</f>
        <v>-</v>
      </c>
      <c r="AI179" s="119" t="str">
        <f>IF($C179=AJ$1,'3- Óleo'!$D181,"-")</f>
        <v>-</v>
      </c>
      <c r="AJ179" s="108" t="str">
        <f>IF($C179=AJ$1,'3- Óleo'!$E181,"-")</f>
        <v>-</v>
      </c>
      <c r="AK179" s="108" t="str">
        <f>IF(AJ179="-","-",'3- Óleo'!$H181)</f>
        <v>-</v>
      </c>
      <c r="AL179" s="119" t="str">
        <f>IF($C179=AM$1,'3- Óleo'!$D181,"-")</f>
        <v>-</v>
      </c>
      <c r="AM179" s="108" t="str">
        <f>IF($C179=AM$1,'3- Óleo'!$E181,"-")</f>
        <v>-</v>
      </c>
      <c r="AN179" s="108" t="str">
        <f>IF(AM179="-","-",'3- Óleo'!$H181)</f>
        <v>-</v>
      </c>
    </row>
    <row r="180" spans="1:40" x14ac:dyDescent="0.25">
      <c r="A180" s="119">
        <v>178</v>
      </c>
      <c r="B180" s="119" t="str">
        <f>IF(YEAR('3- Óleo'!B182)=$B$1,$B$1,"-")</f>
        <v>-</v>
      </c>
      <c r="C180" s="119" t="str">
        <f>IF(B180="-","-",MONTH('3- Óleo'!B182))</f>
        <v>-</v>
      </c>
      <c r="E180" s="119" t="str">
        <f>IF($C180=F$1,'3- Óleo'!$D182,"-")</f>
        <v>-</v>
      </c>
      <c r="F180" s="108" t="str">
        <f>IF($C180=F$1,'3- Óleo'!$E182,"-")</f>
        <v>-</v>
      </c>
      <c r="G180" s="108" t="str">
        <f>IF(F180="-","-",'3- Óleo'!$H182)</f>
        <v>-</v>
      </c>
      <c r="H180" s="119" t="str">
        <f>IF($C180=I$1,'3- Óleo'!$D182,"-")</f>
        <v>-</v>
      </c>
      <c r="I180" s="108" t="str">
        <f>IF($C180=I$1,'3- Óleo'!$E182,"-")</f>
        <v>-</v>
      </c>
      <c r="J180" s="108" t="str">
        <f>IF(I180="-","-",'3- Óleo'!$H182)</f>
        <v>-</v>
      </c>
      <c r="K180" s="119" t="str">
        <f>IF($C180=L$1,'3- Óleo'!$D182,"-")</f>
        <v>-</v>
      </c>
      <c r="L180" s="108" t="str">
        <f>IF($C180=L$1,'3- Óleo'!$E182,"-")</f>
        <v>-</v>
      </c>
      <c r="M180" s="108" t="str">
        <f>IF(L180="-","-",'3- Óleo'!$H182)</f>
        <v>-</v>
      </c>
      <c r="N180" s="119" t="str">
        <f>IF($C180=O$1,'3- Óleo'!$D182,"-")</f>
        <v>-</v>
      </c>
      <c r="O180" s="108" t="str">
        <f>IF($C180=O$1,'3- Óleo'!$E182,"-")</f>
        <v>-</v>
      </c>
      <c r="P180" s="108" t="str">
        <f>IF(O180="-","-",'3- Óleo'!$H182)</f>
        <v>-</v>
      </c>
      <c r="Q180" s="119" t="str">
        <f>IF($C180=R$1,'3- Óleo'!$D182,"-")</f>
        <v>-</v>
      </c>
      <c r="R180" s="108" t="str">
        <f>IF($C180=R$1,'3- Óleo'!$E182,"-")</f>
        <v>-</v>
      </c>
      <c r="S180" s="108" t="str">
        <f>IF(R180="-","-",'3- Óleo'!$H182)</f>
        <v>-</v>
      </c>
      <c r="T180" s="119" t="str">
        <f>IF($C180=U$1,'3- Óleo'!$D182,"-")</f>
        <v>-</v>
      </c>
      <c r="U180" s="108" t="str">
        <f>IF($C180=U$1,'3- Óleo'!$E182,"-")</f>
        <v>-</v>
      </c>
      <c r="V180" s="108" t="str">
        <f>IF(U180="-","-",'3- Óleo'!$H182)</f>
        <v>-</v>
      </c>
      <c r="W180" s="119" t="str">
        <f>IF($C180=X$1,'3- Óleo'!$D182,"-")</f>
        <v>-</v>
      </c>
      <c r="X180" s="108" t="str">
        <f>IF($C180=X$1,'3- Óleo'!$E182,"-")</f>
        <v>-</v>
      </c>
      <c r="Y180" s="108" t="str">
        <f>IF(X180="-","-",'3- Óleo'!$H182)</f>
        <v>-</v>
      </c>
      <c r="Z180" s="119" t="str">
        <f>IF($C180=AA$1,'3- Óleo'!$D182,"-")</f>
        <v>-</v>
      </c>
      <c r="AA180" s="108" t="str">
        <f>IF($C180=AA$1,'3- Óleo'!$E182,"-")</f>
        <v>-</v>
      </c>
      <c r="AB180" s="108" t="str">
        <f>IF(AA180="-","-",'3- Óleo'!$H182)</f>
        <v>-</v>
      </c>
      <c r="AC180" s="119" t="str">
        <f>IF($C180=AD$1,'3- Óleo'!$D182,"-")</f>
        <v>-</v>
      </c>
      <c r="AD180" s="108" t="str">
        <f>IF($C180=AD$1,'3- Óleo'!$E182,"-")</f>
        <v>-</v>
      </c>
      <c r="AE180" s="108" t="str">
        <f>IF(AD180="-","-",'3- Óleo'!$H182)</f>
        <v>-</v>
      </c>
      <c r="AF180" s="119" t="str">
        <f>IF($C180=AG$1,'3- Óleo'!$D182,"-")</f>
        <v>-</v>
      </c>
      <c r="AG180" s="108" t="str">
        <f>IF($C180=AG$1,'3- Óleo'!$E182,"-")</f>
        <v>-</v>
      </c>
      <c r="AH180" s="108" t="str">
        <f>IF(AG180="-","-",'3- Óleo'!$H182)</f>
        <v>-</v>
      </c>
      <c r="AI180" s="119" t="str">
        <f>IF($C180=AJ$1,'3- Óleo'!$D182,"-")</f>
        <v>-</v>
      </c>
      <c r="AJ180" s="108" t="str">
        <f>IF($C180=AJ$1,'3- Óleo'!$E182,"-")</f>
        <v>-</v>
      </c>
      <c r="AK180" s="108" t="str">
        <f>IF(AJ180="-","-",'3- Óleo'!$H182)</f>
        <v>-</v>
      </c>
      <c r="AL180" s="119" t="str">
        <f>IF($C180=AM$1,'3- Óleo'!$D182,"-")</f>
        <v>-</v>
      </c>
      <c r="AM180" s="108" t="str">
        <f>IF($C180=AM$1,'3- Óleo'!$E182,"-")</f>
        <v>-</v>
      </c>
      <c r="AN180" s="108" t="str">
        <f>IF(AM180="-","-",'3- Óleo'!$H182)</f>
        <v>-</v>
      </c>
    </row>
    <row r="181" spans="1:40" x14ac:dyDescent="0.25">
      <c r="A181" s="119">
        <v>179</v>
      </c>
      <c r="B181" s="119" t="str">
        <f>IF(YEAR('3- Óleo'!B183)=$B$1,$B$1,"-")</f>
        <v>-</v>
      </c>
      <c r="C181" s="119" t="str">
        <f>IF(B181="-","-",MONTH('3- Óleo'!B183))</f>
        <v>-</v>
      </c>
      <c r="E181" s="119" t="str">
        <f>IF($C181=F$1,'3- Óleo'!$D183,"-")</f>
        <v>-</v>
      </c>
      <c r="F181" s="108" t="str">
        <f>IF($C181=F$1,'3- Óleo'!$E183,"-")</f>
        <v>-</v>
      </c>
      <c r="G181" s="108" t="str">
        <f>IF(F181="-","-",'3- Óleo'!$H183)</f>
        <v>-</v>
      </c>
      <c r="H181" s="119" t="str">
        <f>IF($C181=I$1,'3- Óleo'!$D183,"-")</f>
        <v>-</v>
      </c>
      <c r="I181" s="108" t="str">
        <f>IF($C181=I$1,'3- Óleo'!$E183,"-")</f>
        <v>-</v>
      </c>
      <c r="J181" s="108" t="str">
        <f>IF(I181="-","-",'3- Óleo'!$H183)</f>
        <v>-</v>
      </c>
      <c r="K181" s="119" t="str">
        <f>IF($C181=L$1,'3- Óleo'!$D183,"-")</f>
        <v>-</v>
      </c>
      <c r="L181" s="108" t="str">
        <f>IF($C181=L$1,'3- Óleo'!$E183,"-")</f>
        <v>-</v>
      </c>
      <c r="M181" s="108" t="str">
        <f>IF(L181="-","-",'3- Óleo'!$H183)</f>
        <v>-</v>
      </c>
      <c r="N181" s="119" t="str">
        <f>IF($C181=O$1,'3- Óleo'!$D183,"-")</f>
        <v>-</v>
      </c>
      <c r="O181" s="108" t="str">
        <f>IF($C181=O$1,'3- Óleo'!$E183,"-")</f>
        <v>-</v>
      </c>
      <c r="P181" s="108" t="str">
        <f>IF(O181="-","-",'3- Óleo'!$H183)</f>
        <v>-</v>
      </c>
      <c r="Q181" s="119" t="str">
        <f>IF($C181=R$1,'3- Óleo'!$D183,"-")</f>
        <v>-</v>
      </c>
      <c r="R181" s="108" t="str">
        <f>IF($C181=R$1,'3- Óleo'!$E183,"-")</f>
        <v>-</v>
      </c>
      <c r="S181" s="108" t="str">
        <f>IF(R181="-","-",'3- Óleo'!$H183)</f>
        <v>-</v>
      </c>
      <c r="T181" s="119" t="str">
        <f>IF($C181=U$1,'3- Óleo'!$D183,"-")</f>
        <v>-</v>
      </c>
      <c r="U181" s="108" t="str">
        <f>IF($C181=U$1,'3- Óleo'!$E183,"-")</f>
        <v>-</v>
      </c>
      <c r="V181" s="108" t="str">
        <f>IF(U181="-","-",'3- Óleo'!$H183)</f>
        <v>-</v>
      </c>
      <c r="W181" s="119" t="str">
        <f>IF($C181=X$1,'3- Óleo'!$D183,"-")</f>
        <v>-</v>
      </c>
      <c r="X181" s="108" t="str">
        <f>IF($C181=X$1,'3- Óleo'!$E183,"-")</f>
        <v>-</v>
      </c>
      <c r="Y181" s="108" t="str">
        <f>IF(X181="-","-",'3- Óleo'!$H183)</f>
        <v>-</v>
      </c>
      <c r="Z181" s="119" t="str">
        <f>IF($C181=AA$1,'3- Óleo'!$D183,"-")</f>
        <v>-</v>
      </c>
      <c r="AA181" s="108" t="str">
        <f>IF($C181=AA$1,'3- Óleo'!$E183,"-")</f>
        <v>-</v>
      </c>
      <c r="AB181" s="108" t="str">
        <f>IF(AA181="-","-",'3- Óleo'!$H183)</f>
        <v>-</v>
      </c>
      <c r="AC181" s="119" t="str">
        <f>IF($C181=AD$1,'3- Óleo'!$D183,"-")</f>
        <v>-</v>
      </c>
      <c r="AD181" s="108" t="str">
        <f>IF($C181=AD$1,'3- Óleo'!$E183,"-")</f>
        <v>-</v>
      </c>
      <c r="AE181" s="108" t="str">
        <f>IF(AD181="-","-",'3- Óleo'!$H183)</f>
        <v>-</v>
      </c>
      <c r="AF181" s="119" t="str">
        <f>IF($C181=AG$1,'3- Óleo'!$D183,"-")</f>
        <v>-</v>
      </c>
      <c r="AG181" s="108" t="str">
        <f>IF($C181=AG$1,'3- Óleo'!$E183,"-")</f>
        <v>-</v>
      </c>
      <c r="AH181" s="108" t="str">
        <f>IF(AG181="-","-",'3- Óleo'!$H183)</f>
        <v>-</v>
      </c>
      <c r="AI181" s="119" t="str">
        <f>IF($C181=AJ$1,'3- Óleo'!$D183,"-")</f>
        <v>-</v>
      </c>
      <c r="AJ181" s="108" t="str">
        <f>IF($C181=AJ$1,'3- Óleo'!$E183,"-")</f>
        <v>-</v>
      </c>
      <c r="AK181" s="108" t="str">
        <f>IF(AJ181="-","-",'3- Óleo'!$H183)</f>
        <v>-</v>
      </c>
      <c r="AL181" s="119" t="str">
        <f>IF($C181=AM$1,'3- Óleo'!$D183,"-")</f>
        <v>-</v>
      </c>
      <c r="AM181" s="108" t="str">
        <f>IF($C181=AM$1,'3- Óleo'!$E183,"-")</f>
        <v>-</v>
      </c>
      <c r="AN181" s="108" t="str">
        <f>IF(AM181="-","-",'3- Óleo'!$H183)</f>
        <v>-</v>
      </c>
    </row>
    <row r="182" spans="1:40" x14ac:dyDescent="0.25">
      <c r="A182" s="119">
        <v>180</v>
      </c>
      <c r="B182" s="119" t="str">
        <f>IF(YEAR('3- Óleo'!B184)=$B$1,$B$1,"-")</f>
        <v>-</v>
      </c>
      <c r="C182" s="119" t="str">
        <f>IF(B182="-","-",MONTH('3- Óleo'!B184))</f>
        <v>-</v>
      </c>
      <c r="E182" s="119" t="str">
        <f>IF($C182=F$1,'3- Óleo'!$D184,"-")</f>
        <v>-</v>
      </c>
      <c r="F182" s="108" t="str">
        <f>IF($C182=F$1,'3- Óleo'!$E184,"-")</f>
        <v>-</v>
      </c>
      <c r="G182" s="108" t="str">
        <f>IF(F182="-","-",'3- Óleo'!$H184)</f>
        <v>-</v>
      </c>
      <c r="H182" s="119" t="str">
        <f>IF($C182=I$1,'3- Óleo'!$D184,"-")</f>
        <v>-</v>
      </c>
      <c r="I182" s="108" t="str">
        <f>IF($C182=I$1,'3- Óleo'!$E184,"-")</f>
        <v>-</v>
      </c>
      <c r="J182" s="108" t="str">
        <f>IF(I182="-","-",'3- Óleo'!$H184)</f>
        <v>-</v>
      </c>
      <c r="K182" s="119" t="str">
        <f>IF($C182=L$1,'3- Óleo'!$D184,"-")</f>
        <v>-</v>
      </c>
      <c r="L182" s="108" t="str">
        <f>IF($C182=L$1,'3- Óleo'!$E184,"-")</f>
        <v>-</v>
      </c>
      <c r="M182" s="108" t="str">
        <f>IF(L182="-","-",'3- Óleo'!$H184)</f>
        <v>-</v>
      </c>
      <c r="N182" s="119" t="str">
        <f>IF($C182=O$1,'3- Óleo'!$D184,"-")</f>
        <v>-</v>
      </c>
      <c r="O182" s="108" t="str">
        <f>IF($C182=O$1,'3- Óleo'!$E184,"-")</f>
        <v>-</v>
      </c>
      <c r="P182" s="108" t="str">
        <f>IF(O182="-","-",'3- Óleo'!$H184)</f>
        <v>-</v>
      </c>
      <c r="Q182" s="119" t="str">
        <f>IF($C182=R$1,'3- Óleo'!$D184,"-")</f>
        <v>-</v>
      </c>
      <c r="R182" s="108" t="str">
        <f>IF($C182=R$1,'3- Óleo'!$E184,"-")</f>
        <v>-</v>
      </c>
      <c r="S182" s="108" t="str">
        <f>IF(R182="-","-",'3- Óleo'!$H184)</f>
        <v>-</v>
      </c>
      <c r="T182" s="119" t="str">
        <f>IF($C182=U$1,'3- Óleo'!$D184,"-")</f>
        <v>-</v>
      </c>
      <c r="U182" s="108" t="str">
        <f>IF($C182=U$1,'3- Óleo'!$E184,"-")</f>
        <v>-</v>
      </c>
      <c r="V182" s="108" t="str">
        <f>IF(U182="-","-",'3- Óleo'!$H184)</f>
        <v>-</v>
      </c>
      <c r="W182" s="119" t="str">
        <f>IF($C182=X$1,'3- Óleo'!$D184,"-")</f>
        <v>-</v>
      </c>
      <c r="X182" s="108" t="str">
        <f>IF($C182=X$1,'3- Óleo'!$E184,"-")</f>
        <v>-</v>
      </c>
      <c r="Y182" s="108" t="str">
        <f>IF(X182="-","-",'3- Óleo'!$H184)</f>
        <v>-</v>
      </c>
      <c r="Z182" s="119" t="str">
        <f>IF($C182=AA$1,'3- Óleo'!$D184,"-")</f>
        <v>-</v>
      </c>
      <c r="AA182" s="108" t="str">
        <f>IF($C182=AA$1,'3- Óleo'!$E184,"-")</f>
        <v>-</v>
      </c>
      <c r="AB182" s="108" t="str">
        <f>IF(AA182="-","-",'3- Óleo'!$H184)</f>
        <v>-</v>
      </c>
      <c r="AC182" s="119" t="str">
        <f>IF($C182=AD$1,'3- Óleo'!$D184,"-")</f>
        <v>-</v>
      </c>
      <c r="AD182" s="108" t="str">
        <f>IF($C182=AD$1,'3- Óleo'!$E184,"-")</f>
        <v>-</v>
      </c>
      <c r="AE182" s="108" t="str">
        <f>IF(AD182="-","-",'3- Óleo'!$H184)</f>
        <v>-</v>
      </c>
      <c r="AF182" s="119" t="str">
        <f>IF($C182=AG$1,'3- Óleo'!$D184,"-")</f>
        <v>-</v>
      </c>
      <c r="AG182" s="108" t="str">
        <f>IF($C182=AG$1,'3- Óleo'!$E184,"-")</f>
        <v>-</v>
      </c>
      <c r="AH182" s="108" t="str">
        <f>IF(AG182="-","-",'3- Óleo'!$H184)</f>
        <v>-</v>
      </c>
      <c r="AI182" s="119" t="str">
        <f>IF($C182=AJ$1,'3- Óleo'!$D184,"-")</f>
        <v>-</v>
      </c>
      <c r="AJ182" s="108" t="str">
        <f>IF($C182=AJ$1,'3- Óleo'!$E184,"-")</f>
        <v>-</v>
      </c>
      <c r="AK182" s="108" t="str">
        <f>IF(AJ182="-","-",'3- Óleo'!$H184)</f>
        <v>-</v>
      </c>
      <c r="AL182" s="119" t="str">
        <f>IF($C182=AM$1,'3- Óleo'!$D184,"-")</f>
        <v>-</v>
      </c>
      <c r="AM182" s="108" t="str">
        <f>IF($C182=AM$1,'3- Óleo'!$E184,"-")</f>
        <v>-</v>
      </c>
      <c r="AN182" s="108" t="str">
        <f>IF(AM182="-","-",'3- Óleo'!$H184)</f>
        <v>-</v>
      </c>
    </row>
    <row r="183" spans="1:40" x14ac:dyDescent="0.25">
      <c r="A183" s="119">
        <v>181</v>
      </c>
      <c r="B183" s="119" t="str">
        <f>IF(YEAR('3- Óleo'!B185)=$B$1,$B$1,"-")</f>
        <v>-</v>
      </c>
      <c r="C183" s="119" t="str">
        <f>IF(B183="-","-",MONTH('3- Óleo'!B185))</f>
        <v>-</v>
      </c>
      <c r="E183" s="119" t="str">
        <f>IF($C183=F$1,'3- Óleo'!$D185,"-")</f>
        <v>-</v>
      </c>
      <c r="F183" s="108" t="str">
        <f>IF($C183=F$1,'3- Óleo'!$E185,"-")</f>
        <v>-</v>
      </c>
      <c r="G183" s="108" t="str">
        <f>IF(F183="-","-",'3- Óleo'!$H185)</f>
        <v>-</v>
      </c>
      <c r="H183" s="119" t="str">
        <f>IF($C183=I$1,'3- Óleo'!$D185,"-")</f>
        <v>-</v>
      </c>
      <c r="I183" s="108" t="str">
        <f>IF($C183=I$1,'3- Óleo'!$E185,"-")</f>
        <v>-</v>
      </c>
      <c r="J183" s="108" t="str">
        <f>IF(I183="-","-",'3- Óleo'!$H185)</f>
        <v>-</v>
      </c>
      <c r="K183" s="119" t="str">
        <f>IF($C183=L$1,'3- Óleo'!$D185,"-")</f>
        <v>-</v>
      </c>
      <c r="L183" s="108" t="str">
        <f>IF($C183=L$1,'3- Óleo'!$E185,"-")</f>
        <v>-</v>
      </c>
      <c r="M183" s="108" t="str">
        <f>IF(L183="-","-",'3- Óleo'!$H185)</f>
        <v>-</v>
      </c>
      <c r="N183" s="119" t="str">
        <f>IF($C183=O$1,'3- Óleo'!$D185,"-")</f>
        <v>-</v>
      </c>
      <c r="O183" s="108" t="str">
        <f>IF($C183=O$1,'3- Óleo'!$E185,"-")</f>
        <v>-</v>
      </c>
      <c r="P183" s="108" t="str">
        <f>IF(O183="-","-",'3- Óleo'!$H185)</f>
        <v>-</v>
      </c>
      <c r="Q183" s="119" t="str">
        <f>IF($C183=R$1,'3- Óleo'!$D185,"-")</f>
        <v>-</v>
      </c>
      <c r="R183" s="108" t="str">
        <f>IF($C183=R$1,'3- Óleo'!$E185,"-")</f>
        <v>-</v>
      </c>
      <c r="S183" s="108" t="str">
        <f>IF(R183="-","-",'3- Óleo'!$H185)</f>
        <v>-</v>
      </c>
      <c r="T183" s="119" t="str">
        <f>IF($C183=U$1,'3- Óleo'!$D185,"-")</f>
        <v>-</v>
      </c>
      <c r="U183" s="108" t="str">
        <f>IF($C183=U$1,'3- Óleo'!$E185,"-")</f>
        <v>-</v>
      </c>
      <c r="V183" s="108" t="str">
        <f>IF(U183="-","-",'3- Óleo'!$H185)</f>
        <v>-</v>
      </c>
      <c r="W183" s="119" t="str">
        <f>IF($C183=X$1,'3- Óleo'!$D185,"-")</f>
        <v>-</v>
      </c>
      <c r="X183" s="108" t="str">
        <f>IF($C183=X$1,'3- Óleo'!$E185,"-")</f>
        <v>-</v>
      </c>
      <c r="Y183" s="108" t="str">
        <f>IF(X183="-","-",'3- Óleo'!$H185)</f>
        <v>-</v>
      </c>
      <c r="Z183" s="119" t="str">
        <f>IF($C183=AA$1,'3- Óleo'!$D185,"-")</f>
        <v>-</v>
      </c>
      <c r="AA183" s="108" t="str">
        <f>IF($C183=AA$1,'3- Óleo'!$E185,"-")</f>
        <v>-</v>
      </c>
      <c r="AB183" s="108" t="str">
        <f>IF(AA183="-","-",'3- Óleo'!$H185)</f>
        <v>-</v>
      </c>
      <c r="AC183" s="119" t="str">
        <f>IF($C183=AD$1,'3- Óleo'!$D185,"-")</f>
        <v>-</v>
      </c>
      <c r="AD183" s="108" t="str">
        <f>IF($C183=AD$1,'3- Óleo'!$E185,"-")</f>
        <v>-</v>
      </c>
      <c r="AE183" s="108" t="str">
        <f>IF(AD183="-","-",'3- Óleo'!$H185)</f>
        <v>-</v>
      </c>
      <c r="AF183" s="119" t="str">
        <f>IF($C183=AG$1,'3- Óleo'!$D185,"-")</f>
        <v>-</v>
      </c>
      <c r="AG183" s="108" t="str">
        <f>IF($C183=AG$1,'3- Óleo'!$E185,"-")</f>
        <v>-</v>
      </c>
      <c r="AH183" s="108" t="str">
        <f>IF(AG183="-","-",'3- Óleo'!$H185)</f>
        <v>-</v>
      </c>
      <c r="AI183" s="119" t="str">
        <f>IF($C183=AJ$1,'3- Óleo'!$D185,"-")</f>
        <v>-</v>
      </c>
      <c r="AJ183" s="108" t="str">
        <f>IF($C183=AJ$1,'3- Óleo'!$E185,"-")</f>
        <v>-</v>
      </c>
      <c r="AK183" s="108" t="str">
        <f>IF(AJ183="-","-",'3- Óleo'!$H185)</f>
        <v>-</v>
      </c>
      <c r="AL183" s="119" t="str">
        <f>IF($C183=AM$1,'3- Óleo'!$D185,"-")</f>
        <v>-</v>
      </c>
      <c r="AM183" s="108" t="str">
        <f>IF($C183=AM$1,'3- Óleo'!$E185,"-")</f>
        <v>-</v>
      </c>
      <c r="AN183" s="108" t="str">
        <f>IF(AM183="-","-",'3- Óleo'!$H185)</f>
        <v>-</v>
      </c>
    </row>
    <row r="184" spans="1:40" x14ac:dyDescent="0.25">
      <c r="A184" s="119">
        <v>182</v>
      </c>
      <c r="B184" s="119" t="str">
        <f>IF(YEAR('3- Óleo'!B186)=$B$1,$B$1,"-")</f>
        <v>-</v>
      </c>
      <c r="C184" s="119" t="str">
        <f>IF(B184="-","-",MONTH('3- Óleo'!B186))</f>
        <v>-</v>
      </c>
      <c r="E184" s="119" t="str">
        <f>IF($C184=F$1,'3- Óleo'!$D186,"-")</f>
        <v>-</v>
      </c>
      <c r="F184" s="108" t="str">
        <f>IF($C184=F$1,'3- Óleo'!$E186,"-")</f>
        <v>-</v>
      </c>
      <c r="G184" s="108" t="str">
        <f>IF(F184="-","-",'3- Óleo'!$H186)</f>
        <v>-</v>
      </c>
      <c r="H184" s="119" t="str">
        <f>IF($C184=I$1,'3- Óleo'!$D186,"-")</f>
        <v>-</v>
      </c>
      <c r="I184" s="108" t="str">
        <f>IF($C184=I$1,'3- Óleo'!$E186,"-")</f>
        <v>-</v>
      </c>
      <c r="J184" s="108" t="str">
        <f>IF(I184="-","-",'3- Óleo'!$H186)</f>
        <v>-</v>
      </c>
      <c r="K184" s="119" t="str">
        <f>IF($C184=L$1,'3- Óleo'!$D186,"-")</f>
        <v>-</v>
      </c>
      <c r="L184" s="108" t="str">
        <f>IF($C184=L$1,'3- Óleo'!$E186,"-")</f>
        <v>-</v>
      </c>
      <c r="M184" s="108" t="str">
        <f>IF(L184="-","-",'3- Óleo'!$H186)</f>
        <v>-</v>
      </c>
      <c r="N184" s="119" t="str">
        <f>IF($C184=O$1,'3- Óleo'!$D186,"-")</f>
        <v>-</v>
      </c>
      <c r="O184" s="108" t="str">
        <f>IF($C184=O$1,'3- Óleo'!$E186,"-")</f>
        <v>-</v>
      </c>
      <c r="P184" s="108" t="str">
        <f>IF(O184="-","-",'3- Óleo'!$H186)</f>
        <v>-</v>
      </c>
      <c r="Q184" s="119" t="str">
        <f>IF($C184=R$1,'3- Óleo'!$D186,"-")</f>
        <v>-</v>
      </c>
      <c r="R184" s="108" t="str">
        <f>IF($C184=R$1,'3- Óleo'!$E186,"-")</f>
        <v>-</v>
      </c>
      <c r="S184" s="108" t="str">
        <f>IF(R184="-","-",'3- Óleo'!$H186)</f>
        <v>-</v>
      </c>
      <c r="T184" s="119" t="str">
        <f>IF($C184=U$1,'3- Óleo'!$D186,"-")</f>
        <v>-</v>
      </c>
      <c r="U184" s="108" t="str">
        <f>IF($C184=U$1,'3- Óleo'!$E186,"-")</f>
        <v>-</v>
      </c>
      <c r="V184" s="108" t="str">
        <f>IF(U184="-","-",'3- Óleo'!$H186)</f>
        <v>-</v>
      </c>
      <c r="W184" s="119" t="str">
        <f>IF($C184=X$1,'3- Óleo'!$D186,"-")</f>
        <v>-</v>
      </c>
      <c r="X184" s="108" t="str">
        <f>IF($C184=X$1,'3- Óleo'!$E186,"-")</f>
        <v>-</v>
      </c>
      <c r="Y184" s="108" t="str">
        <f>IF(X184="-","-",'3- Óleo'!$H186)</f>
        <v>-</v>
      </c>
      <c r="Z184" s="119" t="str">
        <f>IF($C184=AA$1,'3- Óleo'!$D186,"-")</f>
        <v>-</v>
      </c>
      <c r="AA184" s="108" t="str">
        <f>IF($C184=AA$1,'3- Óleo'!$E186,"-")</f>
        <v>-</v>
      </c>
      <c r="AB184" s="108" t="str">
        <f>IF(AA184="-","-",'3- Óleo'!$H186)</f>
        <v>-</v>
      </c>
      <c r="AC184" s="119" t="str">
        <f>IF($C184=AD$1,'3- Óleo'!$D186,"-")</f>
        <v>-</v>
      </c>
      <c r="AD184" s="108" t="str">
        <f>IF($C184=AD$1,'3- Óleo'!$E186,"-")</f>
        <v>-</v>
      </c>
      <c r="AE184" s="108" t="str">
        <f>IF(AD184="-","-",'3- Óleo'!$H186)</f>
        <v>-</v>
      </c>
      <c r="AF184" s="119" t="str">
        <f>IF($C184=AG$1,'3- Óleo'!$D186,"-")</f>
        <v>-</v>
      </c>
      <c r="AG184" s="108" t="str">
        <f>IF($C184=AG$1,'3- Óleo'!$E186,"-")</f>
        <v>-</v>
      </c>
      <c r="AH184" s="108" t="str">
        <f>IF(AG184="-","-",'3- Óleo'!$H186)</f>
        <v>-</v>
      </c>
      <c r="AI184" s="119" t="str">
        <f>IF($C184=AJ$1,'3- Óleo'!$D186,"-")</f>
        <v>-</v>
      </c>
      <c r="AJ184" s="108" t="str">
        <f>IF($C184=AJ$1,'3- Óleo'!$E186,"-")</f>
        <v>-</v>
      </c>
      <c r="AK184" s="108" t="str">
        <f>IF(AJ184="-","-",'3- Óleo'!$H186)</f>
        <v>-</v>
      </c>
      <c r="AL184" s="119" t="str">
        <f>IF($C184=AM$1,'3- Óleo'!$D186,"-")</f>
        <v>-</v>
      </c>
      <c r="AM184" s="108" t="str">
        <f>IF($C184=AM$1,'3- Óleo'!$E186,"-")</f>
        <v>-</v>
      </c>
      <c r="AN184" s="108" t="str">
        <f>IF(AM184="-","-",'3- Óleo'!$H186)</f>
        <v>-</v>
      </c>
    </row>
    <row r="185" spans="1:40" x14ac:dyDescent="0.25">
      <c r="A185" s="119">
        <v>183</v>
      </c>
      <c r="B185" s="119" t="str">
        <f>IF(YEAR('3- Óleo'!B187)=$B$1,$B$1,"-")</f>
        <v>-</v>
      </c>
      <c r="C185" s="119" t="str">
        <f>IF(B185="-","-",MONTH('3- Óleo'!B187))</f>
        <v>-</v>
      </c>
      <c r="E185" s="119" t="str">
        <f>IF($C185=F$1,'3- Óleo'!$D187,"-")</f>
        <v>-</v>
      </c>
      <c r="F185" s="108" t="str">
        <f>IF($C185=F$1,'3- Óleo'!$E187,"-")</f>
        <v>-</v>
      </c>
      <c r="G185" s="108" t="str">
        <f>IF(F185="-","-",'3- Óleo'!$H187)</f>
        <v>-</v>
      </c>
      <c r="H185" s="119" t="str">
        <f>IF($C185=I$1,'3- Óleo'!$D187,"-")</f>
        <v>-</v>
      </c>
      <c r="I185" s="108" t="str">
        <f>IF($C185=I$1,'3- Óleo'!$E187,"-")</f>
        <v>-</v>
      </c>
      <c r="J185" s="108" t="str">
        <f>IF(I185="-","-",'3- Óleo'!$H187)</f>
        <v>-</v>
      </c>
      <c r="K185" s="119" t="str">
        <f>IF($C185=L$1,'3- Óleo'!$D187,"-")</f>
        <v>-</v>
      </c>
      <c r="L185" s="108" t="str">
        <f>IF($C185=L$1,'3- Óleo'!$E187,"-")</f>
        <v>-</v>
      </c>
      <c r="M185" s="108" t="str">
        <f>IF(L185="-","-",'3- Óleo'!$H187)</f>
        <v>-</v>
      </c>
      <c r="N185" s="119" t="str">
        <f>IF($C185=O$1,'3- Óleo'!$D187,"-")</f>
        <v>-</v>
      </c>
      <c r="O185" s="108" t="str">
        <f>IF($C185=O$1,'3- Óleo'!$E187,"-")</f>
        <v>-</v>
      </c>
      <c r="P185" s="108" t="str">
        <f>IF(O185="-","-",'3- Óleo'!$H187)</f>
        <v>-</v>
      </c>
      <c r="Q185" s="119" t="str">
        <f>IF($C185=R$1,'3- Óleo'!$D187,"-")</f>
        <v>-</v>
      </c>
      <c r="R185" s="108" t="str">
        <f>IF($C185=R$1,'3- Óleo'!$E187,"-")</f>
        <v>-</v>
      </c>
      <c r="S185" s="108" t="str">
        <f>IF(R185="-","-",'3- Óleo'!$H187)</f>
        <v>-</v>
      </c>
      <c r="T185" s="119" t="str">
        <f>IF($C185=U$1,'3- Óleo'!$D187,"-")</f>
        <v>-</v>
      </c>
      <c r="U185" s="108" t="str">
        <f>IF($C185=U$1,'3- Óleo'!$E187,"-")</f>
        <v>-</v>
      </c>
      <c r="V185" s="108" t="str">
        <f>IF(U185="-","-",'3- Óleo'!$H187)</f>
        <v>-</v>
      </c>
      <c r="W185" s="119" t="str">
        <f>IF($C185=X$1,'3- Óleo'!$D187,"-")</f>
        <v>-</v>
      </c>
      <c r="X185" s="108" t="str">
        <f>IF($C185=X$1,'3- Óleo'!$E187,"-")</f>
        <v>-</v>
      </c>
      <c r="Y185" s="108" t="str">
        <f>IF(X185="-","-",'3- Óleo'!$H187)</f>
        <v>-</v>
      </c>
      <c r="Z185" s="119" t="str">
        <f>IF($C185=AA$1,'3- Óleo'!$D187,"-")</f>
        <v>-</v>
      </c>
      <c r="AA185" s="108" t="str">
        <f>IF($C185=AA$1,'3- Óleo'!$E187,"-")</f>
        <v>-</v>
      </c>
      <c r="AB185" s="108" t="str">
        <f>IF(AA185="-","-",'3- Óleo'!$H187)</f>
        <v>-</v>
      </c>
      <c r="AC185" s="119" t="str">
        <f>IF($C185=AD$1,'3- Óleo'!$D187,"-")</f>
        <v>-</v>
      </c>
      <c r="AD185" s="108" t="str">
        <f>IF($C185=AD$1,'3- Óleo'!$E187,"-")</f>
        <v>-</v>
      </c>
      <c r="AE185" s="108" t="str">
        <f>IF(AD185="-","-",'3- Óleo'!$H187)</f>
        <v>-</v>
      </c>
      <c r="AF185" s="119" t="str">
        <f>IF($C185=AG$1,'3- Óleo'!$D187,"-")</f>
        <v>-</v>
      </c>
      <c r="AG185" s="108" t="str">
        <f>IF($C185=AG$1,'3- Óleo'!$E187,"-")</f>
        <v>-</v>
      </c>
      <c r="AH185" s="108" t="str">
        <f>IF(AG185="-","-",'3- Óleo'!$H187)</f>
        <v>-</v>
      </c>
      <c r="AI185" s="119" t="str">
        <f>IF($C185=AJ$1,'3- Óleo'!$D187,"-")</f>
        <v>-</v>
      </c>
      <c r="AJ185" s="108" t="str">
        <f>IF($C185=AJ$1,'3- Óleo'!$E187,"-")</f>
        <v>-</v>
      </c>
      <c r="AK185" s="108" t="str">
        <f>IF(AJ185="-","-",'3- Óleo'!$H187)</f>
        <v>-</v>
      </c>
      <c r="AL185" s="119" t="str">
        <f>IF($C185=AM$1,'3- Óleo'!$D187,"-")</f>
        <v>-</v>
      </c>
      <c r="AM185" s="108" t="str">
        <f>IF($C185=AM$1,'3- Óleo'!$E187,"-")</f>
        <v>-</v>
      </c>
      <c r="AN185" s="108" t="str">
        <f>IF(AM185="-","-",'3- Óleo'!$H187)</f>
        <v>-</v>
      </c>
    </row>
    <row r="186" spans="1:40" x14ac:dyDescent="0.25">
      <c r="A186" s="119">
        <v>184</v>
      </c>
      <c r="B186" s="119" t="str">
        <f>IF(YEAR('3- Óleo'!B188)=$B$1,$B$1,"-")</f>
        <v>-</v>
      </c>
      <c r="C186" s="119" t="str">
        <f>IF(B186="-","-",MONTH('3- Óleo'!B188))</f>
        <v>-</v>
      </c>
      <c r="E186" s="119" t="str">
        <f>IF($C186=F$1,'3- Óleo'!$D188,"-")</f>
        <v>-</v>
      </c>
      <c r="F186" s="108" t="str">
        <f>IF($C186=F$1,'3- Óleo'!$E188,"-")</f>
        <v>-</v>
      </c>
      <c r="G186" s="108" t="str">
        <f>IF(F186="-","-",'3- Óleo'!$H188)</f>
        <v>-</v>
      </c>
      <c r="H186" s="119" t="str">
        <f>IF($C186=I$1,'3- Óleo'!$D188,"-")</f>
        <v>-</v>
      </c>
      <c r="I186" s="108" t="str">
        <f>IF($C186=I$1,'3- Óleo'!$E188,"-")</f>
        <v>-</v>
      </c>
      <c r="J186" s="108" t="str">
        <f>IF(I186="-","-",'3- Óleo'!$H188)</f>
        <v>-</v>
      </c>
      <c r="K186" s="119" t="str">
        <f>IF($C186=L$1,'3- Óleo'!$D188,"-")</f>
        <v>-</v>
      </c>
      <c r="L186" s="108" t="str">
        <f>IF($C186=L$1,'3- Óleo'!$E188,"-")</f>
        <v>-</v>
      </c>
      <c r="M186" s="108" t="str">
        <f>IF(L186="-","-",'3- Óleo'!$H188)</f>
        <v>-</v>
      </c>
      <c r="N186" s="119" t="str">
        <f>IF($C186=O$1,'3- Óleo'!$D188,"-")</f>
        <v>-</v>
      </c>
      <c r="O186" s="108" t="str">
        <f>IF($C186=O$1,'3- Óleo'!$E188,"-")</f>
        <v>-</v>
      </c>
      <c r="P186" s="108" t="str">
        <f>IF(O186="-","-",'3- Óleo'!$H188)</f>
        <v>-</v>
      </c>
      <c r="Q186" s="119" t="str">
        <f>IF($C186=R$1,'3- Óleo'!$D188,"-")</f>
        <v>-</v>
      </c>
      <c r="R186" s="108" t="str">
        <f>IF($C186=R$1,'3- Óleo'!$E188,"-")</f>
        <v>-</v>
      </c>
      <c r="S186" s="108" t="str">
        <f>IF(R186="-","-",'3- Óleo'!$H188)</f>
        <v>-</v>
      </c>
      <c r="T186" s="119" t="str">
        <f>IF($C186=U$1,'3- Óleo'!$D188,"-")</f>
        <v>-</v>
      </c>
      <c r="U186" s="108" t="str">
        <f>IF($C186=U$1,'3- Óleo'!$E188,"-")</f>
        <v>-</v>
      </c>
      <c r="V186" s="108" t="str">
        <f>IF(U186="-","-",'3- Óleo'!$H188)</f>
        <v>-</v>
      </c>
      <c r="W186" s="119" t="str">
        <f>IF($C186=X$1,'3- Óleo'!$D188,"-")</f>
        <v>-</v>
      </c>
      <c r="X186" s="108" t="str">
        <f>IF($C186=X$1,'3- Óleo'!$E188,"-")</f>
        <v>-</v>
      </c>
      <c r="Y186" s="108" t="str">
        <f>IF(X186="-","-",'3- Óleo'!$H188)</f>
        <v>-</v>
      </c>
      <c r="Z186" s="119" t="str">
        <f>IF($C186=AA$1,'3- Óleo'!$D188,"-")</f>
        <v>-</v>
      </c>
      <c r="AA186" s="108" t="str">
        <f>IF($C186=AA$1,'3- Óleo'!$E188,"-")</f>
        <v>-</v>
      </c>
      <c r="AB186" s="108" t="str">
        <f>IF(AA186="-","-",'3- Óleo'!$H188)</f>
        <v>-</v>
      </c>
      <c r="AC186" s="119" t="str">
        <f>IF($C186=AD$1,'3- Óleo'!$D188,"-")</f>
        <v>-</v>
      </c>
      <c r="AD186" s="108" t="str">
        <f>IF($C186=AD$1,'3- Óleo'!$E188,"-")</f>
        <v>-</v>
      </c>
      <c r="AE186" s="108" t="str">
        <f>IF(AD186="-","-",'3- Óleo'!$H188)</f>
        <v>-</v>
      </c>
      <c r="AF186" s="119" t="str">
        <f>IF($C186=AG$1,'3- Óleo'!$D188,"-")</f>
        <v>-</v>
      </c>
      <c r="AG186" s="108" t="str">
        <f>IF($C186=AG$1,'3- Óleo'!$E188,"-")</f>
        <v>-</v>
      </c>
      <c r="AH186" s="108" t="str">
        <f>IF(AG186="-","-",'3- Óleo'!$H188)</f>
        <v>-</v>
      </c>
      <c r="AI186" s="119" t="str">
        <f>IF($C186=AJ$1,'3- Óleo'!$D188,"-")</f>
        <v>-</v>
      </c>
      <c r="AJ186" s="108" t="str">
        <f>IF($C186=AJ$1,'3- Óleo'!$E188,"-")</f>
        <v>-</v>
      </c>
      <c r="AK186" s="108" t="str">
        <f>IF(AJ186="-","-",'3- Óleo'!$H188)</f>
        <v>-</v>
      </c>
      <c r="AL186" s="119" t="str">
        <f>IF($C186=AM$1,'3- Óleo'!$D188,"-")</f>
        <v>-</v>
      </c>
      <c r="AM186" s="108" t="str">
        <f>IF($C186=AM$1,'3- Óleo'!$E188,"-")</f>
        <v>-</v>
      </c>
      <c r="AN186" s="108" t="str">
        <f>IF(AM186="-","-",'3- Óleo'!$H188)</f>
        <v>-</v>
      </c>
    </row>
    <row r="187" spans="1:40" x14ac:dyDescent="0.25">
      <c r="A187" s="119">
        <v>185</v>
      </c>
      <c r="B187" s="119" t="str">
        <f>IF(YEAR('3- Óleo'!B189)=$B$1,$B$1,"-")</f>
        <v>-</v>
      </c>
      <c r="C187" s="119" t="str">
        <f>IF(B187="-","-",MONTH('3- Óleo'!B189))</f>
        <v>-</v>
      </c>
      <c r="E187" s="119" t="str">
        <f>IF($C187=F$1,'3- Óleo'!$D189,"-")</f>
        <v>-</v>
      </c>
      <c r="F187" s="108" t="str">
        <f>IF($C187=F$1,'3- Óleo'!$E189,"-")</f>
        <v>-</v>
      </c>
      <c r="G187" s="108" t="str">
        <f>IF(F187="-","-",'3- Óleo'!$H189)</f>
        <v>-</v>
      </c>
      <c r="H187" s="119" t="str">
        <f>IF($C187=I$1,'3- Óleo'!$D189,"-")</f>
        <v>-</v>
      </c>
      <c r="I187" s="108" t="str">
        <f>IF($C187=I$1,'3- Óleo'!$E189,"-")</f>
        <v>-</v>
      </c>
      <c r="J187" s="108" t="str">
        <f>IF(I187="-","-",'3- Óleo'!$H189)</f>
        <v>-</v>
      </c>
      <c r="K187" s="119" t="str">
        <f>IF($C187=L$1,'3- Óleo'!$D189,"-")</f>
        <v>-</v>
      </c>
      <c r="L187" s="108" t="str">
        <f>IF($C187=L$1,'3- Óleo'!$E189,"-")</f>
        <v>-</v>
      </c>
      <c r="M187" s="108" t="str">
        <f>IF(L187="-","-",'3- Óleo'!$H189)</f>
        <v>-</v>
      </c>
      <c r="N187" s="119" t="str">
        <f>IF($C187=O$1,'3- Óleo'!$D189,"-")</f>
        <v>-</v>
      </c>
      <c r="O187" s="108" t="str">
        <f>IF($C187=O$1,'3- Óleo'!$E189,"-")</f>
        <v>-</v>
      </c>
      <c r="P187" s="108" t="str">
        <f>IF(O187="-","-",'3- Óleo'!$H189)</f>
        <v>-</v>
      </c>
      <c r="Q187" s="119" t="str">
        <f>IF($C187=R$1,'3- Óleo'!$D189,"-")</f>
        <v>-</v>
      </c>
      <c r="R187" s="108" t="str">
        <f>IF($C187=R$1,'3- Óleo'!$E189,"-")</f>
        <v>-</v>
      </c>
      <c r="S187" s="108" t="str">
        <f>IF(R187="-","-",'3- Óleo'!$H189)</f>
        <v>-</v>
      </c>
      <c r="T187" s="119" t="str">
        <f>IF($C187=U$1,'3- Óleo'!$D189,"-")</f>
        <v>-</v>
      </c>
      <c r="U187" s="108" t="str">
        <f>IF($C187=U$1,'3- Óleo'!$E189,"-")</f>
        <v>-</v>
      </c>
      <c r="V187" s="108" t="str">
        <f>IF(U187="-","-",'3- Óleo'!$H189)</f>
        <v>-</v>
      </c>
      <c r="W187" s="119" t="str">
        <f>IF($C187=X$1,'3- Óleo'!$D189,"-")</f>
        <v>-</v>
      </c>
      <c r="X187" s="108" t="str">
        <f>IF($C187=X$1,'3- Óleo'!$E189,"-")</f>
        <v>-</v>
      </c>
      <c r="Y187" s="108" t="str">
        <f>IF(X187="-","-",'3- Óleo'!$H189)</f>
        <v>-</v>
      </c>
      <c r="Z187" s="119" t="str">
        <f>IF($C187=AA$1,'3- Óleo'!$D189,"-")</f>
        <v>-</v>
      </c>
      <c r="AA187" s="108" t="str">
        <f>IF($C187=AA$1,'3- Óleo'!$E189,"-")</f>
        <v>-</v>
      </c>
      <c r="AB187" s="108" t="str">
        <f>IF(AA187="-","-",'3- Óleo'!$H189)</f>
        <v>-</v>
      </c>
      <c r="AC187" s="119" t="str">
        <f>IF($C187=AD$1,'3- Óleo'!$D189,"-")</f>
        <v>-</v>
      </c>
      <c r="AD187" s="108" t="str">
        <f>IF($C187=AD$1,'3- Óleo'!$E189,"-")</f>
        <v>-</v>
      </c>
      <c r="AE187" s="108" t="str">
        <f>IF(AD187="-","-",'3- Óleo'!$H189)</f>
        <v>-</v>
      </c>
      <c r="AF187" s="119" t="str">
        <f>IF($C187=AG$1,'3- Óleo'!$D189,"-")</f>
        <v>-</v>
      </c>
      <c r="AG187" s="108" t="str">
        <f>IF($C187=AG$1,'3- Óleo'!$E189,"-")</f>
        <v>-</v>
      </c>
      <c r="AH187" s="108" t="str">
        <f>IF(AG187="-","-",'3- Óleo'!$H189)</f>
        <v>-</v>
      </c>
      <c r="AI187" s="119" t="str">
        <f>IF($C187=AJ$1,'3- Óleo'!$D189,"-")</f>
        <v>-</v>
      </c>
      <c r="AJ187" s="108" t="str">
        <f>IF($C187=AJ$1,'3- Óleo'!$E189,"-")</f>
        <v>-</v>
      </c>
      <c r="AK187" s="108" t="str">
        <f>IF(AJ187="-","-",'3- Óleo'!$H189)</f>
        <v>-</v>
      </c>
      <c r="AL187" s="119" t="str">
        <f>IF($C187=AM$1,'3- Óleo'!$D189,"-")</f>
        <v>-</v>
      </c>
      <c r="AM187" s="108" t="str">
        <f>IF($C187=AM$1,'3- Óleo'!$E189,"-")</f>
        <v>-</v>
      </c>
      <c r="AN187" s="108" t="str">
        <f>IF(AM187="-","-",'3- Óleo'!$H189)</f>
        <v>-</v>
      </c>
    </row>
    <row r="188" spans="1:40" x14ac:dyDescent="0.25">
      <c r="A188" s="119">
        <v>186</v>
      </c>
      <c r="B188" s="119" t="str">
        <f>IF(YEAR('3- Óleo'!B190)=$B$1,$B$1,"-")</f>
        <v>-</v>
      </c>
      <c r="C188" s="119" t="str">
        <f>IF(B188="-","-",MONTH('3- Óleo'!B190))</f>
        <v>-</v>
      </c>
      <c r="E188" s="119" t="str">
        <f>IF($C188=F$1,'3- Óleo'!$D190,"-")</f>
        <v>-</v>
      </c>
      <c r="F188" s="108" t="str">
        <f>IF($C188=F$1,'3- Óleo'!$E190,"-")</f>
        <v>-</v>
      </c>
      <c r="G188" s="108" t="str">
        <f>IF(F188="-","-",'3- Óleo'!$H190)</f>
        <v>-</v>
      </c>
      <c r="H188" s="119" t="str">
        <f>IF($C188=I$1,'3- Óleo'!$D190,"-")</f>
        <v>-</v>
      </c>
      <c r="I188" s="108" t="str">
        <f>IF($C188=I$1,'3- Óleo'!$E190,"-")</f>
        <v>-</v>
      </c>
      <c r="J188" s="108" t="str">
        <f>IF(I188="-","-",'3- Óleo'!$H190)</f>
        <v>-</v>
      </c>
      <c r="K188" s="119" t="str">
        <f>IF($C188=L$1,'3- Óleo'!$D190,"-")</f>
        <v>-</v>
      </c>
      <c r="L188" s="108" t="str">
        <f>IF($C188=L$1,'3- Óleo'!$E190,"-")</f>
        <v>-</v>
      </c>
      <c r="M188" s="108" t="str">
        <f>IF(L188="-","-",'3- Óleo'!$H190)</f>
        <v>-</v>
      </c>
      <c r="N188" s="119" t="str">
        <f>IF($C188=O$1,'3- Óleo'!$D190,"-")</f>
        <v>-</v>
      </c>
      <c r="O188" s="108" t="str">
        <f>IF($C188=O$1,'3- Óleo'!$E190,"-")</f>
        <v>-</v>
      </c>
      <c r="P188" s="108" t="str">
        <f>IF(O188="-","-",'3- Óleo'!$H190)</f>
        <v>-</v>
      </c>
      <c r="Q188" s="119" t="str">
        <f>IF($C188=R$1,'3- Óleo'!$D190,"-")</f>
        <v>-</v>
      </c>
      <c r="R188" s="108" t="str">
        <f>IF($C188=R$1,'3- Óleo'!$E190,"-")</f>
        <v>-</v>
      </c>
      <c r="S188" s="108" t="str">
        <f>IF(R188="-","-",'3- Óleo'!$H190)</f>
        <v>-</v>
      </c>
      <c r="T188" s="119" t="str">
        <f>IF($C188=U$1,'3- Óleo'!$D190,"-")</f>
        <v>-</v>
      </c>
      <c r="U188" s="108" t="str">
        <f>IF($C188=U$1,'3- Óleo'!$E190,"-")</f>
        <v>-</v>
      </c>
      <c r="V188" s="108" t="str">
        <f>IF(U188="-","-",'3- Óleo'!$H190)</f>
        <v>-</v>
      </c>
      <c r="W188" s="119" t="str">
        <f>IF($C188=X$1,'3- Óleo'!$D190,"-")</f>
        <v>-</v>
      </c>
      <c r="X188" s="108" t="str">
        <f>IF($C188=X$1,'3- Óleo'!$E190,"-")</f>
        <v>-</v>
      </c>
      <c r="Y188" s="108" t="str">
        <f>IF(X188="-","-",'3- Óleo'!$H190)</f>
        <v>-</v>
      </c>
      <c r="Z188" s="119" t="str">
        <f>IF($C188=AA$1,'3- Óleo'!$D190,"-")</f>
        <v>-</v>
      </c>
      <c r="AA188" s="108" t="str">
        <f>IF($C188=AA$1,'3- Óleo'!$E190,"-")</f>
        <v>-</v>
      </c>
      <c r="AB188" s="108" t="str">
        <f>IF(AA188="-","-",'3- Óleo'!$H190)</f>
        <v>-</v>
      </c>
      <c r="AC188" s="119" t="str">
        <f>IF($C188=AD$1,'3- Óleo'!$D190,"-")</f>
        <v>-</v>
      </c>
      <c r="AD188" s="108" t="str">
        <f>IF($C188=AD$1,'3- Óleo'!$E190,"-")</f>
        <v>-</v>
      </c>
      <c r="AE188" s="108" t="str">
        <f>IF(AD188="-","-",'3- Óleo'!$H190)</f>
        <v>-</v>
      </c>
      <c r="AF188" s="119" t="str">
        <f>IF($C188=AG$1,'3- Óleo'!$D190,"-")</f>
        <v>-</v>
      </c>
      <c r="AG188" s="108" t="str">
        <f>IF($C188=AG$1,'3- Óleo'!$E190,"-")</f>
        <v>-</v>
      </c>
      <c r="AH188" s="108" t="str">
        <f>IF(AG188="-","-",'3- Óleo'!$H190)</f>
        <v>-</v>
      </c>
      <c r="AI188" s="119" t="str">
        <f>IF($C188=AJ$1,'3- Óleo'!$D190,"-")</f>
        <v>-</v>
      </c>
      <c r="AJ188" s="108" t="str">
        <f>IF($C188=AJ$1,'3- Óleo'!$E190,"-")</f>
        <v>-</v>
      </c>
      <c r="AK188" s="108" t="str">
        <f>IF(AJ188="-","-",'3- Óleo'!$H190)</f>
        <v>-</v>
      </c>
      <c r="AL188" s="119" t="str">
        <f>IF($C188=AM$1,'3- Óleo'!$D190,"-")</f>
        <v>-</v>
      </c>
      <c r="AM188" s="108" t="str">
        <f>IF($C188=AM$1,'3- Óleo'!$E190,"-")</f>
        <v>-</v>
      </c>
      <c r="AN188" s="108" t="str">
        <f>IF(AM188="-","-",'3- Óleo'!$H190)</f>
        <v>-</v>
      </c>
    </row>
    <row r="189" spans="1:40" x14ac:dyDescent="0.25">
      <c r="A189" s="119">
        <v>187</v>
      </c>
      <c r="B189" s="119" t="str">
        <f>IF(YEAR('3- Óleo'!B191)=$B$1,$B$1,"-")</f>
        <v>-</v>
      </c>
      <c r="C189" s="119" t="str">
        <f>IF(B189="-","-",MONTH('3- Óleo'!B191))</f>
        <v>-</v>
      </c>
      <c r="E189" s="119" t="str">
        <f>IF($C189=F$1,'3- Óleo'!$D191,"-")</f>
        <v>-</v>
      </c>
      <c r="F189" s="108" t="str">
        <f>IF($C189=F$1,'3- Óleo'!$E191,"-")</f>
        <v>-</v>
      </c>
      <c r="G189" s="108" t="str">
        <f>IF(F189="-","-",'3- Óleo'!$H191)</f>
        <v>-</v>
      </c>
      <c r="H189" s="119" t="str">
        <f>IF($C189=I$1,'3- Óleo'!$D191,"-")</f>
        <v>-</v>
      </c>
      <c r="I189" s="108" t="str">
        <f>IF($C189=I$1,'3- Óleo'!$E191,"-")</f>
        <v>-</v>
      </c>
      <c r="J189" s="108" t="str">
        <f>IF(I189="-","-",'3- Óleo'!$H191)</f>
        <v>-</v>
      </c>
      <c r="K189" s="119" t="str">
        <f>IF($C189=L$1,'3- Óleo'!$D191,"-")</f>
        <v>-</v>
      </c>
      <c r="L189" s="108" t="str">
        <f>IF($C189=L$1,'3- Óleo'!$E191,"-")</f>
        <v>-</v>
      </c>
      <c r="M189" s="108" t="str">
        <f>IF(L189="-","-",'3- Óleo'!$H191)</f>
        <v>-</v>
      </c>
      <c r="N189" s="119" t="str">
        <f>IF($C189=O$1,'3- Óleo'!$D191,"-")</f>
        <v>-</v>
      </c>
      <c r="O189" s="108" t="str">
        <f>IF($C189=O$1,'3- Óleo'!$E191,"-")</f>
        <v>-</v>
      </c>
      <c r="P189" s="108" t="str">
        <f>IF(O189="-","-",'3- Óleo'!$H191)</f>
        <v>-</v>
      </c>
      <c r="Q189" s="119" t="str">
        <f>IF($C189=R$1,'3- Óleo'!$D191,"-")</f>
        <v>-</v>
      </c>
      <c r="R189" s="108" t="str">
        <f>IF($C189=R$1,'3- Óleo'!$E191,"-")</f>
        <v>-</v>
      </c>
      <c r="S189" s="108" t="str">
        <f>IF(R189="-","-",'3- Óleo'!$H191)</f>
        <v>-</v>
      </c>
      <c r="T189" s="119" t="str">
        <f>IF($C189=U$1,'3- Óleo'!$D191,"-")</f>
        <v>-</v>
      </c>
      <c r="U189" s="108" t="str">
        <f>IF($C189=U$1,'3- Óleo'!$E191,"-")</f>
        <v>-</v>
      </c>
      <c r="V189" s="108" t="str">
        <f>IF(U189="-","-",'3- Óleo'!$H191)</f>
        <v>-</v>
      </c>
      <c r="W189" s="119" t="str">
        <f>IF($C189=X$1,'3- Óleo'!$D191,"-")</f>
        <v>-</v>
      </c>
      <c r="X189" s="108" t="str">
        <f>IF($C189=X$1,'3- Óleo'!$E191,"-")</f>
        <v>-</v>
      </c>
      <c r="Y189" s="108" t="str">
        <f>IF(X189="-","-",'3- Óleo'!$H191)</f>
        <v>-</v>
      </c>
      <c r="Z189" s="119" t="str">
        <f>IF($C189=AA$1,'3- Óleo'!$D191,"-")</f>
        <v>-</v>
      </c>
      <c r="AA189" s="108" t="str">
        <f>IF($C189=AA$1,'3- Óleo'!$E191,"-")</f>
        <v>-</v>
      </c>
      <c r="AB189" s="108" t="str">
        <f>IF(AA189="-","-",'3- Óleo'!$H191)</f>
        <v>-</v>
      </c>
      <c r="AC189" s="119" t="str">
        <f>IF($C189=AD$1,'3- Óleo'!$D191,"-")</f>
        <v>-</v>
      </c>
      <c r="AD189" s="108" t="str">
        <f>IF($C189=AD$1,'3- Óleo'!$E191,"-")</f>
        <v>-</v>
      </c>
      <c r="AE189" s="108" t="str">
        <f>IF(AD189="-","-",'3- Óleo'!$H191)</f>
        <v>-</v>
      </c>
      <c r="AF189" s="119" t="str">
        <f>IF($C189=AG$1,'3- Óleo'!$D191,"-")</f>
        <v>-</v>
      </c>
      <c r="AG189" s="108" t="str">
        <f>IF($C189=AG$1,'3- Óleo'!$E191,"-")</f>
        <v>-</v>
      </c>
      <c r="AH189" s="108" t="str">
        <f>IF(AG189="-","-",'3- Óleo'!$H191)</f>
        <v>-</v>
      </c>
      <c r="AI189" s="119" t="str">
        <f>IF($C189=AJ$1,'3- Óleo'!$D191,"-")</f>
        <v>-</v>
      </c>
      <c r="AJ189" s="108" t="str">
        <f>IF($C189=AJ$1,'3- Óleo'!$E191,"-")</f>
        <v>-</v>
      </c>
      <c r="AK189" s="108" t="str">
        <f>IF(AJ189="-","-",'3- Óleo'!$H191)</f>
        <v>-</v>
      </c>
      <c r="AL189" s="119" t="str">
        <f>IF($C189=AM$1,'3- Óleo'!$D191,"-")</f>
        <v>-</v>
      </c>
      <c r="AM189" s="108" t="str">
        <f>IF($C189=AM$1,'3- Óleo'!$E191,"-")</f>
        <v>-</v>
      </c>
      <c r="AN189" s="108" t="str">
        <f>IF(AM189="-","-",'3- Óleo'!$H191)</f>
        <v>-</v>
      </c>
    </row>
    <row r="190" spans="1:40" x14ac:dyDescent="0.25">
      <c r="A190" s="119">
        <v>188</v>
      </c>
      <c r="B190" s="119" t="str">
        <f>IF(YEAR('3- Óleo'!B192)=$B$1,$B$1,"-")</f>
        <v>-</v>
      </c>
      <c r="C190" s="119" t="str">
        <f>IF(B190="-","-",MONTH('3- Óleo'!B192))</f>
        <v>-</v>
      </c>
      <c r="E190" s="119" t="str">
        <f>IF($C190=F$1,'3- Óleo'!$D192,"-")</f>
        <v>-</v>
      </c>
      <c r="F190" s="108" t="str">
        <f>IF($C190=F$1,'3- Óleo'!$E192,"-")</f>
        <v>-</v>
      </c>
      <c r="G190" s="108" t="str">
        <f>IF(F190="-","-",'3- Óleo'!$H192)</f>
        <v>-</v>
      </c>
      <c r="H190" s="119" t="str">
        <f>IF($C190=I$1,'3- Óleo'!$D192,"-")</f>
        <v>-</v>
      </c>
      <c r="I190" s="108" t="str">
        <f>IF($C190=I$1,'3- Óleo'!$E192,"-")</f>
        <v>-</v>
      </c>
      <c r="J190" s="108" t="str">
        <f>IF(I190="-","-",'3- Óleo'!$H192)</f>
        <v>-</v>
      </c>
      <c r="K190" s="119" t="str">
        <f>IF($C190=L$1,'3- Óleo'!$D192,"-")</f>
        <v>-</v>
      </c>
      <c r="L190" s="108" t="str">
        <f>IF($C190=L$1,'3- Óleo'!$E192,"-")</f>
        <v>-</v>
      </c>
      <c r="M190" s="108" t="str">
        <f>IF(L190="-","-",'3- Óleo'!$H192)</f>
        <v>-</v>
      </c>
      <c r="N190" s="119" t="str">
        <f>IF($C190=O$1,'3- Óleo'!$D192,"-")</f>
        <v>-</v>
      </c>
      <c r="O190" s="108" t="str">
        <f>IF($C190=O$1,'3- Óleo'!$E192,"-")</f>
        <v>-</v>
      </c>
      <c r="P190" s="108" t="str">
        <f>IF(O190="-","-",'3- Óleo'!$H192)</f>
        <v>-</v>
      </c>
      <c r="Q190" s="119" t="str">
        <f>IF($C190=R$1,'3- Óleo'!$D192,"-")</f>
        <v>-</v>
      </c>
      <c r="R190" s="108" t="str">
        <f>IF($C190=R$1,'3- Óleo'!$E192,"-")</f>
        <v>-</v>
      </c>
      <c r="S190" s="108" t="str">
        <f>IF(R190="-","-",'3- Óleo'!$H192)</f>
        <v>-</v>
      </c>
      <c r="T190" s="119" t="str">
        <f>IF($C190=U$1,'3- Óleo'!$D192,"-")</f>
        <v>-</v>
      </c>
      <c r="U190" s="108" t="str">
        <f>IF($C190=U$1,'3- Óleo'!$E192,"-")</f>
        <v>-</v>
      </c>
      <c r="V190" s="108" t="str">
        <f>IF(U190="-","-",'3- Óleo'!$H192)</f>
        <v>-</v>
      </c>
      <c r="W190" s="119" t="str">
        <f>IF($C190=X$1,'3- Óleo'!$D192,"-")</f>
        <v>-</v>
      </c>
      <c r="X190" s="108" t="str">
        <f>IF($C190=X$1,'3- Óleo'!$E192,"-")</f>
        <v>-</v>
      </c>
      <c r="Y190" s="108" t="str">
        <f>IF(X190="-","-",'3- Óleo'!$H192)</f>
        <v>-</v>
      </c>
      <c r="Z190" s="119" t="str">
        <f>IF($C190=AA$1,'3- Óleo'!$D192,"-")</f>
        <v>-</v>
      </c>
      <c r="AA190" s="108" t="str">
        <f>IF($C190=AA$1,'3- Óleo'!$E192,"-")</f>
        <v>-</v>
      </c>
      <c r="AB190" s="108" t="str">
        <f>IF(AA190="-","-",'3- Óleo'!$H192)</f>
        <v>-</v>
      </c>
      <c r="AC190" s="119" t="str">
        <f>IF($C190=AD$1,'3- Óleo'!$D192,"-")</f>
        <v>-</v>
      </c>
      <c r="AD190" s="108" t="str">
        <f>IF($C190=AD$1,'3- Óleo'!$E192,"-")</f>
        <v>-</v>
      </c>
      <c r="AE190" s="108" t="str">
        <f>IF(AD190="-","-",'3- Óleo'!$H192)</f>
        <v>-</v>
      </c>
      <c r="AF190" s="119" t="str">
        <f>IF($C190=AG$1,'3- Óleo'!$D192,"-")</f>
        <v>-</v>
      </c>
      <c r="AG190" s="108" t="str">
        <f>IF($C190=AG$1,'3- Óleo'!$E192,"-")</f>
        <v>-</v>
      </c>
      <c r="AH190" s="108" t="str">
        <f>IF(AG190="-","-",'3- Óleo'!$H192)</f>
        <v>-</v>
      </c>
      <c r="AI190" s="119" t="str">
        <f>IF($C190=AJ$1,'3- Óleo'!$D192,"-")</f>
        <v>-</v>
      </c>
      <c r="AJ190" s="108" t="str">
        <f>IF($C190=AJ$1,'3- Óleo'!$E192,"-")</f>
        <v>-</v>
      </c>
      <c r="AK190" s="108" t="str">
        <f>IF(AJ190="-","-",'3- Óleo'!$H192)</f>
        <v>-</v>
      </c>
      <c r="AL190" s="119" t="str">
        <f>IF($C190=AM$1,'3- Óleo'!$D192,"-")</f>
        <v>-</v>
      </c>
      <c r="AM190" s="108" t="str">
        <f>IF($C190=AM$1,'3- Óleo'!$E192,"-")</f>
        <v>-</v>
      </c>
      <c r="AN190" s="108" t="str">
        <f>IF(AM190="-","-",'3- Óleo'!$H192)</f>
        <v>-</v>
      </c>
    </row>
    <row r="191" spans="1:40" x14ac:dyDescent="0.25">
      <c r="A191" s="119">
        <v>189</v>
      </c>
      <c r="B191" s="119" t="str">
        <f>IF(YEAR('3- Óleo'!B193)=$B$1,$B$1,"-")</f>
        <v>-</v>
      </c>
      <c r="C191" s="119" t="str">
        <f>IF(B191="-","-",MONTH('3- Óleo'!B193))</f>
        <v>-</v>
      </c>
      <c r="E191" s="119" t="str">
        <f>IF($C191=F$1,'3- Óleo'!$D193,"-")</f>
        <v>-</v>
      </c>
      <c r="F191" s="108" t="str">
        <f>IF($C191=F$1,'3- Óleo'!$E193,"-")</f>
        <v>-</v>
      </c>
      <c r="G191" s="108" t="str">
        <f>IF(F191="-","-",'3- Óleo'!$H193)</f>
        <v>-</v>
      </c>
      <c r="H191" s="119" t="str">
        <f>IF($C191=I$1,'3- Óleo'!$D193,"-")</f>
        <v>-</v>
      </c>
      <c r="I191" s="108" t="str">
        <f>IF($C191=I$1,'3- Óleo'!$E193,"-")</f>
        <v>-</v>
      </c>
      <c r="J191" s="108" t="str">
        <f>IF(I191="-","-",'3- Óleo'!$H193)</f>
        <v>-</v>
      </c>
      <c r="K191" s="119" t="str">
        <f>IF($C191=L$1,'3- Óleo'!$D193,"-")</f>
        <v>-</v>
      </c>
      <c r="L191" s="108" t="str">
        <f>IF($C191=L$1,'3- Óleo'!$E193,"-")</f>
        <v>-</v>
      </c>
      <c r="M191" s="108" t="str">
        <f>IF(L191="-","-",'3- Óleo'!$H193)</f>
        <v>-</v>
      </c>
      <c r="N191" s="119" t="str">
        <f>IF($C191=O$1,'3- Óleo'!$D193,"-")</f>
        <v>-</v>
      </c>
      <c r="O191" s="108" t="str">
        <f>IF($C191=O$1,'3- Óleo'!$E193,"-")</f>
        <v>-</v>
      </c>
      <c r="P191" s="108" t="str">
        <f>IF(O191="-","-",'3- Óleo'!$H193)</f>
        <v>-</v>
      </c>
      <c r="Q191" s="119" t="str">
        <f>IF($C191=R$1,'3- Óleo'!$D193,"-")</f>
        <v>-</v>
      </c>
      <c r="R191" s="108" t="str">
        <f>IF($C191=R$1,'3- Óleo'!$E193,"-")</f>
        <v>-</v>
      </c>
      <c r="S191" s="108" t="str">
        <f>IF(R191="-","-",'3- Óleo'!$H193)</f>
        <v>-</v>
      </c>
      <c r="T191" s="119" t="str">
        <f>IF($C191=U$1,'3- Óleo'!$D193,"-")</f>
        <v>-</v>
      </c>
      <c r="U191" s="108" t="str">
        <f>IF($C191=U$1,'3- Óleo'!$E193,"-")</f>
        <v>-</v>
      </c>
      <c r="V191" s="108" t="str">
        <f>IF(U191="-","-",'3- Óleo'!$H193)</f>
        <v>-</v>
      </c>
      <c r="W191" s="119" t="str">
        <f>IF($C191=X$1,'3- Óleo'!$D193,"-")</f>
        <v>-</v>
      </c>
      <c r="X191" s="108" t="str">
        <f>IF($C191=X$1,'3- Óleo'!$E193,"-")</f>
        <v>-</v>
      </c>
      <c r="Y191" s="108" t="str">
        <f>IF(X191="-","-",'3- Óleo'!$H193)</f>
        <v>-</v>
      </c>
      <c r="Z191" s="119" t="str">
        <f>IF($C191=AA$1,'3- Óleo'!$D193,"-")</f>
        <v>-</v>
      </c>
      <c r="AA191" s="108" t="str">
        <f>IF($C191=AA$1,'3- Óleo'!$E193,"-")</f>
        <v>-</v>
      </c>
      <c r="AB191" s="108" t="str">
        <f>IF(AA191="-","-",'3- Óleo'!$H193)</f>
        <v>-</v>
      </c>
      <c r="AC191" s="119" t="str">
        <f>IF($C191=AD$1,'3- Óleo'!$D193,"-")</f>
        <v>-</v>
      </c>
      <c r="AD191" s="108" t="str">
        <f>IF($C191=AD$1,'3- Óleo'!$E193,"-")</f>
        <v>-</v>
      </c>
      <c r="AE191" s="108" t="str">
        <f>IF(AD191="-","-",'3- Óleo'!$H193)</f>
        <v>-</v>
      </c>
      <c r="AF191" s="119" t="str">
        <f>IF($C191=AG$1,'3- Óleo'!$D193,"-")</f>
        <v>-</v>
      </c>
      <c r="AG191" s="108" t="str">
        <f>IF($C191=AG$1,'3- Óleo'!$E193,"-")</f>
        <v>-</v>
      </c>
      <c r="AH191" s="108" t="str">
        <f>IF(AG191="-","-",'3- Óleo'!$H193)</f>
        <v>-</v>
      </c>
      <c r="AI191" s="119" t="str">
        <f>IF($C191=AJ$1,'3- Óleo'!$D193,"-")</f>
        <v>-</v>
      </c>
      <c r="AJ191" s="108" t="str">
        <f>IF($C191=AJ$1,'3- Óleo'!$E193,"-")</f>
        <v>-</v>
      </c>
      <c r="AK191" s="108" t="str">
        <f>IF(AJ191="-","-",'3- Óleo'!$H193)</f>
        <v>-</v>
      </c>
      <c r="AL191" s="119" t="str">
        <f>IF($C191=AM$1,'3- Óleo'!$D193,"-")</f>
        <v>-</v>
      </c>
      <c r="AM191" s="108" t="str">
        <f>IF($C191=AM$1,'3- Óleo'!$E193,"-")</f>
        <v>-</v>
      </c>
      <c r="AN191" s="108" t="str">
        <f>IF(AM191="-","-",'3- Óleo'!$H193)</f>
        <v>-</v>
      </c>
    </row>
    <row r="192" spans="1:40" x14ac:dyDescent="0.25">
      <c r="A192" s="119">
        <v>190</v>
      </c>
      <c r="B192" s="119" t="str">
        <f>IF(YEAR('3- Óleo'!B194)=$B$1,$B$1,"-")</f>
        <v>-</v>
      </c>
      <c r="C192" s="119" t="str">
        <f>IF(B192="-","-",MONTH('3- Óleo'!B194))</f>
        <v>-</v>
      </c>
      <c r="E192" s="119" t="str">
        <f>IF($C192=F$1,'3- Óleo'!$D194,"-")</f>
        <v>-</v>
      </c>
      <c r="F192" s="108" t="str">
        <f>IF($C192=F$1,'3- Óleo'!$E194,"-")</f>
        <v>-</v>
      </c>
      <c r="G192" s="108" t="str">
        <f>IF(F192="-","-",'3- Óleo'!$H194)</f>
        <v>-</v>
      </c>
      <c r="H192" s="119" t="str">
        <f>IF($C192=I$1,'3- Óleo'!$D194,"-")</f>
        <v>-</v>
      </c>
      <c r="I192" s="108" t="str">
        <f>IF($C192=I$1,'3- Óleo'!$E194,"-")</f>
        <v>-</v>
      </c>
      <c r="J192" s="108" t="str">
        <f>IF(I192="-","-",'3- Óleo'!$H194)</f>
        <v>-</v>
      </c>
      <c r="K192" s="119" t="str">
        <f>IF($C192=L$1,'3- Óleo'!$D194,"-")</f>
        <v>-</v>
      </c>
      <c r="L192" s="108" t="str">
        <f>IF($C192=L$1,'3- Óleo'!$E194,"-")</f>
        <v>-</v>
      </c>
      <c r="M192" s="108" t="str">
        <f>IF(L192="-","-",'3- Óleo'!$H194)</f>
        <v>-</v>
      </c>
      <c r="N192" s="119" t="str">
        <f>IF($C192=O$1,'3- Óleo'!$D194,"-")</f>
        <v>-</v>
      </c>
      <c r="O192" s="108" t="str">
        <f>IF($C192=O$1,'3- Óleo'!$E194,"-")</f>
        <v>-</v>
      </c>
      <c r="P192" s="108" t="str">
        <f>IF(O192="-","-",'3- Óleo'!$H194)</f>
        <v>-</v>
      </c>
      <c r="Q192" s="119" t="str">
        <f>IF($C192=R$1,'3- Óleo'!$D194,"-")</f>
        <v>-</v>
      </c>
      <c r="R192" s="108" t="str">
        <f>IF($C192=R$1,'3- Óleo'!$E194,"-")</f>
        <v>-</v>
      </c>
      <c r="S192" s="108" t="str">
        <f>IF(R192="-","-",'3- Óleo'!$H194)</f>
        <v>-</v>
      </c>
      <c r="T192" s="119" t="str">
        <f>IF($C192=U$1,'3- Óleo'!$D194,"-")</f>
        <v>-</v>
      </c>
      <c r="U192" s="108" t="str">
        <f>IF($C192=U$1,'3- Óleo'!$E194,"-")</f>
        <v>-</v>
      </c>
      <c r="V192" s="108" t="str">
        <f>IF(U192="-","-",'3- Óleo'!$H194)</f>
        <v>-</v>
      </c>
      <c r="W192" s="119" t="str">
        <f>IF($C192=X$1,'3- Óleo'!$D194,"-")</f>
        <v>-</v>
      </c>
      <c r="X192" s="108" t="str">
        <f>IF($C192=X$1,'3- Óleo'!$E194,"-")</f>
        <v>-</v>
      </c>
      <c r="Y192" s="108" t="str">
        <f>IF(X192="-","-",'3- Óleo'!$H194)</f>
        <v>-</v>
      </c>
      <c r="Z192" s="119" t="str">
        <f>IF($C192=AA$1,'3- Óleo'!$D194,"-")</f>
        <v>-</v>
      </c>
      <c r="AA192" s="108" t="str">
        <f>IF($C192=AA$1,'3- Óleo'!$E194,"-")</f>
        <v>-</v>
      </c>
      <c r="AB192" s="108" t="str">
        <f>IF(AA192="-","-",'3- Óleo'!$H194)</f>
        <v>-</v>
      </c>
      <c r="AC192" s="119" t="str">
        <f>IF($C192=AD$1,'3- Óleo'!$D194,"-")</f>
        <v>-</v>
      </c>
      <c r="AD192" s="108" t="str">
        <f>IF($C192=AD$1,'3- Óleo'!$E194,"-")</f>
        <v>-</v>
      </c>
      <c r="AE192" s="108" t="str">
        <f>IF(AD192="-","-",'3- Óleo'!$H194)</f>
        <v>-</v>
      </c>
      <c r="AF192" s="119" t="str">
        <f>IF($C192=AG$1,'3- Óleo'!$D194,"-")</f>
        <v>-</v>
      </c>
      <c r="AG192" s="108" t="str">
        <f>IF($C192=AG$1,'3- Óleo'!$E194,"-")</f>
        <v>-</v>
      </c>
      <c r="AH192" s="108" t="str">
        <f>IF(AG192="-","-",'3- Óleo'!$H194)</f>
        <v>-</v>
      </c>
      <c r="AI192" s="119" t="str">
        <f>IF($C192=AJ$1,'3- Óleo'!$D194,"-")</f>
        <v>-</v>
      </c>
      <c r="AJ192" s="108" t="str">
        <f>IF($C192=AJ$1,'3- Óleo'!$E194,"-")</f>
        <v>-</v>
      </c>
      <c r="AK192" s="108" t="str">
        <f>IF(AJ192="-","-",'3- Óleo'!$H194)</f>
        <v>-</v>
      </c>
      <c r="AL192" s="119" t="str">
        <f>IF($C192=AM$1,'3- Óleo'!$D194,"-")</f>
        <v>-</v>
      </c>
      <c r="AM192" s="108" t="str">
        <f>IF($C192=AM$1,'3- Óleo'!$E194,"-")</f>
        <v>-</v>
      </c>
      <c r="AN192" s="108" t="str">
        <f>IF(AM192="-","-",'3- Óleo'!$H194)</f>
        <v>-</v>
      </c>
    </row>
    <row r="193" spans="1:40" x14ac:dyDescent="0.25">
      <c r="A193" s="119">
        <v>191</v>
      </c>
      <c r="B193" s="119" t="str">
        <f>IF(YEAR('3- Óleo'!B195)=$B$1,$B$1,"-")</f>
        <v>-</v>
      </c>
      <c r="C193" s="119" t="str">
        <f>IF(B193="-","-",MONTH('3- Óleo'!B195))</f>
        <v>-</v>
      </c>
      <c r="E193" s="119" t="str">
        <f>IF($C193=F$1,'3- Óleo'!$D195,"-")</f>
        <v>-</v>
      </c>
      <c r="F193" s="108" t="str">
        <f>IF($C193=F$1,'3- Óleo'!$E195,"-")</f>
        <v>-</v>
      </c>
      <c r="G193" s="108" t="str">
        <f>IF(F193="-","-",'3- Óleo'!$H195)</f>
        <v>-</v>
      </c>
      <c r="H193" s="119" t="str">
        <f>IF($C193=I$1,'3- Óleo'!$D195,"-")</f>
        <v>-</v>
      </c>
      <c r="I193" s="108" t="str">
        <f>IF($C193=I$1,'3- Óleo'!$E195,"-")</f>
        <v>-</v>
      </c>
      <c r="J193" s="108" t="str">
        <f>IF(I193="-","-",'3- Óleo'!$H195)</f>
        <v>-</v>
      </c>
      <c r="K193" s="119" t="str">
        <f>IF($C193=L$1,'3- Óleo'!$D195,"-")</f>
        <v>-</v>
      </c>
      <c r="L193" s="108" t="str">
        <f>IF($C193=L$1,'3- Óleo'!$E195,"-")</f>
        <v>-</v>
      </c>
      <c r="M193" s="108" t="str">
        <f>IF(L193="-","-",'3- Óleo'!$H195)</f>
        <v>-</v>
      </c>
      <c r="N193" s="119" t="str">
        <f>IF($C193=O$1,'3- Óleo'!$D195,"-")</f>
        <v>-</v>
      </c>
      <c r="O193" s="108" t="str">
        <f>IF($C193=O$1,'3- Óleo'!$E195,"-")</f>
        <v>-</v>
      </c>
      <c r="P193" s="108" t="str">
        <f>IF(O193="-","-",'3- Óleo'!$H195)</f>
        <v>-</v>
      </c>
      <c r="Q193" s="119" t="str">
        <f>IF($C193=R$1,'3- Óleo'!$D195,"-")</f>
        <v>-</v>
      </c>
      <c r="R193" s="108" t="str">
        <f>IF($C193=R$1,'3- Óleo'!$E195,"-")</f>
        <v>-</v>
      </c>
      <c r="S193" s="108" t="str">
        <f>IF(R193="-","-",'3- Óleo'!$H195)</f>
        <v>-</v>
      </c>
      <c r="T193" s="119" t="str">
        <f>IF($C193=U$1,'3- Óleo'!$D195,"-")</f>
        <v>-</v>
      </c>
      <c r="U193" s="108" t="str">
        <f>IF($C193=U$1,'3- Óleo'!$E195,"-")</f>
        <v>-</v>
      </c>
      <c r="V193" s="108" t="str">
        <f>IF(U193="-","-",'3- Óleo'!$H195)</f>
        <v>-</v>
      </c>
      <c r="W193" s="119" t="str">
        <f>IF($C193=X$1,'3- Óleo'!$D195,"-")</f>
        <v>-</v>
      </c>
      <c r="X193" s="108" t="str">
        <f>IF($C193=X$1,'3- Óleo'!$E195,"-")</f>
        <v>-</v>
      </c>
      <c r="Y193" s="108" t="str">
        <f>IF(X193="-","-",'3- Óleo'!$H195)</f>
        <v>-</v>
      </c>
      <c r="Z193" s="119" t="str">
        <f>IF($C193=AA$1,'3- Óleo'!$D195,"-")</f>
        <v>-</v>
      </c>
      <c r="AA193" s="108" t="str">
        <f>IF($C193=AA$1,'3- Óleo'!$E195,"-")</f>
        <v>-</v>
      </c>
      <c r="AB193" s="108" t="str">
        <f>IF(AA193="-","-",'3- Óleo'!$H195)</f>
        <v>-</v>
      </c>
      <c r="AC193" s="119" t="str">
        <f>IF($C193=AD$1,'3- Óleo'!$D195,"-")</f>
        <v>-</v>
      </c>
      <c r="AD193" s="108" t="str">
        <f>IF($C193=AD$1,'3- Óleo'!$E195,"-")</f>
        <v>-</v>
      </c>
      <c r="AE193" s="108" t="str">
        <f>IF(AD193="-","-",'3- Óleo'!$H195)</f>
        <v>-</v>
      </c>
      <c r="AF193" s="119" t="str">
        <f>IF($C193=AG$1,'3- Óleo'!$D195,"-")</f>
        <v>-</v>
      </c>
      <c r="AG193" s="108" t="str">
        <f>IF($C193=AG$1,'3- Óleo'!$E195,"-")</f>
        <v>-</v>
      </c>
      <c r="AH193" s="108" t="str">
        <f>IF(AG193="-","-",'3- Óleo'!$H195)</f>
        <v>-</v>
      </c>
      <c r="AI193" s="119" t="str">
        <f>IF($C193=AJ$1,'3- Óleo'!$D195,"-")</f>
        <v>-</v>
      </c>
      <c r="AJ193" s="108" t="str">
        <f>IF($C193=AJ$1,'3- Óleo'!$E195,"-")</f>
        <v>-</v>
      </c>
      <c r="AK193" s="108" t="str">
        <f>IF(AJ193="-","-",'3- Óleo'!$H195)</f>
        <v>-</v>
      </c>
      <c r="AL193" s="119" t="str">
        <f>IF($C193=AM$1,'3- Óleo'!$D195,"-")</f>
        <v>-</v>
      </c>
      <c r="AM193" s="108" t="str">
        <f>IF($C193=AM$1,'3- Óleo'!$E195,"-")</f>
        <v>-</v>
      </c>
      <c r="AN193" s="108" t="str">
        <f>IF(AM193="-","-",'3- Óleo'!$H195)</f>
        <v>-</v>
      </c>
    </row>
    <row r="194" spans="1:40" x14ac:dyDescent="0.25">
      <c r="A194" s="119">
        <v>192</v>
      </c>
      <c r="B194" s="119" t="str">
        <f>IF(YEAR('3- Óleo'!B196)=$B$1,$B$1,"-")</f>
        <v>-</v>
      </c>
      <c r="C194" s="119" t="str">
        <f>IF(B194="-","-",MONTH('3- Óleo'!B196))</f>
        <v>-</v>
      </c>
      <c r="E194" s="119" t="str">
        <f>IF($C194=F$1,'3- Óleo'!$D196,"-")</f>
        <v>-</v>
      </c>
      <c r="F194" s="108" t="str">
        <f>IF($C194=F$1,'3- Óleo'!$E196,"-")</f>
        <v>-</v>
      </c>
      <c r="G194" s="108" t="str">
        <f>IF(F194="-","-",'3- Óleo'!$H196)</f>
        <v>-</v>
      </c>
      <c r="H194" s="119" t="str">
        <f>IF($C194=I$1,'3- Óleo'!$D196,"-")</f>
        <v>-</v>
      </c>
      <c r="I194" s="108" t="str">
        <f>IF($C194=I$1,'3- Óleo'!$E196,"-")</f>
        <v>-</v>
      </c>
      <c r="J194" s="108" t="str">
        <f>IF(I194="-","-",'3- Óleo'!$H196)</f>
        <v>-</v>
      </c>
      <c r="K194" s="119" t="str">
        <f>IF($C194=L$1,'3- Óleo'!$D196,"-")</f>
        <v>-</v>
      </c>
      <c r="L194" s="108" t="str">
        <f>IF($C194=L$1,'3- Óleo'!$E196,"-")</f>
        <v>-</v>
      </c>
      <c r="M194" s="108" t="str">
        <f>IF(L194="-","-",'3- Óleo'!$H196)</f>
        <v>-</v>
      </c>
      <c r="N194" s="119" t="str">
        <f>IF($C194=O$1,'3- Óleo'!$D196,"-")</f>
        <v>-</v>
      </c>
      <c r="O194" s="108" t="str">
        <f>IF($C194=O$1,'3- Óleo'!$E196,"-")</f>
        <v>-</v>
      </c>
      <c r="P194" s="108" t="str">
        <f>IF(O194="-","-",'3- Óleo'!$H196)</f>
        <v>-</v>
      </c>
      <c r="Q194" s="119" t="str">
        <f>IF($C194=R$1,'3- Óleo'!$D196,"-")</f>
        <v>-</v>
      </c>
      <c r="R194" s="108" t="str">
        <f>IF($C194=R$1,'3- Óleo'!$E196,"-")</f>
        <v>-</v>
      </c>
      <c r="S194" s="108" t="str">
        <f>IF(R194="-","-",'3- Óleo'!$H196)</f>
        <v>-</v>
      </c>
      <c r="T194" s="119" t="str">
        <f>IF($C194=U$1,'3- Óleo'!$D196,"-")</f>
        <v>-</v>
      </c>
      <c r="U194" s="108" t="str">
        <f>IF($C194=U$1,'3- Óleo'!$E196,"-")</f>
        <v>-</v>
      </c>
      <c r="V194" s="108" t="str">
        <f>IF(U194="-","-",'3- Óleo'!$H196)</f>
        <v>-</v>
      </c>
      <c r="W194" s="119" t="str">
        <f>IF($C194=X$1,'3- Óleo'!$D196,"-")</f>
        <v>-</v>
      </c>
      <c r="X194" s="108" t="str">
        <f>IF($C194=X$1,'3- Óleo'!$E196,"-")</f>
        <v>-</v>
      </c>
      <c r="Y194" s="108" t="str">
        <f>IF(X194="-","-",'3- Óleo'!$H196)</f>
        <v>-</v>
      </c>
      <c r="Z194" s="119" t="str">
        <f>IF($C194=AA$1,'3- Óleo'!$D196,"-")</f>
        <v>-</v>
      </c>
      <c r="AA194" s="108" t="str">
        <f>IF($C194=AA$1,'3- Óleo'!$E196,"-")</f>
        <v>-</v>
      </c>
      <c r="AB194" s="108" t="str">
        <f>IF(AA194="-","-",'3- Óleo'!$H196)</f>
        <v>-</v>
      </c>
      <c r="AC194" s="119" t="str">
        <f>IF($C194=AD$1,'3- Óleo'!$D196,"-")</f>
        <v>-</v>
      </c>
      <c r="AD194" s="108" t="str">
        <f>IF($C194=AD$1,'3- Óleo'!$E196,"-")</f>
        <v>-</v>
      </c>
      <c r="AE194" s="108" t="str">
        <f>IF(AD194="-","-",'3- Óleo'!$H196)</f>
        <v>-</v>
      </c>
      <c r="AF194" s="119" t="str">
        <f>IF($C194=AG$1,'3- Óleo'!$D196,"-")</f>
        <v>-</v>
      </c>
      <c r="AG194" s="108" t="str">
        <f>IF($C194=AG$1,'3- Óleo'!$E196,"-")</f>
        <v>-</v>
      </c>
      <c r="AH194" s="108" t="str">
        <f>IF(AG194="-","-",'3- Óleo'!$H196)</f>
        <v>-</v>
      </c>
      <c r="AI194" s="119" t="str">
        <f>IF($C194=AJ$1,'3- Óleo'!$D196,"-")</f>
        <v>-</v>
      </c>
      <c r="AJ194" s="108" t="str">
        <f>IF($C194=AJ$1,'3- Óleo'!$E196,"-")</f>
        <v>-</v>
      </c>
      <c r="AK194" s="108" t="str">
        <f>IF(AJ194="-","-",'3- Óleo'!$H196)</f>
        <v>-</v>
      </c>
      <c r="AL194" s="119" t="str">
        <f>IF($C194=AM$1,'3- Óleo'!$D196,"-")</f>
        <v>-</v>
      </c>
      <c r="AM194" s="108" t="str">
        <f>IF($C194=AM$1,'3- Óleo'!$E196,"-")</f>
        <v>-</v>
      </c>
      <c r="AN194" s="108" t="str">
        <f>IF(AM194="-","-",'3- Óleo'!$H196)</f>
        <v>-</v>
      </c>
    </row>
    <row r="195" spans="1:40" x14ac:dyDescent="0.25">
      <c r="A195" s="119">
        <v>193</v>
      </c>
      <c r="B195" s="119" t="str">
        <f>IF(YEAR('3- Óleo'!B197)=$B$1,$B$1,"-")</f>
        <v>-</v>
      </c>
      <c r="C195" s="119" t="str">
        <f>IF(B195="-","-",MONTH('3- Óleo'!B197))</f>
        <v>-</v>
      </c>
      <c r="E195" s="119" t="str">
        <f>IF($C195=F$1,'3- Óleo'!$D197,"-")</f>
        <v>-</v>
      </c>
      <c r="F195" s="108" t="str">
        <f>IF($C195=F$1,'3- Óleo'!$E197,"-")</f>
        <v>-</v>
      </c>
      <c r="G195" s="108" t="str">
        <f>IF(F195="-","-",'3- Óleo'!$H197)</f>
        <v>-</v>
      </c>
      <c r="H195" s="119" t="str">
        <f>IF($C195=I$1,'3- Óleo'!$D197,"-")</f>
        <v>-</v>
      </c>
      <c r="I195" s="108" t="str">
        <f>IF($C195=I$1,'3- Óleo'!$E197,"-")</f>
        <v>-</v>
      </c>
      <c r="J195" s="108" t="str">
        <f>IF(I195="-","-",'3- Óleo'!$H197)</f>
        <v>-</v>
      </c>
      <c r="K195" s="119" t="str">
        <f>IF($C195=L$1,'3- Óleo'!$D197,"-")</f>
        <v>-</v>
      </c>
      <c r="L195" s="108" t="str">
        <f>IF($C195=L$1,'3- Óleo'!$E197,"-")</f>
        <v>-</v>
      </c>
      <c r="M195" s="108" t="str">
        <f>IF(L195="-","-",'3- Óleo'!$H197)</f>
        <v>-</v>
      </c>
      <c r="N195" s="119" t="str">
        <f>IF($C195=O$1,'3- Óleo'!$D197,"-")</f>
        <v>-</v>
      </c>
      <c r="O195" s="108" t="str">
        <f>IF($C195=O$1,'3- Óleo'!$E197,"-")</f>
        <v>-</v>
      </c>
      <c r="P195" s="108" t="str">
        <f>IF(O195="-","-",'3- Óleo'!$H197)</f>
        <v>-</v>
      </c>
      <c r="Q195" s="119" t="str">
        <f>IF($C195=R$1,'3- Óleo'!$D197,"-")</f>
        <v>-</v>
      </c>
      <c r="R195" s="108" t="str">
        <f>IF($C195=R$1,'3- Óleo'!$E197,"-")</f>
        <v>-</v>
      </c>
      <c r="S195" s="108" t="str">
        <f>IF(R195="-","-",'3- Óleo'!$H197)</f>
        <v>-</v>
      </c>
      <c r="T195" s="119" t="str">
        <f>IF($C195=U$1,'3- Óleo'!$D197,"-")</f>
        <v>-</v>
      </c>
      <c r="U195" s="108" t="str">
        <f>IF($C195=U$1,'3- Óleo'!$E197,"-")</f>
        <v>-</v>
      </c>
      <c r="V195" s="108" t="str">
        <f>IF(U195="-","-",'3- Óleo'!$H197)</f>
        <v>-</v>
      </c>
      <c r="W195" s="119" t="str">
        <f>IF($C195=X$1,'3- Óleo'!$D197,"-")</f>
        <v>-</v>
      </c>
      <c r="X195" s="108" t="str">
        <f>IF($C195=X$1,'3- Óleo'!$E197,"-")</f>
        <v>-</v>
      </c>
      <c r="Y195" s="108" t="str">
        <f>IF(X195="-","-",'3- Óleo'!$H197)</f>
        <v>-</v>
      </c>
      <c r="Z195" s="119" t="str">
        <f>IF($C195=AA$1,'3- Óleo'!$D197,"-")</f>
        <v>-</v>
      </c>
      <c r="AA195" s="108" t="str">
        <f>IF($C195=AA$1,'3- Óleo'!$E197,"-")</f>
        <v>-</v>
      </c>
      <c r="AB195" s="108" t="str">
        <f>IF(AA195="-","-",'3- Óleo'!$H197)</f>
        <v>-</v>
      </c>
      <c r="AC195" s="119" t="str">
        <f>IF($C195=AD$1,'3- Óleo'!$D197,"-")</f>
        <v>-</v>
      </c>
      <c r="AD195" s="108" t="str">
        <f>IF($C195=AD$1,'3- Óleo'!$E197,"-")</f>
        <v>-</v>
      </c>
      <c r="AE195" s="108" t="str">
        <f>IF(AD195="-","-",'3- Óleo'!$H197)</f>
        <v>-</v>
      </c>
      <c r="AF195" s="119" t="str">
        <f>IF($C195=AG$1,'3- Óleo'!$D197,"-")</f>
        <v>-</v>
      </c>
      <c r="AG195" s="108" t="str">
        <f>IF($C195=AG$1,'3- Óleo'!$E197,"-")</f>
        <v>-</v>
      </c>
      <c r="AH195" s="108" t="str">
        <f>IF(AG195="-","-",'3- Óleo'!$H197)</f>
        <v>-</v>
      </c>
      <c r="AI195" s="119" t="str">
        <f>IF($C195=AJ$1,'3- Óleo'!$D197,"-")</f>
        <v>-</v>
      </c>
      <c r="AJ195" s="108" t="str">
        <f>IF($C195=AJ$1,'3- Óleo'!$E197,"-")</f>
        <v>-</v>
      </c>
      <c r="AK195" s="108" t="str">
        <f>IF(AJ195="-","-",'3- Óleo'!$H197)</f>
        <v>-</v>
      </c>
      <c r="AL195" s="119" t="str">
        <f>IF($C195=AM$1,'3- Óleo'!$D197,"-")</f>
        <v>-</v>
      </c>
      <c r="AM195" s="108" t="str">
        <f>IF($C195=AM$1,'3- Óleo'!$E197,"-")</f>
        <v>-</v>
      </c>
      <c r="AN195" s="108" t="str">
        <f>IF(AM195="-","-",'3- Óleo'!$H197)</f>
        <v>-</v>
      </c>
    </row>
    <row r="196" spans="1:40" x14ac:dyDescent="0.25">
      <c r="A196" s="119">
        <v>194</v>
      </c>
      <c r="B196" s="119" t="str">
        <f>IF(YEAR('3- Óleo'!B198)=$B$1,$B$1,"-")</f>
        <v>-</v>
      </c>
      <c r="C196" s="119" t="str">
        <f>IF(B196="-","-",MONTH('3- Óleo'!B198))</f>
        <v>-</v>
      </c>
      <c r="E196" s="119" t="str">
        <f>IF($C196=F$1,'3- Óleo'!$D198,"-")</f>
        <v>-</v>
      </c>
      <c r="F196" s="108" t="str">
        <f>IF($C196=F$1,'3- Óleo'!$E198,"-")</f>
        <v>-</v>
      </c>
      <c r="G196" s="108" t="str">
        <f>IF(F196="-","-",'3- Óleo'!$H198)</f>
        <v>-</v>
      </c>
      <c r="H196" s="119" t="str">
        <f>IF($C196=I$1,'3- Óleo'!$D198,"-")</f>
        <v>-</v>
      </c>
      <c r="I196" s="108" t="str">
        <f>IF($C196=I$1,'3- Óleo'!$E198,"-")</f>
        <v>-</v>
      </c>
      <c r="J196" s="108" t="str">
        <f>IF(I196="-","-",'3- Óleo'!$H198)</f>
        <v>-</v>
      </c>
      <c r="K196" s="119" t="str">
        <f>IF($C196=L$1,'3- Óleo'!$D198,"-")</f>
        <v>-</v>
      </c>
      <c r="L196" s="108" t="str">
        <f>IF($C196=L$1,'3- Óleo'!$E198,"-")</f>
        <v>-</v>
      </c>
      <c r="M196" s="108" t="str">
        <f>IF(L196="-","-",'3- Óleo'!$H198)</f>
        <v>-</v>
      </c>
      <c r="N196" s="119" t="str">
        <f>IF($C196=O$1,'3- Óleo'!$D198,"-")</f>
        <v>-</v>
      </c>
      <c r="O196" s="108" t="str">
        <f>IF($C196=O$1,'3- Óleo'!$E198,"-")</f>
        <v>-</v>
      </c>
      <c r="P196" s="108" t="str">
        <f>IF(O196="-","-",'3- Óleo'!$H198)</f>
        <v>-</v>
      </c>
      <c r="Q196" s="119" t="str">
        <f>IF($C196=R$1,'3- Óleo'!$D198,"-")</f>
        <v>-</v>
      </c>
      <c r="R196" s="108" t="str">
        <f>IF($C196=R$1,'3- Óleo'!$E198,"-")</f>
        <v>-</v>
      </c>
      <c r="S196" s="108" t="str">
        <f>IF(R196="-","-",'3- Óleo'!$H198)</f>
        <v>-</v>
      </c>
      <c r="T196" s="119" t="str">
        <f>IF($C196=U$1,'3- Óleo'!$D198,"-")</f>
        <v>-</v>
      </c>
      <c r="U196" s="108" t="str">
        <f>IF($C196=U$1,'3- Óleo'!$E198,"-")</f>
        <v>-</v>
      </c>
      <c r="V196" s="108" t="str">
        <f>IF(U196="-","-",'3- Óleo'!$H198)</f>
        <v>-</v>
      </c>
      <c r="W196" s="119" t="str">
        <f>IF($C196=X$1,'3- Óleo'!$D198,"-")</f>
        <v>-</v>
      </c>
      <c r="X196" s="108" t="str">
        <f>IF($C196=X$1,'3- Óleo'!$E198,"-")</f>
        <v>-</v>
      </c>
      <c r="Y196" s="108" t="str">
        <f>IF(X196="-","-",'3- Óleo'!$H198)</f>
        <v>-</v>
      </c>
      <c r="Z196" s="119" t="str">
        <f>IF($C196=AA$1,'3- Óleo'!$D198,"-")</f>
        <v>-</v>
      </c>
      <c r="AA196" s="108" t="str">
        <f>IF($C196=AA$1,'3- Óleo'!$E198,"-")</f>
        <v>-</v>
      </c>
      <c r="AB196" s="108" t="str">
        <f>IF(AA196="-","-",'3- Óleo'!$H198)</f>
        <v>-</v>
      </c>
      <c r="AC196" s="119" t="str">
        <f>IF($C196=AD$1,'3- Óleo'!$D198,"-")</f>
        <v>-</v>
      </c>
      <c r="AD196" s="108" t="str">
        <f>IF($C196=AD$1,'3- Óleo'!$E198,"-")</f>
        <v>-</v>
      </c>
      <c r="AE196" s="108" t="str">
        <f>IF(AD196="-","-",'3- Óleo'!$H198)</f>
        <v>-</v>
      </c>
      <c r="AF196" s="119" t="str">
        <f>IF($C196=AG$1,'3- Óleo'!$D198,"-")</f>
        <v>-</v>
      </c>
      <c r="AG196" s="108" t="str">
        <f>IF($C196=AG$1,'3- Óleo'!$E198,"-")</f>
        <v>-</v>
      </c>
      <c r="AH196" s="108" t="str">
        <f>IF(AG196="-","-",'3- Óleo'!$H198)</f>
        <v>-</v>
      </c>
      <c r="AI196" s="119" t="str">
        <f>IF($C196=AJ$1,'3- Óleo'!$D198,"-")</f>
        <v>-</v>
      </c>
      <c r="AJ196" s="108" t="str">
        <f>IF($C196=AJ$1,'3- Óleo'!$E198,"-")</f>
        <v>-</v>
      </c>
      <c r="AK196" s="108" t="str">
        <f>IF(AJ196="-","-",'3- Óleo'!$H198)</f>
        <v>-</v>
      </c>
      <c r="AL196" s="119" t="str">
        <f>IF($C196=AM$1,'3- Óleo'!$D198,"-")</f>
        <v>-</v>
      </c>
      <c r="AM196" s="108" t="str">
        <f>IF($C196=AM$1,'3- Óleo'!$E198,"-")</f>
        <v>-</v>
      </c>
      <c r="AN196" s="108" t="str">
        <f>IF(AM196="-","-",'3- Óleo'!$H198)</f>
        <v>-</v>
      </c>
    </row>
    <row r="197" spans="1:40" x14ac:dyDescent="0.25">
      <c r="A197" s="119">
        <v>195</v>
      </c>
      <c r="B197" s="119" t="str">
        <f>IF(YEAR('3- Óleo'!B199)=$B$1,$B$1,"-")</f>
        <v>-</v>
      </c>
      <c r="C197" s="119" t="str">
        <f>IF(B197="-","-",MONTH('3- Óleo'!B199))</f>
        <v>-</v>
      </c>
      <c r="E197" s="119" t="str">
        <f>IF($C197=F$1,'3- Óleo'!$D199,"-")</f>
        <v>-</v>
      </c>
      <c r="F197" s="108" t="str">
        <f>IF($C197=F$1,'3- Óleo'!$E199,"-")</f>
        <v>-</v>
      </c>
      <c r="G197" s="108" t="str">
        <f>IF(F197="-","-",'3- Óleo'!$H199)</f>
        <v>-</v>
      </c>
      <c r="H197" s="119" t="str">
        <f>IF($C197=I$1,'3- Óleo'!$D199,"-")</f>
        <v>-</v>
      </c>
      <c r="I197" s="108" t="str">
        <f>IF($C197=I$1,'3- Óleo'!$E199,"-")</f>
        <v>-</v>
      </c>
      <c r="J197" s="108" t="str">
        <f>IF(I197="-","-",'3- Óleo'!$H199)</f>
        <v>-</v>
      </c>
      <c r="K197" s="119" t="str">
        <f>IF($C197=L$1,'3- Óleo'!$D199,"-")</f>
        <v>-</v>
      </c>
      <c r="L197" s="108" t="str">
        <f>IF($C197=L$1,'3- Óleo'!$E199,"-")</f>
        <v>-</v>
      </c>
      <c r="M197" s="108" t="str">
        <f>IF(L197="-","-",'3- Óleo'!$H199)</f>
        <v>-</v>
      </c>
      <c r="N197" s="119" t="str">
        <f>IF($C197=O$1,'3- Óleo'!$D199,"-")</f>
        <v>-</v>
      </c>
      <c r="O197" s="108" t="str">
        <f>IF($C197=O$1,'3- Óleo'!$E199,"-")</f>
        <v>-</v>
      </c>
      <c r="P197" s="108" t="str">
        <f>IF(O197="-","-",'3- Óleo'!$H199)</f>
        <v>-</v>
      </c>
      <c r="Q197" s="119" t="str">
        <f>IF($C197=R$1,'3- Óleo'!$D199,"-")</f>
        <v>-</v>
      </c>
      <c r="R197" s="108" t="str">
        <f>IF($C197=R$1,'3- Óleo'!$E199,"-")</f>
        <v>-</v>
      </c>
      <c r="S197" s="108" t="str">
        <f>IF(R197="-","-",'3- Óleo'!$H199)</f>
        <v>-</v>
      </c>
      <c r="T197" s="119" t="str">
        <f>IF($C197=U$1,'3- Óleo'!$D199,"-")</f>
        <v>-</v>
      </c>
      <c r="U197" s="108" t="str">
        <f>IF($C197=U$1,'3- Óleo'!$E199,"-")</f>
        <v>-</v>
      </c>
      <c r="V197" s="108" t="str">
        <f>IF(U197="-","-",'3- Óleo'!$H199)</f>
        <v>-</v>
      </c>
      <c r="W197" s="119" t="str">
        <f>IF($C197=X$1,'3- Óleo'!$D199,"-")</f>
        <v>-</v>
      </c>
      <c r="X197" s="108" t="str">
        <f>IF($C197=X$1,'3- Óleo'!$E199,"-")</f>
        <v>-</v>
      </c>
      <c r="Y197" s="108" t="str">
        <f>IF(X197="-","-",'3- Óleo'!$H199)</f>
        <v>-</v>
      </c>
      <c r="Z197" s="119" t="str">
        <f>IF($C197=AA$1,'3- Óleo'!$D199,"-")</f>
        <v>-</v>
      </c>
      <c r="AA197" s="108" t="str">
        <f>IF($C197=AA$1,'3- Óleo'!$E199,"-")</f>
        <v>-</v>
      </c>
      <c r="AB197" s="108" t="str">
        <f>IF(AA197="-","-",'3- Óleo'!$H199)</f>
        <v>-</v>
      </c>
      <c r="AC197" s="119" t="str">
        <f>IF($C197=AD$1,'3- Óleo'!$D199,"-")</f>
        <v>-</v>
      </c>
      <c r="AD197" s="108" t="str">
        <f>IF($C197=AD$1,'3- Óleo'!$E199,"-")</f>
        <v>-</v>
      </c>
      <c r="AE197" s="108" t="str">
        <f>IF(AD197="-","-",'3- Óleo'!$H199)</f>
        <v>-</v>
      </c>
      <c r="AF197" s="119" t="str">
        <f>IF($C197=AG$1,'3- Óleo'!$D199,"-")</f>
        <v>-</v>
      </c>
      <c r="AG197" s="108" t="str">
        <f>IF($C197=AG$1,'3- Óleo'!$E199,"-")</f>
        <v>-</v>
      </c>
      <c r="AH197" s="108" t="str">
        <f>IF(AG197="-","-",'3- Óleo'!$H199)</f>
        <v>-</v>
      </c>
      <c r="AI197" s="119" t="str">
        <f>IF($C197=AJ$1,'3- Óleo'!$D199,"-")</f>
        <v>-</v>
      </c>
      <c r="AJ197" s="108" t="str">
        <f>IF($C197=AJ$1,'3- Óleo'!$E199,"-")</f>
        <v>-</v>
      </c>
      <c r="AK197" s="108" t="str">
        <f>IF(AJ197="-","-",'3- Óleo'!$H199)</f>
        <v>-</v>
      </c>
      <c r="AL197" s="119" t="str">
        <f>IF($C197=AM$1,'3- Óleo'!$D199,"-")</f>
        <v>-</v>
      </c>
      <c r="AM197" s="108" t="str">
        <f>IF($C197=AM$1,'3- Óleo'!$E199,"-")</f>
        <v>-</v>
      </c>
      <c r="AN197" s="108" t="str">
        <f>IF(AM197="-","-",'3- Óleo'!$H199)</f>
        <v>-</v>
      </c>
    </row>
    <row r="198" spans="1:40" x14ac:dyDescent="0.25">
      <c r="A198" s="119">
        <v>196</v>
      </c>
      <c r="B198" s="119" t="str">
        <f>IF(YEAR('3- Óleo'!B200)=$B$1,$B$1,"-")</f>
        <v>-</v>
      </c>
      <c r="C198" s="119" t="str">
        <f>IF(B198="-","-",MONTH('3- Óleo'!B200))</f>
        <v>-</v>
      </c>
      <c r="E198" s="119" t="str">
        <f>IF($C198=F$1,'3- Óleo'!$D200,"-")</f>
        <v>-</v>
      </c>
      <c r="F198" s="108" t="str">
        <f>IF($C198=F$1,'3- Óleo'!$E200,"-")</f>
        <v>-</v>
      </c>
      <c r="G198" s="108" t="str">
        <f>IF(F198="-","-",'3- Óleo'!$H200)</f>
        <v>-</v>
      </c>
      <c r="H198" s="119" t="str">
        <f>IF($C198=I$1,'3- Óleo'!$D200,"-")</f>
        <v>-</v>
      </c>
      <c r="I198" s="108" t="str">
        <f>IF($C198=I$1,'3- Óleo'!$E200,"-")</f>
        <v>-</v>
      </c>
      <c r="J198" s="108" t="str">
        <f>IF(I198="-","-",'3- Óleo'!$H200)</f>
        <v>-</v>
      </c>
      <c r="K198" s="119" t="str">
        <f>IF($C198=L$1,'3- Óleo'!$D200,"-")</f>
        <v>-</v>
      </c>
      <c r="L198" s="108" t="str">
        <f>IF($C198=L$1,'3- Óleo'!$E200,"-")</f>
        <v>-</v>
      </c>
      <c r="M198" s="108" t="str">
        <f>IF(L198="-","-",'3- Óleo'!$H200)</f>
        <v>-</v>
      </c>
      <c r="N198" s="119" t="str">
        <f>IF($C198=O$1,'3- Óleo'!$D200,"-")</f>
        <v>-</v>
      </c>
      <c r="O198" s="108" t="str">
        <f>IF($C198=O$1,'3- Óleo'!$E200,"-")</f>
        <v>-</v>
      </c>
      <c r="P198" s="108" t="str">
        <f>IF(O198="-","-",'3- Óleo'!$H200)</f>
        <v>-</v>
      </c>
      <c r="Q198" s="119" t="str">
        <f>IF($C198=R$1,'3- Óleo'!$D200,"-")</f>
        <v>-</v>
      </c>
      <c r="R198" s="108" t="str">
        <f>IF($C198=R$1,'3- Óleo'!$E200,"-")</f>
        <v>-</v>
      </c>
      <c r="S198" s="108" t="str">
        <f>IF(R198="-","-",'3- Óleo'!$H200)</f>
        <v>-</v>
      </c>
      <c r="T198" s="119" t="str">
        <f>IF($C198=U$1,'3- Óleo'!$D200,"-")</f>
        <v>-</v>
      </c>
      <c r="U198" s="108" t="str">
        <f>IF($C198=U$1,'3- Óleo'!$E200,"-")</f>
        <v>-</v>
      </c>
      <c r="V198" s="108" t="str">
        <f>IF(U198="-","-",'3- Óleo'!$H200)</f>
        <v>-</v>
      </c>
      <c r="W198" s="119" t="str">
        <f>IF($C198=X$1,'3- Óleo'!$D200,"-")</f>
        <v>-</v>
      </c>
      <c r="X198" s="108" t="str">
        <f>IF($C198=X$1,'3- Óleo'!$E200,"-")</f>
        <v>-</v>
      </c>
      <c r="Y198" s="108" t="str">
        <f>IF(X198="-","-",'3- Óleo'!$H200)</f>
        <v>-</v>
      </c>
      <c r="Z198" s="119" t="str">
        <f>IF($C198=AA$1,'3- Óleo'!$D200,"-")</f>
        <v>-</v>
      </c>
      <c r="AA198" s="108" t="str">
        <f>IF($C198=AA$1,'3- Óleo'!$E200,"-")</f>
        <v>-</v>
      </c>
      <c r="AB198" s="108" t="str">
        <f>IF(AA198="-","-",'3- Óleo'!$H200)</f>
        <v>-</v>
      </c>
      <c r="AC198" s="119" t="str">
        <f>IF($C198=AD$1,'3- Óleo'!$D200,"-")</f>
        <v>-</v>
      </c>
      <c r="AD198" s="108" t="str">
        <f>IF($C198=AD$1,'3- Óleo'!$E200,"-")</f>
        <v>-</v>
      </c>
      <c r="AE198" s="108" t="str">
        <f>IF(AD198="-","-",'3- Óleo'!$H200)</f>
        <v>-</v>
      </c>
      <c r="AF198" s="119" t="str">
        <f>IF($C198=AG$1,'3- Óleo'!$D200,"-")</f>
        <v>-</v>
      </c>
      <c r="AG198" s="108" t="str">
        <f>IF($C198=AG$1,'3- Óleo'!$E200,"-")</f>
        <v>-</v>
      </c>
      <c r="AH198" s="108" t="str">
        <f>IF(AG198="-","-",'3- Óleo'!$H200)</f>
        <v>-</v>
      </c>
      <c r="AI198" s="119" t="str">
        <f>IF($C198=AJ$1,'3- Óleo'!$D200,"-")</f>
        <v>-</v>
      </c>
      <c r="AJ198" s="108" t="str">
        <f>IF($C198=AJ$1,'3- Óleo'!$E200,"-")</f>
        <v>-</v>
      </c>
      <c r="AK198" s="108" t="str">
        <f>IF(AJ198="-","-",'3- Óleo'!$H200)</f>
        <v>-</v>
      </c>
      <c r="AL198" s="119" t="str">
        <f>IF($C198=AM$1,'3- Óleo'!$D200,"-")</f>
        <v>-</v>
      </c>
      <c r="AM198" s="108" t="str">
        <f>IF($C198=AM$1,'3- Óleo'!$E200,"-")</f>
        <v>-</v>
      </c>
      <c r="AN198" s="108" t="str">
        <f>IF(AM198="-","-",'3- Óleo'!$H200)</f>
        <v>-</v>
      </c>
    </row>
    <row r="199" spans="1:40" x14ac:dyDescent="0.25">
      <c r="A199" s="119">
        <v>197</v>
      </c>
      <c r="B199" s="119" t="str">
        <f>IF(YEAR('3- Óleo'!B201)=$B$1,$B$1,"-")</f>
        <v>-</v>
      </c>
      <c r="C199" s="119" t="str">
        <f>IF(B199="-","-",MONTH('3- Óleo'!B201))</f>
        <v>-</v>
      </c>
      <c r="E199" s="119" t="str">
        <f>IF($C199=F$1,'3- Óleo'!$D201,"-")</f>
        <v>-</v>
      </c>
      <c r="F199" s="108" t="str">
        <f>IF($C199=F$1,'3- Óleo'!$E201,"-")</f>
        <v>-</v>
      </c>
      <c r="G199" s="108" t="str">
        <f>IF(F199="-","-",'3- Óleo'!$H201)</f>
        <v>-</v>
      </c>
      <c r="H199" s="119" t="str">
        <f>IF($C199=I$1,'3- Óleo'!$D201,"-")</f>
        <v>-</v>
      </c>
      <c r="I199" s="108" t="str">
        <f>IF($C199=I$1,'3- Óleo'!$E201,"-")</f>
        <v>-</v>
      </c>
      <c r="J199" s="108" t="str">
        <f>IF(I199="-","-",'3- Óleo'!$H201)</f>
        <v>-</v>
      </c>
      <c r="K199" s="119" t="str">
        <f>IF($C199=L$1,'3- Óleo'!$D201,"-")</f>
        <v>-</v>
      </c>
      <c r="L199" s="108" t="str">
        <f>IF($C199=L$1,'3- Óleo'!$E201,"-")</f>
        <v>-</v>
      </c>
      <c r="M199" s="108" t="str">
        <f>IF(L199="-","-",'3- Óleo'!$H201)</f>
        <v>-</v>
      </c>
      <c r="N199" s="119" t="str">
        <f>IF($C199=O$1,'3- Óleo'!$D201,"-")</f>
        <v>-</v>
      </c>
      <c r="O199" s="108" t="str">
        <f>IF($C199=O$1,'3- Óleo'!$E201,"-")</f>
        <v>-</v>
      </c>
      <c r="P199" s="108" t="str">
        <f>IF(O199="-","-",'3- Óleo'!$H201)</f>
        <v>-</v>
      </c>
      <c r="Q199" s="119" t="str">
        <f>IF($C199=R$1,'3- Óleo'!$D201,"-")</f>
        <v>-</v>
      </c>
      <c r="R199" s="108" t="str">
        <f>IF($C199=R$1,'3- Óleo'!$E201,"-")</f>
        <v>-</v>
      </c>
      <c r="S199" s="108" t="str">
        <f>IF(R199="-","-",'3- Óleo'!$H201)</f>
        <v>-</v>
      </c>
      <c r="T199" s="119" t="str">
        <f>IF($C199=U$1,'3- Óleo'!$D201,"-")</f>
        <v>-</v>
      </c>
      <c r="U199" s="108" t="str">
        <f>IF($C199=U$1,'3- Óleo'!$E201,"-")</f>
        <v>-</v>
      </c>
      <c r="V199" s="108" t="str">
        <f>IF(U199="-","-",'3- Óleo'!$H201)</f>
        <v>-</v>
      </c>
      <c r="W199" s="119" t="str">
        <f>IF($C199=X$1,'3- Óleo'!$D201,"-")</f>
        <v>-</v>
      </c>
      <c r="X199" s="108" t="str">
        <f>IF($C199=X$1,'3- Óleo'!$E201,"-")</f>
        <v>-</v>
      </c>
      <c r="Y199" s="108" t="str">
        <f>IF(X199="-","-",'3- Óleo'!$H201)</f>
        <v>-</v>
      </c>
      <c r="Z199" s="119" t="str">
        <f>IF($C199=AA$1,'3- Óleo'!$D201,"-")</f>
        <v>-</v>
      </c>
      <c r="AA199" s="108" t="str">
        <f>IF($C199=AA$1,'3- Óleo'!$E201,"-")</f>
        <v>-</v>
      </c>
      <c r="AB199" s="108" t="str">
        <f>IF(AA199="-","-",'3- Óleo'!$H201)</f>
        <v>-</v>
      </c>
      <c r="AC199" s="119" t="str">
        <f>IF($C199=AD$1,'3- Óleo'!$D201,"-")</f>
        <v>-</v>
      </c>
      <c r="AD199" s="108" t="str">
        <f>IF($C199=AD$1,'3- Óleo'!$E201,"-")</f>
        <v>-</v>
      </c>
      <c r="AE199" s="108" t="str">
        <f>IF(AD199="-","-",'3- Óleo'!$H201)</f>
        <v>-</v>
      </c>
      <c r="AF199" s="119" t="str">
        <f>IF($C199=AG$1,'3- Óleo'!$D201,"-")</f>
        <v>-</v>
      </c>
      <c r="AG199" s="108" t="str">
        <f>IF($C199=AG$1,'3- Óleo'!$E201,"-")</f>
        <v>-</v>
      </c>
      <c r="AH199" s="108" t="str">
        <f>IF(AG199="-","-",'3- Óleo'!$H201)</f>
        <v>-</v>
      </c>
      <c r="AI199" s="119" t="str">
        <f>IF($C199=AJ$1,'3- Óleo'!$D201,"-")</f>
        <v>-</v>
      </c>
      <c r="AJ199" s="108" t="str">
        <f>IF($C199=AJ$1,'3- Óleo'!$E201,"-")</f>
        <v>-</v>
      </c>
      <c r="AK199" s="108" t="str">
        <f>IF(AJ199="-","-",'3- Óleo'!$H201)</f>
        <v>-</v>
      </c>
      <c r="AL199" s="119" t="str">
        <f>IF($C199=AM$1,'3- Óleo'!$D201,"-")</f>
        <v>-</v>
      </c>
      <c r="AM199" s="108" t="str">
        <f>IF($C199=AM$1,'3- Óleo'!$E201,"-")</f>
        <v>-</v>
      </c>
      <c r="AN199" s="108" t="str">
        <f>IF(AM199="-","-",'3- Óleo'!$H201)</f>
        <v>-</v>
      </c>
    </row>
    <row r="200" spans="1:40" x14ac:dyDescent="0.25">
      <c r="A200" s="119">
        <v>198</v>
      </c>
      <c r="B200" s="119" t="str">
        <f>IF(YEAR('3- Óleo'!B202)=$B$1,$B$1,"-")</f>
        <v>-</v>
      </c>
      <c r="C200" s="119" t="str">
        <f>IF(B200="-","-",MONTH('3- Óleo'!B202))</f>
        <v>-</v>
      </c>
      <c r="E200" s="119" t="str">
        <f>IF($C200=F$1,'3- Óleo'!$D202,"-")</f>
        <v>-</v>
      </c>
      <c r="F200" s="108" t="str">
        <f>IF($C200=F$1,'3- Óleo'!$E202,"-")</f>
        <v>-</v>
      </c>
      <c r="G200" s="108" t="str">
        <f>IF(F200="-","-",'3- Óleo'!$H202)</f>
        <v>-</v>
      </c>
      <c r="H200" s="119" t="str">
        <f>IF($C200=I$1,'3- Óleo'!$D202,"-")</f>
        <v>-</v>
      </c>
      <c r="I200" s="108" t="str">
        <f>IF($C200=I$1,'3- Óleo'!$E202,"-")</f>
        <v>-</v>
      </c>
      <c r="J200" s="108" t="str">
        <f>IF(I200="-","-",'3- Óleo'!$H202)</f>
        <v>-</v>
      </c>
      <c r="K200" s="119" t="str">
        <f>IF($C200=L$1,'3- Óleo'!$D202,"-")</f>
        <v>-</v>
      </c>
      <c r="L200" s="108" t="str">
        <f>IF($C200=L$1,'3- Óleo'!$E202,"-")</f>
        <v>-</v>
      </c>
      <c r="M200" s="108" t="str">
        <f>IF(L200="-","-",'3- Óleo'!$H202)</f>
        <v>-</v>
      </c>
      <c r="N200" s="119" t="str">
        <f>IF($C200=O$1,'3- Óleo'!$D202,"-")</f>
        <v>-</v>
      </c>
      <c r="O200" s="108" t="str">
        <f>IF($C200=O$1,'3- Óleo'!$E202,"-")</f>
        <v>-</v>
      </c>
      <c r="P200" s="108" t="str">
        <f>IF(O200="-","-",'3- Óleo'!$H202)</f>
        <v>-</v>
      </c>
      <c r="Q200" s="119" t="str">
        <f>IF($C200=R$1,'3- Óleo'!$D202,"-")</f>
        <v>-</v>
      </c>
      <c r="R200" s="108" t="str">
        <f>IF($C200=R$1,'3- Óleo'!$E202,"-")</f>
        <v>-</v>
      </c>
      <c r="S200" s="108" t="str">
        <f>IF(R200="-","-",'3- Óleo'!$H202)</f>
        <v>-</v>
      </c>
      <c r="T200" s="119" t="str">
        <f>IF($C200=U$1,'3- Óleo'!$D202,"-")</f>
        <v>-</v>
      </c>
      <c r="U200" s="108" t="str">
        <f>IF($C200=U$1,'3- Óleo'!$E202,"-")</f>
        <v>-</v>
      </c>
      <c r="V200" s="108" t="str">
        <f>IF(U200="-","-",'3- Óleo'!$H202)</f>
        <v>-</v>
      </c>
      <c r="W200" s="119" t="str">
        <f>IF($C200=X$1,'3- Óleo'!$D202,"-")</f>
        <v>-</v>
      </c>
      <c r="X200" s="108" t="str">
        <f>IF($C200=X$1,'3- Óleo'!$E202,"-")</f>
        <v>-</v>
      </c>
      <c r="Y200" s="108" t="str">
        <f>IF(X200="-","-",'3- Óleo'!$H202)</f>
        <v>-</v>
      </c>
      <c r="Z200" s="119" t="str">
        <f>IF($C200=AA$1,'3- Óleo'!$D202,"-")</f>
        <v>-</v>
      </c>
      <c r="AA200" s="108" t="str">
        <f>IF($C200=AA$1,'3- Óleo'!$E202,"-")</f>
        <v>-</v>
      </c>
      <c r="AB200" s="108" t="str">
        <f>IF(AA200="-","-",'3- Óleo'!$H202)</f>
        <v>-</v>
      </c>
      <c r="AC200" s="119" t="str">
        <f>IF($C200=AD$1,'3- Óleo'!$D202,"-")</f>
        <v>-</v>
      </c>
      <c r="AD200" s="108" t="str">
        <f>IF($C200=AD$1,'3- Óleo'!$E202,"-")</f>
        <v>-</v>
      </c>
      <c r="AE200" s="108" t="str">
        <f>IF(AD200="-","-",'3- Óleo'!$H202)</f>
        <v>-</v>
      </c>
      <c r="AF200" s="119" t="str">
        <f>IF($C200=AG$1,'3- Óleo'!$D202,"-")</f>
        <v>-</v>
      </c>
      <c r="AG200" s="108" t="str">
        <f>IF($C200=AG$1,'3- Óleo'!$E202,"-")</f>
        <v>-</v>
      </c>
      <c r="AH200" s="108" t="str">
        <f>IF(AG200="-","-",'3- Óleo'!$H202)</f>
        <v>-</v>
      </c>
      <c r="AI200" s="119" t="str">
        <f>IF($C200=AJ$1,'3- Óleo'!$D202,"-")</f>
        <v>-</v>
      </c>
      <c r="AJ200" s="108" t="str">
        <f>IF($C200=AJ$1,'3- Óleo'!$E202,"-")</f>
        <v>-</v>
      </c>
      <c r="AK200" s="108" t="str">
        <f>IF(AJ200="-","-",'3- Óleo'!$H202)</f>
        <v>-</v>
      </c>
      <c r="AL200" s="119" t="str">
        <f>IF($C200=AM$1,'3- Óleo'!$D202,"-")</f>
        <v>-</v>
      </c>
      <c r="AM200" s="108" t="str">
        <f>IF($C200=AM$1,'3- Óleo'!$E202,"-")</f>
        <v>-</v>
      </c>
      <c r="AN200" s="108" t="str">
        <f>IF(AM200="-","-",'3- Óleo'!$H202)</f>
        <v>-</v>
      </c>
    </row>
    <row r="201" spans="1:40" x14ac:dyDescent="0.25">
      <c r="A201" s="119">
        <v>199</v>
      </c>
      <c r="B201" s="119" t="str">
        <f>IF(YEAR('3- Óleo'!B203)=$B$1,$B$1,"-")</f>
        <v>-</v>
      </c>
      <c r="C201" s="119" t="str">
        <f>IF(B201="-","-",MONTH('3- Óleo'!B203))</f>
        <v>-</v>
      </c>
      <c r="E201" s="119" t="str">
        <f>IF($C201=F$1,'3- Óleo'!$D203,"-")</f>
        <v>-</v>
      </c>
      <c r="F201" s="108" t="str">
        <f>IF($C201=F$1,'3- Óleo'!$E203,"-")</f>
        <v>-</v>
      </c>
      <c r="G201" s="108" t="str">
        <f>IF(F201="-","-",'3- Óleo'!$H203)</f>
        <v>-</v>
      </c>
      <c r="H201" s="119" t="str">
        <f>IF($C201=I$1,'3- Óleo'!$D203,"-")</f>
        <v>-</v>
      </c>
      <c r="I201" s="108" t="str">
        <f>IF($C201=I$1,'3- Óleo'!$E203,"-")</f>
        <v>-</v>
      </c>
      <c r="J201" s="108" t="str">
        <f>IF(I201="-","-",'3- Óleo'!$H203)</f>
        <v>-</v>
      </c>
      <c r="K201" s="119" t="str">
        <f>IF($C201=L$1,'3- Óleo'!$D203,"-")</f>
        <v>-</v>
      </c>
      <c r="L201" s="108" t="str">
        <f>IF($C201=L$1,'3- Óleo'!$E203,"-")</f>
        <v>-</v>
      </c>
      <c r="M201" s="108" t="str">
        <f>IF(L201="-","-",'3- Óleo'!$H203)</f>
        <v>-</v>
      </c>
      <c r="N201" s="119" t="str">
        <f>IF($C201=O$1,'3- Óleo'!$D203,"-")</f>
        <v>-</v>
      </c>
      <c r="O201" s="108" t="str">
        <f>IF($C201=O$1,'3- Óleo'!$E203,"-")</f>
        <v>-</v>
      </c>
      <c r="P201" s="108" t="str">
        <f>IF(O201="-","-",'3- Óleo'!$H203)</f>
        <v>-</v>
      </c>
      <c r="Q201" s="119" t="str">
        <f>IF($C201=R$1,'3- Óleo'!$D203,"-")</f>
        <v>-</v>
      </c>
      <c r="R201" s="108" t="str">
        <f>IF($C201=R$1,'3- Óleo'!$E203,"-")</f>
        <v>-</v>
      </c>
      <c r="S201" s="108" t="str">
        <f>IF(R201="-","-",'3- Óleo'!$H203)</f>
        <v>-</v>
      </c>
      <c r="T201" s="119" t="str">
        <f>IF($C201=U$1,'3- Óleo'!$D203,"-")</f>
        <v>-</v>
      </c>
      <c r="U201" s="108" t="str">
        <f>IF($C201=U$1,'3- Óleo'!$E203,"-")</f>
        <v>-</v>
      </c>
      <c r="V201" s="108" t="str">
        <f>IF(U201="-","-",'3- Óleo'!$H203)</f>
        <v>-</v>
      </c>
      <c r="W201" s="119" t="str">
        <f>IF($C201=X$1,'3- Óleo'!$D203,"-")</f>
        <v>-</v>
      </c>
      <c r="X201" s="108" t="str">
        <f>IF($C201=X$1,'3- Óleo'!$E203,"-")</f>
        <v>-</v>
      </c>
      <c r="Y201" s="108" t="str">
        <f>IF(X201="-","-",'3- Óleo'!$H203)</f>
        <v>-</v>
      </c>
      <c r="Z201" s="119" t="str">
        <f>IF($C201=AA$1,'3- Óleo'!$D203,"-")</f>
        <v>-</v>
      </c>
      <c r="AA201" s="108" t="str">
        <f>IF($C201=AA$1,'3- Óleo'!$E203,"-")</f>
        <v>-</v>
      </c>
      <c r="AB201" s="108" t="str">
        <f>IF(AA201="-","-",'3- Óleo'!$H203)</f>
        <v>-</v>
      </c>
      <c r="AC201" s="119" t="str">
        <f>IF($C201=AD$1,'3- Óleo'!$D203,"-")</f>
        <v>-</v>
      </c>
      <c r="AD201" s="108" t="str">
        <f>IF($C201=AD$1,'3- Óleo'!$E203,"-")</f>
        <v>-</v>
      </c>
      <c r="AE201" s="108" t="str">
        <f>IF(AD201="-","-",'3- Óleo'!$H203)</f>
        <v>-</v>
      </c>
      <c r="AF201" s="119" t="str">
        <f>IF($C201=AG$1,'3- Óleo'!$D203,"-")</f>
        <v>-</v>
      </c>
      <c r="AG201" s="108" t="str">
        <f>IF($C201=AG$1,'3- Óleo'!$E203,"-")</f>
        <v>-</v>
      </c>
      <c r="AH201" s="108" t="str">
        <f>IF(AG201="-","-",'3- Óleo'!$H203)</f>
        <v>-</v>
      </c>
      <c r="AI201" s="119" t="str">
        <f>IF($C201=AJ$1,'3- Óleo'!$D203,"-")</f>
        <v>-</v>
      </c>
      <c r="AJ201" s="108" t="str">
        <f>IF($C201=AJ$1,'3- Óleo'!$E203,"-")</f>
        <v>-</v>
      </c>
      <c r="AK201" s="108" t="str">
        <f>IF(AJ201="-","-",'3- Óleo'!$H203)</f>
        <v>-</v>
      </c>
      <c r="AL201" s="119" t="str">
        <f>IF($C201=AM$1,'3- Óleo'!$D203,"-")</f>
        <v>-</v>
      </c>
      <c r="AM201" s="108" t="str">
        <f>IF($C201=AM$1,'3- Óleo'!$E203,"-")</f>
        <v>-</v>
      </c>
      <c r="AN201" s="108" t="str">
        <f>IF(AM201="-","-",'3- Óleo'!$H203)</f>
        <v>-</v>
      </c>
    </row>
    <row r="202" spans="1:40" x14ac:dyDescent="0.25">
      <c r="A202" s="119">
        <v>200</v>
      </c>
      <c r="B202" s="119" t="str">
        <f>IF(YEAR('3- Óleo'!B204)=$B$1,$B$1,"-")</f>
        <v>-</v>
      </c>
      <c r="C202" s="119" t="str">
        <f>IF(B202="-","-",MONTH('3- Óleo'!B204))</f>
        <v>-</v>
      </c>
      <c r="E202" s="119" t="str">
        <f>IF($C202=F$1,'3- Óleo'!$D204,"-")</f>
        <v>-</v>
      </c>
      <c r="F202" s="108" t="str">
        <f>IF($C202=F$1,'3- Óleo'!$E204,"-")</f>
        <v>-</v>
      </c>
      <c r="G202" s="108" t="str">
        <f>IF(F202="-","-",'3- Óleo'!$H204)</f>
        <v>-</v>
      </c>
      <c r="H202" s="119" t="str">
        <f>IF($C202=I$1,'3- Óleo'!$D204,"-")</f>
        <v>-</v>
      </c>
      <c r="I202" s="108" t="str">
        <f>IF($C202=I$1,'3- Óleo'!$E204,"-")</f>
        <v>-</v>
      </c>
      <c r="J202" s="108" t="str">
        <f>IF(I202="-","-",'3- Óleo'!$H204)</f>
        <v>-</v>
      </c>
      <c r="K202" s="119" t="str">
        <f>IF($C202=L$1,'3- Óleo'!$D204,"-")</f>
        <v>-</v>
      </c>
      <c r="L202" s="108" t="str">
        <f>IF($C202=L$1,'3- Óleo'!$E204,"-")</f>
        <v>-</v>
      </c>
      <c r="M202" s="108" t="str">
        <f>IF(L202="-","-",'3- Óleo'!$H204)</f>
        <v>-</v>
      </c>
      <c r="N202" s="119" t="str">
        <f>IF($C202=O$1,'3- Óleo'!$D204,"-")</f>
        <v>-</v>
      </c>
      <c r="O202" s="108" t="str">
        <f>IF($C202=O$1,'3- Óleo'!$E204,"-")</f>
        <v>-</v>
      </c>
      <c r="P202" s="108" t="str">
        <f>IF(O202="-","-",'3- Óleo'!$H204)</f>
        <v>-</v>
      </c>
      <c r="Q202" s="119" t="str">
        <f>IF($C202=R$1,'3- Óleo'!$D204,"-")</f>
        <v>-</v>
      </c>
      <c r="R202" s="108" t="str">
        <f>IF($C202=R$1,'3- Óleo'!$E204,"-")</f>
        <v>-</v>
      </c>
      <c r="S202" s="108" t="str">
        <f>IF(R202="-","-",'3- Óleo'!$H204)</f>
        <v>-</v>
      </c>
      <c r="T202" s="119" t="str">
        <f>IF($C202=U$1,'3- Óleo'!$D204,"-")</f>
        <v>-</v>
      </c>
      <c r="U202" s="108" t="str">
        <f>IF($C202=U$1,'3- Óleo'!$E204,"-")</f>
        <v>-</v>
      </c>
      <c r="V202" s="108" t="str">
        <f>IF(U202="-","-",'3- Óleo'!$H204)</f>
        <v>-</v>
      </c>
      <c r="W202" s="119" t="str">
        <f>IF($C202=X$1,'3- Óleo'!$D204,"-")</f>
        <v>-</v>
      </c>
      <c r="X202" s="108" t="str">
        <f>IF($C202=X$1,'3- Óleo'!$E204,"-")</f>
        <v>-</v>
      </c>
      <c r="Y202" s="108" t="str">
        <f>IF(X202="-","-",'3- Óleo'!$H204)</f>
        <v>-</v>
      </c>
      <c r="Z202" s="119" t="str">
        <f>IF($C202=AA$1,'3- Óleo'!$D204,"-")</f>
        <v>-</v>
      </c>
      <c r="AA202" s="108" t="str">
        <f>IF($C202=AA$1,'3- Óleo'!$E204,"-")</f>
        <v>-</v>
      </c>
      <c r="AB202" s="108" t="str">
        <f>IF(AA202="-","-",'3- Óleo'!$H204)</f>
        <v>-</v>
      </c>
      <c r="AC202" s="119" t="str">
        <f>IF($C202=AD$1,'3- Óleo'!$D204,"-")</f>
        <v>-</v>
      </c>
      <c r="AD202" s="108" t="str">
        <f>IF($C202=AD$1,'3- Óleo'!$E204,"-")</f>
        <v>-</v>
      </c>
      <c r="AE202" s="108" t="str">
        <f>IF(AD202="-","-",'3- Óleo'!$H204)</f>
        <v>-</v>
      </c>
      <c r="AF202" s="119" t="str">
        <f>IF($C202=AG$1,'3- Óleo'!$D204,"-")</f>
        <v>-</v>
      </c>
      <c r="AG202" s="108" t="str">
        <f>IF($C202=AG$1,'3- Óleo'!$E204,"-")</f>
        <v>-</v>
      </c>
      <c r="AH202" s="108" t="str">
        <f>IF(AG202="-","-",'3- Óleo'!$H204)</f>
        <v>-</v>
      </c>
      <c r="AI202" s="119" t="str">
        <f>IF($C202=AJ$1,'3- Óleo'!$D204,"-")</f>
        <v>-</v>
      </c>
      <c r="AJ202" s="108" t="str">
        <f>IF($C202=AJ$1,'3- Óleo'!$E204,"-")</f>
        <v>-</v>
      </c>
      <c r="AK202" s="108" t="str">
        <f>IF(AJ202="-","-",'3- Óleo'!$H204)</f>
        <v>-</v>
      </c>
      <c r="AL202" s="119" t="str">
        <f>IF($C202=AM$1,'3- Óleo'!$D204,"-")</f>
        <v>-</v>
      </c>
      <c r="AM202" s="108" t="str">
        <f>IF($C202=AM$1,'3- Óleo'!$E204,"-")</f>
        <v>-</v>
      </c>
      <c r="AN202" s="108" t="str">
        <f>IF(AM202="-","-",'3- Óleo'!$H204)</f>
        <v>-</v>
      </c>
    </row>
    <row r="203" spans="1:40" x14ac:dyDescent="0.25">
      <c r="A203" s="119">
        <v>201</v>
      </c>
      <c r="B203" s="119" t="str">
        <f>IF(YEAR('3- Óleo'!B205)=$B$1,$B$1,"-")</f>
        <v>-</v>
      </c>
      <c r="C203" s="119" t="str">
        <f>IF(B203="-","-",MONTH('3- Óleo'!B205))</f>
        <v>-</v>
      </c>
      <c r="E203" s="119" t="str">
        <f>IF($C203=F$1,'3- Óleo'!$D205,"-")</f>
        <v>-</v>
      </c>
      <c r="F203" s="108" t="str">
        <f>IF($C203=F$1,'3- Óleo'!$E205,"-")</f>
        <v>-</v>
      </c>
      <c r="G203" s="108" t="str">
        <f>IF(F203="-","-",'3- Óleo'!$H205)</f>
        <v>-</v>
      </c>
      <c r="H203" s="119" t="str">
        <f>IF($C203=I$1,'3- Óleo'!$D205,"-")</f>
        <v>-</v>
      </c>
      <c r="I203" s="108" t="str">
        <f>IF($C203=I$1,'3- Óleo'!$E205,"-")</f>
        <v>-</v>
      </c>
      <c r="J203" s="108" t="str">
        <f>IF(I203="-","-",'3- Óleo'!$H205)</f>
        <v>-</v>
      </c>
      <c r="K203" s="119" t="str">
        <f>IF($C203=L$1,'3- Óleo'!$D205,"-")</f>
        <v>-</v>
      </c>
      <c r="L203" s="108" t="str">
        <f>IF($C203=L$1,'3- Óleo'!$E205,"-")</f>
        <v>-</v>
      </c>
      <c r="M203" s="108" t="str">
        <f>IF(L203="-","-",'3- Óleo'!$H205)</f>
        <v>-</v>
      </c>
      <c r="N203" s="119" t="str">
        <f>IF($C203=O$1,'3- Óleo'!$D205,"-")</f>
        <v>-</v>
      </c>
      <c r="O203" s="108" t="str">
        <f>IF($C203=O$1,'3- Óleo'!$E205,"-")</f>
        <v>-</v>
      </c>
      <c r="P203" s="108" t="str">
        <f>IF(O203="-","-",'3- Óleo'!$H205)</f>
        <v>-</v>
      </c>
      <c r="Q203" s="119" t="str">
        <f>IF($C203=R$1,'3- Óleo'!$D205,"-")</f>
        <v>-</v>
      </c>
      <c r="R203" s="108" t="str">
        <f>IF($C203=R$1,'3- Óleo'!$E205,"-")</f>
        <v>-</v>
      </c>
      <c r="S203" s="108" t="str">
        <f>IF(R203="-","-",'3- Óleo'!$H205)</f>
        <v>-</v>
      </c>
      <c r="T203" s="119" t="str">
        <f>IF($C203=U$1,'3- Óleo'!$D205,"-")</f>
        <v>-</v>
      </c>
      <c r="U203" s="108" t="str">
        <f>IF($C203=U$1,'3- Óleo'!$E205,"-")</f>
        <v>-</v>
      </c>
      <c r="V203" s="108" t="str">
        <f>IF(U203="-","-",'3- Óleo'!$H205)</f>
        <v>-</v>
      </c>
      <c r="W203" s="119" t="str">
        <f>IF($C203=X$1,'3- Óleo'!$D205,"-")</f>
        <v>-</v>
      </c>
      <c r="X203" s="108" t="str">
        <f>IF($C203=X$1,'3- Óleo'!$E205,"-")</f>
        <v>-</v>
      </c>
      <c r="Y203" s="108" t="str">
        <f>IF(X203="-","-",'3- Óleo'!$H205)</f>
        <v>-</v>
      </c>
      <c r="Z203" s="119" t="str">
        <f>IF($C203=AA$1,'3- Óleo'!$D205,"-")</f>
        <v>-</v>
      </c>
      <c r="AA203" s="108" t="str">
        <f>IF($C203=AA$1,'3- Óleo'!$E205,"-")</f>
        <v>-</v>
      </c>
      <c r="AB203" s="108" t="str">
        <f>IF(AA203="-","-",'3- Óleo'!$H205)</f>
        <v>-</v>
      </c>
      <c r="AC203" s="119" t="str">
        <f>IF($C203=AD$1,'3- Óleo'!$D205,"-")</f>
        <v>-</v>
      </c>
      <c r="AD203" s="108" t="str">
        <f>IF($C203=AD$1,'3- Óleo'!$E205,"-")</f>
        <v>-</v>
      </c>
      <c r="AE203" s="108" t="str">
        <f>IF(AD203="-","-",'3- Óleo'!$H205)</f>
        <v>-</v>
      </c>
      <c r="AF203" s="119" t="str">
        <f>IF($C203=AG$1,'3- Óleo'!$D205,"-")</f>
        <v>-</v>
      </c>
      <c r="AG203" s="108" t="str">
        <f>IF($C203=AG$1,'3- Óleo'!$E205,"-")</f>
        <v>-</v>
      </c>
      <c r="AH203" s="108" t="str">
        <f>IF(AG203="-","-",'3- Óleo'!$H205)</f>
        <v>-</v>
      </c>
      <c r="AI203" s="119" t="str">
        <f>IF($C203=AJ$1,'3- Óleo'!$D205,"-")</f>
        <v>-</v>
      </c>
      <c r="AJ203" s="108" t="str">
        <f>IF($C203=AJ$1,'3- Óleo'!$E205,"-")</f>
        <v>-</v>
      </c>
      <c r="AK203" s="108" t="str">
        <f>IF(AJ203="-","-",'3- Óleo'!$H205)</f>
        <v>-</v>
      </c>
      <c r="AL203" s="119" t="str">
        <f>IF($C203=AM$1,'3- Óleo'!$D205,"-")</f>
        <v>-</v>
      </c>
      <c r="AM203" s="108" t="str">
        <f>IF($C203=AM$1,'3- Óleo'!$E205,"-")</f>
        <v>-</v>
      </c>
      <c r="AN203" s="108" t="str">
        <f>IF(AM203="-","-",'3- Óleo'!$H205)</f>
        <v>-</v>
      </c>
    </row>
    <row r="204" spans="1:40" x14ac:dyDescent="0.25">
      <c r="A204" s="119">
        <v>202</v>
      </c>
      <c r="B204" s="119" t="str">
        <f>IF(YEAR('3- Óleo'!B206)=$B$1,$B$1,"-")</f>
        <v>-</v>
      </c>
      <c r="C204" s="119" t="str">
        <f>IF(B204="-","-",MONTH('3- Óleo'!B206))</f>
        <v>-</v>
      </c>
      <c r="E204" s="119" t="str">
        <f>IF($C204=F$1,'3- Óleo'!$D206,"-")</f>
        <v>-</v>
      </c>
      <c r="F204" s="108" t="str">
        <f>IF($C204=F$1,'3- Óleo'!$E206,"-")</f>
        <v>-</v>
      </c>
      <c r="G204" s="108" t="str">
        <f>IF(F204="-","-",'3- Óleo'!$H206)</f>
        <v>-</v>
      </c>
      <c r="H204" s="119" t="str">
        <f>IF($C204=I$1,'3- Óleo'!$D206,"-")</f>
        <v>-</v>
      </c>
      <c r="I204" s="108" t="str">
        <f>IF($C204=I$1,'3- Óleo'!$E206,"-")</f>
        <v>-</v>
      </c>
      <c r="J204" s="108" t="str">
        <f>IF(I204="-","-",'3- Óleo'!$H206)</f>
        <v>-</v>
      </c>
      <c r="K204" s="119" t="str">
        <f>IF($C204=L$1,'3- Óleo'!$D206,"-")</f>
        <v>-</v>
      </c>
      <c r="L204" s="108" t="str">
        <f>IF($C204=L$1,'3- Óleo'!$E206,"-")</f>
        <v>-</v>
      </c>
      <c r="M204" s="108" t="str">
        <f>IF(L204="-","-",'3- Óleo'!$H206)</f>
        <v>-</v>
      </c>
      <c r="N204" s="119" t="str">
        <f>IF($C204=O$1,'3- Óleo'!$D206,"-")</f>
        <v>-</v>
      </c>
      <c r="O204" s="108" t="str">
        <f>IF($C204=O$1,'3- Óleo'!$E206,"-")</f>
        <v>-</v>
      </c>
      <c r="P204" s="108" t="str">
        <f>IF(O204="-","-",'3- Óleo'!$H206)</f>
        <v>-</v>
      </c>
      <c r="Q204" s="119" t="str">
        <f>IF($C204=R$1,'3- Óleo'!$D206,"-")</f>
        <v>-</v>
      </c>
      <c r="R204" s="108" t="str">
        <f>IF($C204=R$1,'3- Óleo'!$E206,"-")</f>
        <v>-</v>
      </c>
      <c r="S204" s="108" t="str">
        <f>IF(R204="-","-",'3- Óleo'!$H206)</f>
        <v>-</v>
      </c>
      <c r="T204" s="119" t="str">
        <f>IF($C204=U$1,'3- Óleo'!$D206,"-")</f>
        <v>-</v>
      </c>
      <c r="U204" s="108" t="str">
        <f>IF($C204=U$1,'3- Óleo'!$E206,"-")</f>
        <v>-</v>
      </c>
      <c r="V204" s="108" t="str">
        <f>IF(U204="-","-",'3- Óleo'!$H206)</f>
        <v>-</v>
      </c>
      <c r="W204" s="119" t="str">
        <f>IF($C204=X$1,'3- Óleo'!$D206,"-")</f>
        <v>-</v>
      </c>
      <c r="X204" s="108" t="str">
        <f>IF($C204=X$1,'3- Óleo'!$E206,"-")</f>
        <v>-</v>
      </c>
      <c r="Y204" s="108" t="str">
        <f>IF(X204="-","-",'3- Óleo'!$H206)</f>
        <v>-</v>
      </c>
      <c r="Z204" s="119" t="str">
        <f>IF($C204=AA$1,'3- Óleo'!$D206,"-")</f>
        <v>-</v>
      </c>
      <c r="AA204" s="108" t="str">
        <f>IF($C204=AA$1,'3- Óleo'!$E206,"-")</f>
        <v>-</v>
      </c>
      <c r="AB204" s="108" t="str">
        <f>IF(AA204="-","-",'3- Óleo'!$H206)</f>
        <v>-</v>
      </c>
      <c r="AC204" s="119" t="str">
        <f>IF($C204=AD$1,'3- Óleo'!$D206,"-")</f>
        <v>-</v>
      </c>
      <c r="AD204" s="108" t="str">
        <f>IF($C204=AD$1,'3- Óleo'!$E206,"-")</f>
        <v>-</v>
      </c>
      <c r="AE204" s="108" t="str">
        <f>IF(AD204="-","-",'3- Óleo'!$H206)</f>
        <v>-</v>
      </c>
      <c r="AF204" s="119" t="str">
        <f>IF($C204=AG$1,'3- Óleo'!$D206,"-")</f>
        <v>-</v>
      </c>
      <c r="AG204" s="108" t="str">
        <f>IF($C204=AG$1,'3- Óleo'!$E206,"-")</f>
        <v>-</v>
      </c>
      <c r="AH204" s="108" t="str">
        <f>IF(AG204="-","-",'3- Óleo'!$H206)</f>
        <v>-</v>
      </c>
      <c r="AI204" s="119" t="str">
        <f>IF($C204=AJ$1,'3- Óleo'!$D206,"-")</f>
        <v>-</v>
      </c>
      <c r="AJ204" s="108" t="str">
        <f>IF($C204=AJ$1,'3- Óleo'!$E206,"-")</f>
        <v>-</v>
      </c>
      <c r="AK204" s="108" t="str">
        <f>IF(AJ204="-","-",'3- Óleo'!$H206)</f>
        <v>-</v>
      </c>
      <c r="AL204" s="119" t="str">
        <f>IF($C204=AM$1,'3- Óleo'!$D206,"-")</f>
        <v>-</v>
      </c>
      <c r="AM204" s="108" t="str">
        <f>IF($C204=AM$1,'3- Óleo'!$E206,"-")</f>
        <v>-</v>
      </c>
      <c r="AN204" s="108" t="str">
        <f>IF(AM204="-","-",'3- Óleo'!$H206)</f>
        <v>-</v>
      </c>
    </row>
    <row r="205" spans="1:40" x14ac:dyDescent="0.25">
      <c r="A205" s="119">
        <v>203</v>
      </c>
      <c r="B205" s="119" t="str">
        <f>IF(YEAR('3- Óleo'!B207)=$B$1,$B$1,"-")</f>
        <v>-</v>
      </c>
      <c r="C205" s="119" t="str">
        <f>IF(B205="-","-",MONTH('3- Óleo'!B207))</f>
        <v>-</v>
      </c>
      <c r="E205" s="119" t="str">
        <f>IF($C205=F$1,'3- Óleo'!$D207,"-")</f>
        <v>-</v>
      </c>
      <c r="F205" s="108" t="str">
        <f>IF($C205=F$1,'3- Óleo'!$E207,"-")</f>
        <v>-</v>
      </c>
      <c r="G205" s="108" t="str">
        <f>IF(F205="-","-",'3- Óleo'!$H207)</f>
        <v>-</v>
      </c>
      <c r="H205" s="119" t="str">
        <f>IF($C205=I$1,'3- Óleo'!$D207,"-")</f>
        <v>-</v>
      </c>
      <c r="I205" s="108" t="str">
        <f>IF($C205=I$1,'3- Óleo'!$E207,"-")</f>
        <v>-</v>
      </c>
      <c r="J205" s="108" t="str">
        <f>IF(I205="-","-",'3- Óleo'!$H207)</f>
        <v>-</v>
      </c>
      <c r="K205" s="119" t="str">
        <f>IF($C205=L$1,'3- Óleo'!$D207,"-")</f>
        <v>-</v>
      </c>
      <c r="L205" s="108" t="str">
        <f>IF($C205=L$1,'3- Óleo'!$E207,"-")</f>
        <v>-</v>
      </c>
      <c r="M205" s="108" t="str">
        <f>IF(L205="-","-",'3- Óleo'!$H207)</f>
        <v>-</v>
      </c>
      <c r="N205" s="119" t="str">
        <f>IF($C205=O$1,'3- Óleo'!$D207,"-")</f>
        <v>-</v>
      </c>
      <c r="O205" s="108" t="str">
        <f>IF($C205=O$1,'3- Óleo'!$E207,"-")</f>
        <v>-</v>
      </c>
      <c r="P205" s="108" t="str">
        <f>IF(O205="-","-",'3- Óleo'!$H207)</f>
        <v>-</v>
      </c>
      <c r="Q205" s="119" t="str">
        <f>IF($C205=R$1,'3- Óleo'!$D207,"-")</f>
        <v>-</v>
      </c>
      <c r="R205" s="108" t="str">
        <f>IF($C205=R$1,'3- Óleo'!$E207,"-")</f>
        <v>-</v>
      </c>
      <c r="S205" s="108" t="str">
        <f>IF(R205="-","-",'3- Óleo'!$H207)</f>
        <v>-</v>
      </c>
      <c r="T205" s="119" t="str">
        <f>IF($C205=U$1,'3- Óleo'!$D207,"-")</f>
        <v>-</v>
      </c>
      <c r="U205" s="108" t="str">
        <f>IF($C205=U$1,'3- Óleo'!$E207,"-")</f>
        <v>-</v>
      </c>
      <c r="V205" s="108" t="str">
        <f>IF(U205="-","-",'3- Óleo'!$H207)</f>
        <v>-</v>
      </c>
      <c r="W205" s="119" t="str">
        <f>IF($C205=X$1,'3- Óleo'!$D207,"-")</f>
        <v>-</v>
      </c>
      <c r="X205" s="108" t="str">
        <f>IF($C205=X$1,'3- Óleo'!$E207,"-")</f>
        <v>-</v>
      </c>
      <c r="Y205" s="108" t="str">
        <f>IF(X205="-","-",'3- Óleo'!$H207)</f>
        <v>-</v>
      </c>
      <c r="Z205" s="119" t="str">
        <f>IF($C205=AA$1,'3- Óleo'!$D207,"-")</f>
        <v>-</v>
      </c>
      <c r="AA205" s="108" t="str">
        <f>IF($C205=AA$1,'3- Óleo'!$E207,"-")</f>
        <v>-</v>
      </c>
      <c r="AB205" s="108" t="str">
        <f>IF(AA205="-","-",'3- Óleo'!$H207)</f>
        <v>-</v>
      </c>
      <c r="AC205" s="119" t="str">
        <f>IF($C205=AD$1,'3- Óleo'!$D207,"-")</f>
        <v>-</v>
      </c>
      <c r="AD205" s="108" t="str">
        <f>IF($C205=AD$1,'3- Óleo'!$E207,"-")</f>
        <v>-</v>
      </c>
      <c r="AE205" s="108" t="str">
        <f>IF(AD205="-","-",'3- Óleo'!$H207)</f>
        <v>-</v>
      </c>
      <c r="AF205" s="119" t="str">
        <f>IF($C205=AG$1,'3- Óleo'!$D207,"-")</f>
        <v>-</v>
      </c>
      <c r="AG205" s="108" t="str">
        <f>IF($C205=AG$1,'3- Óleo'!$E207,"-")</f>
        <v>-</v>
      </c>
      <c r="AH205" s="108" t="str">
        <f>IF(AG205="-","-",'3- Óleo'!$H207)</f>
        <v>-</v>
      </c>
      <c r="AI205" s="119" t="str">
        <f>IF($C205=AJ$1,'3- Óleo'!$D207,"-")</f>
        <v>-</v>
      </c>
      <c r="AJ205" s="108" t="str">
        <f>IF($C205=AJ$1,'3- Óleo'!$E207,"-")</f>
        <v>-</v>
      </c>
      <c r="AK205" s="108" t="str">
        <f>IF(AJ205="-","-",'3- Óleo'!$H207)</f>
        <v>-</v>
      </c>
      <c r="AL205" s="119" t="str">
        <f>IF($C205=AM$1,'3- Óleo'!$D207,"-")</f>
        <v>-</v>
      </c>
      <c r="AM205" s="108" t="str">
        <f>IF($C205=AM$1,'3- Óleo'!$E207,"-")</f>
        <v>-</v>
      </c>
      <c r="AN205" s="108" t="str">
        <f>IF(AM205="-","-",'3- Óleo'!$H207)</f>
        <v>-</v>
      </c>
    </row>
    <row r="206" spans="1:40" x14ac:dyDescent="0.25">
      <c r="A206" s="119">
        <v>204</v>
      </c>
      <c r="B206" s="119" t="str">
        <f>IF(YEAR('3- Óleo'!B208)=$B$1,$B$1,"-")</f>
        <v>-</v>
      </c>
      <c r="C206" s="119" t="str">
        <f>IF(B206="-","-",MONTH('3- Óleo'!B208))</f>
        <v>-</v>
      </c>
      <c r="E206" s="119" t="str">
        <f>IF($C206=F$1,'3- Óleo'!$D208,"-")</f>
        <v>-</v>
      </c>
      <c r="F206" s="108" t="str">
        <f>IF($C206=F$1,'3- Óleo'!$E208,"-")</f>
        <v>-</v>
      </c>
      <c r="G206" s="108" t="str">
        <f>IF(F206="-","-",'3- Óleo'!$H208)</f>
        <v>-</v>
      </c>
      <c r="H206" s="119" t="str">
        <f>IF($C206=I$1,'3- Óleo'!$D208,"-")</f>
        <v>-</v>
      </c>
      <c r="I206" s="108" t="str">
        <f>IF($C206=I$1,'3- Óleo'!$E208,"-")</f>
        <v>-</v>
      </c>
      <c r="J206" s="108" t="str">
        <f>IF(I206="-","-",'3- Óleo'!$H208)</f>
        <v>-</v>
      </c>
      <c r="K206" s="119" t="str">
        <f>IF($C206=L$1,'3- Óleo'!$D208,"-")</f>
        <v>-</v>
      </c>
      <c r="L206" s="108" t="str">
        <f>IF($C206=L$1,'3- Óleo'!$E208,"-")</f>
        <v>-</v>
      </c>
      <c r="M206" s="108" t="str">
        <f>IF(L206="-","-",'3- Óleo'!$H208)</f>
        <v>-</v>
      </c>
      <c r="N206" s="119" t="str">
        <f>IF($C206=O$1,'3- Óleo'!$D208,"-")</f>
        <v>-</v>
      </c>
      <c r="O206" s="108" t="str">
        <f>IF($C206=O$1,'3- Óleo'!$E208,"-")</f>
        <v>-</v>
      </c>
      <c r="P206" s="108" t="str">
        <f>IF(O206="-","-",'3- Óleo'!$H208)</f>
        <v>-</v>
      </c>
      <c r="Q206" s="119" t="str">
        <f>IF($C206=R$1,'3- Óleo'!$D208,"-")</f>
        <v>-</v>
      </c>
      <c r="R206" s="108" t="str">
        <f>IF($C206=R$1,'3- Óleo'!$E208,"-")</f>
        <v>-</v>
      </c>
      <c r="S206" s="108" t="str">
        <f>IF(R206="-","-",'3- Óleo'!$H208)</f>
        <v>-</v>
      </c>
      <c r="T206" s="119" t="str">
        <f>IF($C206=U$1,'3- Óleo'!$D208,"-")</f>
        <v>-</v>
      </c>
      <c r="U206" s="108" t="str">
        <f>IF($C206=U$1,'3- Óleo'!$E208,"-")</f>
        <v>-</v>
      </c>
      <c r="V206" s="108" t="str">
        <f>IF(U206="-","-",'3- Óleo'!$H208)</f>
        <v>-</v>
      </c>
      <c r="W206" s="119" t="str">
        <f>IF($C206=X$1,'3- Óleo'!$D208,"-")</f>
        <v>-</v>
      </c>
      <c r="X206" s="108" t="str">
        <f>IF($C206=X$1,'3- Óleo'!$E208,"-")</f>
        <v>-</v>
      </c>
      <c r="Y206" s="108" t="str">
        <f>IF(X206="-","-",'3- Óleo'!$H208)</f>
        <v>-</v>
      </c>
      <c r="Z206" s="119" t="str">
        <f>IF($C206=AA$1,'3- Óleo'!$D208,"-")</f>
        <v>-</v>
      </c>
      <c r="AA206" s="108" t="str">
        <f>IF($C206=AA$1,'3- Óleo'!$E208,"-")</f>
        <v>-</v>
      </c>
      <c r="AB206" s="108" t="str">
        <f>IF(AA206="-","-",'3- Óleo'!$H208)</f>
        <v>-</v>
      </c>
      <c r="AC206" s="119" t="str">
        <f>IF($C206=AD$1,'3- Óleo'!$D208,"-")</f>
        <v>-</v>
      </c>
      <c r="AD206" s="108" t="str">
        <f>IF($C206=AD$1,'3- Óleo'!$E208,"-")</f>
        <v>-</v>
      </c>
      <c r="AE206" s="108" t="str">
        <f>IF(AD206="-","-",'3- Óleo'!$H208)</f>
        <v>-</v>
      </c>
      <c r="AF206" s="119" t="str">
        <f>IF($C206=AG$1,'3- Óleo'!$D208,"-")</f>
        <v>-</v>
      </c>
      <c r="AG206" s="108" t="str">
        <f>IF($C206=AG$1,'3- Óleo'!$E208,"-")</f>
        <v>-</v>
      </c>
      <c r="AH206" s="108" t="str">
        <f>IF(AG206="-","-",'3- Óleo'!$H208)</f>
        <v>-</v>
      </c>
      <c r="AI206" s="119" t="str">
        <f>IF($C206=AJ$1,'3- Óleo'!$D208,"-")</f>
        <v>-</v>
      </c>
      <c r="AJ206" s="108" t="str">
        <f>IF($C206=AJ$1,'3- Óleo'!$E208,"-")</f>
        <v>-</v>
      </c>
      <c r="AK206" s="108" t="str">
        <f>IF(AJ206="-","-",'3- Óleo'!$H208)</f>
        <v>-</v>
      </c>
      <c r="AL206" s="119" t="str">
        <f>IF($C206=AM$1,'3- Óleo'!$D208,"-")</f>
        <v>-</v>
      </c>
      <c r="AM206" s="108" t="str">
        <f>IF($C206=AM$1,'3- Óleo'!$E208,"-")</f>
        <v>-</v>
      </c>
      <c r="AN206" s="108" t="str">
        <f>IF(AM206="-","-",'3- Óleo'!$H208)</f>
        <v>-</v>
      </c>
    </row>
    <row r="207" spans="1:40" x14ac:dyDescent="0.25">
      <c r="A207" s="119">
        <v>205</v>
      </c>
      <c r="B207" s="119" t="str">
        <f>IF(YEAR('3- Óleo'!B209)=$B$1,$B$1,"-")</f>
        <v>-</v>
      </c>
      <c r="C207" s="119" t="str">
        <f>IF(B207="-","-",MONTH('3- Óleo'!B209))</f>
        <v>-</v>
      </c>
      <c r="E207" s="119" t="str">
        <f>IF($C207=F$1,'3- Óleo'!$D209,"-")</f>
        <v>-</v>
      </c>
      <c r="F207" s="108" t="str">
        <f>IF($C207=F$1,'3- Óleo'!$E209,"-")</f>
        <v>-</v>
      </c>
      <c r="G207" s="108" t="str">
        <f>IF(F207="-","-",'3- Óleo'!$H209)</f>
        <v>-</v>
      </c>
      <c r="H207" s="119" t="str">
        <f>IF($C207=I$1,'3- Óleo'!$D209,"-")</f>
        <v>-</v>
      </c>
      <c r="I207" s="108" t="str">
        <f>IF($C207=I$1,'3- Óleo'!$E209,"-")</f>
        <v>-</v>
      </c>
      <c r="J207" s="108" t="str">
        <f>IF(I207="-","-",'3- Óleo'!$H209)</f>
        <v>-</v>
      </c>
      <c r="K207" s="119" t="str">
        <f>IF($C207=L$1,'3- Óleo'!$D209,"-")</f>
        <v>-</v>
      </c>
      <c r="L207" s="108" t="str">
        <f>IF($C207=L$1,'3- Óleo'!$E209,"-")</f>
        <v>-</v>
      </c>
      <c r="M207" s="108" t="str">
        <f>IF(L207="-","-",'3- Óleo'!$H209)</f>
        <v>-</v>
      </c>
      <c r="N207" s="119" t="str">
        <f>IF($C207=O$1,'3- Óleo'!$D209,"-")</f>
        <v>-</v>
      </c>
      <c r="O207" s="108" t="str">
        <f>IF($C207=O$1,'3- Óleo'!$E209,"-")</f>
        <v>-</v>
      </c>
      <c r="P207" s="108" t="str">
        <f>IF(O207="-","-",'3- Óleo'!$H209)</f>
        <v>-</v>
      </c>
      <c r="Q207" s="119" t="str">
        <f>IF($C207=R$1,'3- Óleo'!$D209,"-")</f>
        <v>-</v>
      </c>
      <c r="R207" s="108" t="str">
        <f>IF($C207=R$1,'3- Óleo'!$E209,"-")</f>
        <v>-</v>
      </c>
      <c r="S207" s="108" t="str">
        <f>IF(R207="-","-",'3- Óleo'!$H209)</f>
        <v>-</v>
      </c>
      <c r="T207" s="119" t="str">
        <f>IF($C207=U$1,'3- Óleo'!$D209,"-")</f>
        <v>-</v>
      </c>
      <c r="U207" s="108" t="str">
        <f>IF($C207=U$1,'3- Óleo'!$E209,"-")</f>
        <v>-</v>
      </c>
      <c r="V207" s="108" t="str">
        <f>IF(U207="-","-",'3- Óleo'!$H209)</f>
        <v>-</v>
      </c>
      <c r="W207" s="119" t="str">
        <f>IF($C207=X$1,'3- Óleo'!$D209,"-")</f>
        <v>-</v>
      </c>
      <c r="X207" s="108" t="str">
        <f>IF($C207=X$1,'3- Óleo'!$E209,"-")</f>
        <v>-</v>
      </c>
      <c r="Y207" s="108" t="str">
        <f>IF(X207="-","-",'3- Óleo'!$H209)</f>
        <v>-</v>
      </c>
      <c r="Z207" s="119" t="str">
        <f>IF($C207=AA$1,'3- Óleo'!$D209,"-")</f>
        <v>-</v>
      </c>
      <c r="AA207" s="108" t="str">
        <f>IF($C207=AA$1,'3- Óleo'!$E209,"-")</f>
        <v>-</v>
      </c>
      <c r="AB207" s="108" t="str">
        <f>IF(AA207="-","-",'3- Óleo'!$H209)</f>
        <v>-</v>
      </c>
      <c r="AC207" s="119" t="str">
        <f>IF($C207=AD$1,'3- Óleo'!$D209,"-")</f>
        <v>-</v>
      </c>
      <c r="AD207" s="108" t="str">
        <f>IF($C207=AD$1,'3- Óleo'!$E209,"-")</f>
        <v>-</v>
      </c>
      <c r="AE207" s="108" t="str">
        <f>IF(AD207="-","-",'3- Óleo'!$H209)</f>
        <v>-</v>
      </c>
      <c r="AF207" s="119" t="str">
        <f>IF($C207=AG$1,'3- Óleo'!$D209,"-")</f>
        <v>-</v>
      </c>
      <c r="AG207" s="108" t="str">
        <f>IF($C207=AG$1,'3- Óleo'!$E209,"-")</f>
        <v>-</v>
      </c>
      <c r="AH207" s="108" t="str">
        <f>IF(AG207="-","-",'3- Óleo'!$H209)</f>
        <v>-</v>
      </c>
      <c r="AI207" s="119" t="str">
        <f>IF($C207=AJ$1,'3- Óleo'!$D209,"-")</f>
        <v>-</v>
      </c>
      <c r="AJ207" s="108" t="str">
        <f>IF($C207=AJ$1,'3- Óleo'!$E209,"-")</f>
        <v>-</v>
      </c>
      <c r="AK207" s="108" t="str">
        <f>IF(AJ207="-","-",'3- Óleo'!$H209)</f>
        <v>-</v>
      </c>
      <c r="AL207" s="119" t="str">
        <f>IF($C207=AM$1,'3- Óleo'!$D209,"-")</f>
        <v>-</v>
      </c>
      <c r="AM207" s="108" t="str">
        <f>IF($C207=AM$1,'3- Óleo'!$E209,"-")</f>
        <v>-</v>
      </c>
      <c r="AN207" s="108" t="str">
        <f>IF(AM207="-","-",'3- Óleo'!$H209)</f>
        <v>-</v>
      </c>
    </row>
    <row r="208" spans="1:40" x14ac:dyDescent="0.25">
      <c r="A208" s="119">
        <v>206</v>
      </c>
      <c r="B208" s="119" t="str">
        <f>IF(YEAR('3- Óleo'!B210)=$B$1,$B$1,"-")</f>
        <v>-</v>
      </c>
      <c r="C208" s="119" t="str">
        <f>IF(B208="-","-",MONTH('3- Óleo'!B210))</f>
        <v>-</v>
      </c>
      <c r="E208" s="119" t="str">
        <f>IF($C208=F$1,'3- Óleo'!$D210,"-")</f>
        <v>-</v>
      </c>
      <c r="F208" s="108" t="str">
        <f>IF($C208=F$1,'3- Óleo'!$E210,"-")</f>
        <v>-</v>
      </c>
      <c r="G208" s="108" t="str">
        <f>IF(F208="-","-",'3- Óleo'!$H210)</f>
        <v>-</v>
      </c>
      <c r="H208" s="119" t="str">
        <f>IF($C208=I$1,'3- Óleo'!$D210,"-")</f>
        <v>-</v>
      </c>
      <c r="I208" s="108" t="str">
        <f>IF($C208=I$1,'3- Óleo'!$E210,"-")</f>
        <v>-</v>
      </c>
      <c r="J208" s="108" t="str">
        <f>IF(I208="-","-",'3- Óleo'!$H210)</f>
        <v>-</v>
      </c>
      <c r="K208" s="119" t="str">
        <f>IF($C208=L$1,'3- Óleo'!$D210,"-")</f>
        <v>-</v>
      </c>
      <c r="L208" s="108" t="str">
        <f>IF($C208=L$1,'3- Óleo'!$E210,"-")</f>
        <v>-</v>
      </c>
      <c r="M208" s="108" t="str">
        <f>IF(L208="-","-",'3- Óleo'!$H210)</f>
        <v>-</v>
      </c>
      <c r="N208" s="119" t="str">
        <f>IF($C208=O$1,'3- Óleo'!$D210,"-")</f>
        <v>-</v>
      </c>
      <c r="O208" s="108" t="str">
        <f>IF($C208=O$1,'3- Óleo'!$E210,"-")</f>
        <v>-</v>
      </c>
      <c r="P208" s="108" t="str">
        <f>IF(O208="-","-",'3- Óleo'!$H210)</f>
        <v>-</v>
      </c>
      <c r="Q208" s="119" t="str">
        <f>IF($C208=R$1,'3- Óleo'!$D210,"-")</f>
        <v>-</v>
      </c>
      <c r="R208" s="108" t="str">
        <f>IF($C208=R$1,'3- Óleo'!$E210,"-")</f>
        <v>-</v>
      </c>
      <c r="S208" s="108" t="str">
        <f>IF(R208="-","-",'3- Óleo'!$H210)</f>
        <v>-</v>
      </c>
      <c r="T208" s="119" t="str">
        <f>IF($C208=U$1,'3- Óleo'!$D210,"-")</f>
        <v>-</v>
      </c>
      <c r="U208" s="108" t="str">
        <f>IF($C208=U$1,'3- Óleo'!$E210,"-")</f>
        <v>-</v>
      </c>
      <c r="V208" s="108" t="str">
        <f>IF(U208="-","-",'3- Óleo'!$H210)</f>
        <v>-</v>
      </c>
      <c r="W208" s="119" t="str">
        <f>IF($C208=X$1,'3- Óleo'!$D210,"-")</f>
        <v>-</v>
      </c>
      <c r="X208" s="108" t="str">
        <f>IF($C208=X$1,'3- Óleo'!$E210,"-")</f>
        <v>-</v>
      </c>
      <c r="Y208" s="108" t="str">
        <f>IF(X208="-","-",'3- Óleo'!$H210)</f>
        <v>-</v>
      </c>
      <c r="Z208" s="119" t="str">
        <f>IF($C208=AA$1,'3- Óleo'!$D210,"-")</f>
        <v>-</v>
      </c>
      <c r="AA208" s="108" t="str">
        <f>IF($C208=AA$1,'3- Óleo'!$E210,"-")</f>
        <v>-</v>
      </c>
      <c r="AB208" s="108" t="str">
        <f>IF(AA208="-","-",'3- Óleo'!$H210)</f>
        <v>-</v>
      </c>
      <c r="AC208" s="119" t="str">
        <f>IF($C208=AD$1,'3- Óleo'!$D210,"-")</f>
        <v>-</v>
      </c>
      <c r="AD208" s="108" t="str">
        <f>IF($C208=AD$1,'3- Óleo'!$E210,"-")</f>
        <v>-</v>
      </c>
      <c r="AE208" s="108" t="str">
        <f>IF(AD208="-","-",'3- Óleo'!$H210)</f>
        <v>-</v>
      </c>
      <c r="AF208" s="119" t="str">
        <f>IF($C208=AG$1,'3- Óleo'!$D210,"-")</f>
        <v>-</v>
      </c>
      <c r="AG208" s="108" t="str">
        <f>IF($C208=AG$1,'3- Óleo'!$E210,"-")</f>
        <v>-</v>
      </c>
      <c r="AH208" s="108" t="str">
        <f>IF(AG208="-","-",'3- Óleo'!$H210)</f>
        <v>-</v>
      </c>
      <c r="AI208" s="119" t="str">
        <f>IF($C208=AJ$1,'3- Óleo'!$D210,"-")</f>
        <v>-</v>
      </c>
      <c r="AJ208" s="108" t="str">
        <f>IF($C208=AJ$1,'3- Óleo'!$E210,"-")</f>
        <v>-</v>
      </c>
      <c r="AK208" s="108" t="str">
        <f>IF(AJ208="-","-",'3- Óleo'!$H210)</f>
        <v>-</v>
      </c>
      <c r="AL208" s="119" t="str">
        <f>IF($C208=AM$1,'3- Óleo'!$D210,"-")</f>
        <v>-</v>
      </c>
      <c r="AM208" s="108" t="str">
        <f>IF($C208=AM$1,'3- Óleo'!$E210,"-")</f>
        <v>-</v>
      </c>
      <c r="AN208" s="108" t="str">
        <f>IF(AM208="-","-",'3- Óleo'!$H210)</f>
        <v>-</v>
      </c>
    </row>
    <row r="209" spans="1:40" x14ac:dyDescent="0.25">
      <c r="A209" s="119">
        <v>207</v>
      </c>
      <c r="B209" s="119" t="str">
        <f>IF(YEAR('3- Óleo'!B211)=$B$1,$B$1,"-")</f>
        <v>-</v>
      </c>
      <c r="C209" s="119" t="str">
        <f>IF(B209="-","-",MONTH('3- Óleo'!B211))</f>
        <v>-</v>
      </c>
      <c r="E209" s="119" t="str">
        <f>IF($C209=F$1,'3- Óleo'!$D211,"-")</f>
        <v>-</v>
      </c>
      <c r="F209" s="108" t="str">
        <f>IF($C209=F$1,'3- Óleo'!$E211,"-")</f>
        <v>-</v>
      </c>
      <c r="G209" s="108" t="str">
        <f>IF(F209="-","-",'3- Óleo'!$H211)</f>
        <v>-</v>
      </c>
      <c r="H209" s="119" t="str">
        <f>IF($C209=I$1,'3- Óleo'!$D211,"-")</f>
        <v>-</v>
      </c>
      <c r="I209" s="108" t="str">
        <f>IF($C209=I$1,'3- Óleo'!$E211,"-")</f>
        <v>-</v>
      </c>
      <c r="J209" s="108" t="str">
        <f>IF(I209="-","-",'3- Óleo'!$H211)</f>
        <v>-</v>
      </c>
      <c r="K209" s="119" t="str">
        <f>IF($C209=L$1,'3- Óleo'!$D211,"-")</f>
        <v>-</v>
      </c>
      <c r="L209" s="108" t="str">
        <f>IF($C209=L$1,'3- Óleo'!$E211,"-")</f>
        <v>-</v>
      </c>
      <c r="M209" s="108" t="str">
        <f>IF(L209="-","-",'3- Óleo'!$H211)</f>
        <v>-</v>
      </c>
      <c r="N209" s="119" t="str">
        <f>IF($C209=O$1,'3- Óleo'!$D211,"-")</f>
        <v>-</v>
      </c>
      <c r="O209" s="108" t="str">
        <f>IF($C209=O$1,'3- Óleo'!$E211,"-")</f>
        <v>-</v>
      </c>
      <c r="P209" s="108" t="str">
        <f>IF(O209="-","-",'3- Óleo'!$H211)</f>
        <v>-</v>
      </c>
      <c r="Q209" s="119" t="str">
        <f>IF($C209=R$1,'3- Óleo'!$D211,"-")</f>
        <v>-</v>
      </c>
      <c r="R209" s="108" t="str">
        <f>IF($C209=R$1,'3- Óleo'!$E211,"-")</f>
        <v>-</v>
      </c>
      <c r="S209" s="108" t="str">
        <f>IF(R209="-","-",'3- Óleo'!$H211)</f>
        <v>-</v>
      </c>
      <c r="T209" s="119" t="str">
        <f>IF($C209=U$1,'3- Óleo'!$D211,"-")</f>
        <v>-</v>
      </c>
      <c r="U209" s="108" t="str">
        <f>IF($C209=U$1,'3- Óleo'!$E211,"-")</f>
        <v>-</v>
      </c>
      <c r="V209" s="108" t="str">
        <f>IF(U209="-","-",'3- Óleo'!$H211)</f>
        <v>-</v>
      </c>
      <c r="W209" s="119" t="str">
        <f>IF($C209=X$1,'3- Óleo'!$D211,"-")</f>
        <v>-</v>
      </c>
      <c r="X209" s="108" t="str">
        <f>IF($C209=X$1,'3- Óleo'!$E211,"-")</f>
        <v>-</v>
      </c>
      <c r="Y209" s="108" t="str">
        <f>IF(X209="-","-",'3- Óleo'!$H211)</f>
        <v>-</v>
      </c>
      <c r="Z209" s="119" t="str">
        <f>IF($C209=AA$1,'3- Óleo'!$D211,"-")</f>
        <v>-</v>
      </c>
      <c r="AA209" s="108" t="str">
        <f>IF($C209=AA$1,'3- Óleo'!$E211,"-")</f>
        <v>-</v>
      </c>
      <c r="AB209" s="108" t="str">
        <f>IF(AA209="-","-",'3- Óleo'!$H211)</f>
        <v>-</v>
      </c>
      <c r="AC209" s="119" t="str">
        <f>IF($C209=AD$1,'3- Óleo'!$D211,"-")</f>
        <v>-</v>
      </c>
      <c r="AD209" s="108" t="str">
        <f>IF($C209=AD$1,'3- Óleo'!$E211,"-")</f>
        <v>-</v>
      </c>
      <c r="AE209" s="108" t="str">
        <f>IF(AD209="-","-",'3- Óleo'!$H211)</f>
        <v>-</v>
      </c>
      <c r="AF209" s="119" t="str">
        <f>IF($C209=AG$1,'3- Óleo'!$D211,"-")</f>
        <v>-</v>
      </c>
      <c r="AG209" s="108" t="str">
        <f>IF($C209=AG$1,'3- Óleo'!$E211,"-")</f>
        <v>-</v>
      </c>
      <c r="AH209" s="108" t="str">
        <f>IF(AG209="-","-",'3- Óleo'!$H211)</f>
        <v>-</v>
      </c>
      <c r="AI209" s="119" t="str">
        <f>IF($C209=AJ$1,'3- Óleo'!$D211,"-")</f>
        <v>-</v>
      </c>
      <c r="AJ209" s="108" t="str">
        <f>IF($C209=AJ$1,'3- Óleo'!$E211,"-")</f>
        <v>-</v>
      </c>
      <c r="AK209" s="108" t="str">
        <f>IF(AJ209="-","-",'3- Óleo'!$H211)</f>
        <v>-</v>
      </c>
      <c r="AL209" s="119" t="str">
        <f>IF($C209=AM$1,'3- Óleo'!$D211,"-")</f>
        <v>-</v>
      </c>
      <c r="AM209" s="108" t="str">
        <f>IF($C209=AM$1,'3- Óleo'!$E211,"-")</f>
        <v>-</v>
      </c>
      <c r="AN209" s="108" t="str">
        <f>IF(AM209="-","-",'3- Óleo'!$H211)</f>
        <v>-</v>
      </c>
    </row>
    <row r="210" spans="1:40" x14ac:dyDescent="0.25">
      <c r="A210" s="119">
        <v>208</v>
      </c>
      <c r="B210" s="119" t="str">
        <f>IF(YEAR('3- Óleo'!B212)=$B$1,$B$1,"-")</f>
        <v>-</v>
      </c>
      <c r="C210" s="119" t="str">
        <f>IF(B210="-","-",MONTH('3- Óleo'!B212))</f>
        <v>-</v>
      </c>
      <c r="E210" s="119" t="str">
        <f>IF($C210=F$1,'3- Óleo'!$D212,"-")</f>
        <v>-</v>
      </c>
      <c r="F210" s="108" t="str">
        <f>IF($C210=F$1,'3- Óleo'!$E212,"-")</f>
        <v>-</v>
      </c>
      <c r="G210" s="108" t="str">
        <f>IF(F210="-","-",'3- Óleo'!$H212)</f>
        <v>-</v>
      </c>
      <c r="H210" s="119" t="str">
        <f>IF($C210=I$1,'3- Óleo'!$D212,"-")</f>
        <v>-</v>
      </c>
      <c r="I210" s="108" t="str">
        <f>IF($C210=I$1,'3- Óleo'!$E212,"-")</f>
        <v>-</v>
      </c>
      <c r="J210" s="108" t="str">
        <f>IF(I210="-","-",'3- Óleo'!$H212)</f>
        <v>-</v>
      </c>
      <c r="K210" s="119" t="str">
        <f>IF($C210=L$1,'3- Óleo'!$D212,"-")</f>
        <v>-</v>
      </c>
      <c r="L210" s="108" t="str">
        <f>IF($C210=L$1,'3- Óleo'!$E212,"-")</f>
        <v>-</v>
      </c>
      <c r="M210" s="108" t="str">
        <f>IF(L210="-","-",'3- Óleo'!$H212)</f>
        <v>-</v>
      </c>
      <c r="N210" s="119" t="str">
        <f>IF($C210=O$1,'3- Óleo'!$D212,"-")</f>
        <v>-</v>
      </c>
      <c r="O210" s="108" t="str">
        <f>IF($C210=O$1,'3- Óleo'!$E212,"-")</f>
        <v>-</v>
      </c>
      <c r="P210" s="108" t="str">
        <f>IF(O210="-","-",'3- Óleo'!$H212)</f>
        <v>-</v>
      </c>
      <c r="Q210" s="119" t="str">
        <f>IF($C210=R$1,'3- Óleo'!$D212,"-")</f>
        <v>-</v>
      </c>
      <c r="R210" s="108" t="str">
        <f>IF($C210=R$1,'3- Óleo'!$E212,"-")</f>
        <v>-</v>
      </c>
      <c r="S210" s="108" t="str">
        <f>IF(R210="-","-",'3- Óleo'!$H212)</f>
        <v>-</v>
      </c>
      <c r="T210" s="119" t="str">
        <f>IF($C210=U$1,'3- Óleo'!$D212,"-")</f>
        <v>-</v>
      </c>
      <c r="U210" s="108" t="str">
        <f>IF($C210=U$1,'3- Óleo'!$E212,"-")</f>
        <v>-</v>
      </c>
      <c r="V210" s="108" t="str">
        <f>IF(U210="-","-",'3- Óleo'!$H212)</f>
        <v>-</v>
      </c>
      <c r="W210" s="119" t="str">
        <f>IF($C210=X$1,'3- Óleo'!$D212,"-")</f>
        <v>-</v>
      </c>
      <c r="X210" s="108" t="str">
        <f>IF($C210=X$1,'3- Óleo'!$E212,"-")</f>
        <v>-</v>
      </c>
      <c r="Y210" s="108" t="str">
        <f>IF(X210="-","-",'3- Óleo'!$H212)</f>
        <v>-</v>
      </c>
      <c r="Z210" s="119" t="str">
        <f>IF($C210=AA$1,'3- Óleo'!$D212,"-")</f>
        <v>-</v>
      </c>
      <c r="AA210" s="108" t="str">
        <f>IF($C210=AA$1,'3- Óleo'!$E212,"-")</f>
        <v>-</v>
      </c>
      <c r="AB210" s="108" t="str">
        <f>IF(AA210="-","-",'3- Óleo'!$H212)</f>
        <v>-</v>
      </c>
      <c r="AC210" s="119" t="str">
        <f>IF($C210=AD$1,'3- Óleo'!$D212,"-")</f>
        <v>-</v>
      </c>
      <c r="AD210" s="108" t="str">
        <f>IF($C210=AD$1,'3- Óleo'!$E212,"-")</f>
        <v>-</v>
      </c>
      <c r="AE210" s="108" t="str">
        <f>IF(AD210="-","-",'3- Óleo'!$H212)</f>
        <v>-</v>
      </c>
      <c r="AF210" s="119" t="str">
        <f>IF($C210=AG$1,'3- Óleo'!$D212,"-")</f>
        <v>-</v>
      </c>
      <c r="AG210" s="108" t="str">
        <f>IF($C210=AG$1,'3- Óleo'!$E212,"-")</f>
        <v>-</v>
      </c>
      <c r="AH210" s="108" t="str">
        <f>IF(AG210="-","-",'3- Óleo'!$H212)</f>
        <v>-</v>
      </c>
      <c r="AI210" s="119" t="str">
        <f>IF($C210=AJ$1,'3- Óleo'!$D212,"-")</f>
        <v>-</v>
      </c>
      <c r="AJ210" s="108" t="str">
        <f>IF($C210=AJ$1,'3- Óleo'!$E212,"-")</f>
        <v>-</v>
      </c>
      <c r="AK210" s="108" t="str">
        <f>IF(AJ210="-","-",'3- Óleo'!$H212)</f>
        <v>-</v>
      </c>
      <c r="AL210" s="119" t="str">
        <f>IF($C210=AM$1,'3- Óleo'!$D212,"-")</f>
        <v>-</v>
      </c>
      <c r="AM210" s="108" t="str">
        <f>IF($C210=AM$1,'3- Óleo'!$E212,"-")</f>
        <v>-</v>
      </c>
      <c r="AN210" s="108" t="str">
        <f>IF(AM210="-","-",'3- Óleo'!$H212)</f>
        <v>-</v>
      </c>
    </row>
    <row r="211" spans="1:40" x14ac:dyDescent="0.25">
      <c r="A211" s="119">
        <v>209</v>
      </c>
      <c r="B211" s="119" t="str">
        <f>IF(YEAR('3- Óleo'!B213)=$B$1,$B$1,"-")</f>
        <v>-</v>
      </c>
      <c r="C211" s="119" t="str">
        <f>IF(B211="-","-",MONTH('3- Óleo'!B213))</f>
        <v>-</v>
      </c>
      <c r="E211" s="119" t="str">
        <f>IF($C211=F$1,'3- Óleo'!$D213,"-")</f>
        <v>-</v>
      </c>
      <c r="F211" s="108" t="str">
        <f>IF($C211=F$1,'3- Óleo'!$E213,"-")</f>
        <v>-</v>
      </c>
      <c r="G211" s="108" t="str">
        <f>IF(F211="-","-",'3- Óleo'!$H213)</f>
        <v>-</v>
      </c>
      <c r="H211" s="119" t="str">
        <f>IF($C211=I$1,'3- Óleo'!$D213,"-")</f>
        <v>-</v>
      </c>
      <c r="I211" s="108" t="str">
        <f>IF($C211=I$1,'3- Óleo'!$E213,"-")</f>
        <v>-</v>
      </c>
      <c r="J211" s="108" t="str">
        <f>IF(I211="-","-",'3- Óleo'!$H213)</f>
        <v>-</v>
      </c>
      <c r="K211" s="119" t="str">
        <f>IF($C211=L$1,'3- Óleo'!$D213,"-")</f>
        <v>-</v>
      </c>
      <c r="L211" s="108" t="str">
        <f>IF($C211=L$1,'3- Óleo'!$E213,"-")</f>
        <v>-</v>
      </c>
      <c r="M211" s="108" t="str">
        <f>IF(L211="-","-",'3- Óleo'!$H213)</f>
        <v>-</v>
      </c>
      <c r="N211" s="119" t="str">
        <f>IF($C211=O$1,'3- Óleo'!$D213,"-")</f>
        <v>-</v>
      </c>
      <c r="O211" s="108" t="str">
        <f>IF($C211=O$1,'3- Óleo'!$E213,"-")</f>
        <v>-</v>
      </c>
      <c r="P211" s="108" t="str">
        <f>IF(O211="-","-",'3- Óleo'!$H213)</f>
        <v>-</v>
      </c>
      <c r="Q211" s="119" t="str">
        <f>IF($C211=R$1,'3- Óleo'!$D213,"-")</f>
        <v>-</v>
      </c>
      <c r="R211" s="108" t="str">
        <f>IF($C211=R$1,'3- Óleo'!$E213,"-")</f>
        <v>-</v>
      </c>
      <c r="S211" s="108" t="str">
        <f>IF(R211="-","-",'3- Óleo'!$H213)</f>
        <v>-</v>
      </c>
      <c r="T211" s="119" t="str">
        <f>IF($C211=U$1,'3- Óleo'!$D213,"-")</f>
        <v>-</v>
      </c>
      <c r="U211" s="108" t="str">
        <f>IF($C211=U$1,'3- Óleo'!$E213,"-")</f>
        <v>-</v>
      </c>
      <c r="V211" s="108" t="str">
        <f>IF(U211="-","-",'3- Óleo'!$H213)</f>
        <v>-</v>
      </c>
      <c r="W211" s="119" t="str">
        <f>IF($C211=X$1,'3- Óleo'!$D213,"-")</f>
        <v>-</v>
      </c>
      <c r="X211" s="108" t="str">
        <f>IF($C211=X$1,'3- Óleo'!$E213,"-")</f>
        <v>-</v>
      </c>
      <c r="Y211" s="108" t="str">
        <f>IF(X211="-","-",'3- Óleo'!$H213)</f>
        <v>-</v>
      </c>
      <c r="Z211" s="119" t="str">
        <f>IF($C211=AA$1,'3- Óleo'!$D213,"-")</f>
        <v>-</v>
      </c>
      <c r="AA211" s="108" t="str">
        <f>IF($C211=AA$1,'3- Óleo'!$E213,"-")</f>
        <v>-</v>
      </c>
      <c r="AB211" s="108" t="str">
        <f>IF(AA211="-","-",'3- Óleo'!$H213)</f>
        <v>-</v>
      </c>
      <c r="AC211" s="119" t="str">
        <f>IF($C211=AD$1,'3- Óleo'!$D213,"-")</f>
        <v>-</v>
      </c>
      <c r="AD211" s="108" t="str">
        <f>IF($C211=AD$1,'3- Óleo'!$E213,"-")</f>
        <v>-</v>
      </c>
      <c r="AE211" s="108" t="str">
        <f>IF(AD211="-","-",'3- Óleo'!$H213)</f>
        <v>-</v>
      </c>
      <c r="AF211" s="119" t="str">
        <f>IF($C211=AG$1,'3- Óleo'!$D213,"-")</f>
        <v>-</v>
      </c>
      <c r="AG211" s="108" t="str">
        <f>IF($C211=AG$1,'3- Óleo'!$E213,"-")</f>
        <v>-</v>
      </c>
      <c r="AH211" s="108" t="str">
        <f>IF(AG211="-","-",'3- Óleo'!$H213)</f>
        <v>-</v>
      </c>
      <c r="AI211" s="119" t="str">
        <f>IF($C211=AJ$1,'3- Óleo'!$D213,"-")</f>
        <v>-</v>
      </c>
      <c r="AJ211" s="108" t="str">
        <f>IF($C211=AJ$1,'3- Óleo'!$E213,"-")</f>
        <v>-</v>
      </c>
      <c r="AK211" s="108" t="str">
        <f>IF(AJ211="-","-",'3- Óleo'!$H213)</f>
        <v>-</v>
      </c>
      <c r="AL211" s="119" t="str">
        <f>IF($C211=AM$1,'3- Óleo'!$D213,"-")</f>
        <v>-</v>
      </c>
      <c r="AM211" s="108" t="str">
        <f>IF($C211=AM$1,'3- Óleo'!$E213,"-")</f>
        <v>-</v>
      </c>
      <c r="AN211" s="108" t="str">
        <f>IF(AM211="-","-",'3- Óleo'!$H213)</f>
        <v>-</v>
      </c>
    </row>
    <row r="212" spans="1:40" x14ac:dyDescent="0.25">
      <c r="A212" s="119">
        <v>210</v>
      </c>
      <c r="B212" s="119" t="str">
        <f>IF(YEAR('3- Óleo'!B214)=$B$1,$B$1,"-")</f>
        <v>-</v>
      </c>
      <c r="C212" s="119" t="str">
        <f>IF(B212="-","-",MONTH('3- Óleo'!B214))</f>
        <v>-</v>
      </c>
      <c r="E212" s="119" t="str">
        <f>IF($C212=F$1,'3- Óleo'!$D214,"-")</f>
        <v>-</v>
      </c>
      <c r="F212" s="108" t="str">
        <f>IF($C212=F$1,'3- Óleo'!$E214,"-")</f>
        <v>-</v>
      </c>
      <c r="G212" s="108" t="str">
        <f>IF(F212="-","-",'3- Óleo'!$H214)</f>
        <v>-</v>
      </c>
      <c r="H212" s="119" t="str">
        <f>IF($C212=I$1,'3- Óleo'!$D214,"-")</f>
        <v>-</v>
      </c>
      <c r="I212" s="108" t="str">
        <f>IF($C212=I$1,'3- Óleo'!$E214,"-")</f>
        <v>-</v>
      </c>
      <c r="J212" s="108" t="str">
        <f>IF(I212="-","-",'3- Óleo'!$H214)</f>
        <v>-</v>
      </c>
      <c r="K212" s="119" t="str">
        <f>IF($C212=L$1,'3- Óleo'!$D214,"-")</f>
        <v>-</v>
      </c>
      <c r="L212" s="108" t="str">
        <f>IF($C212=L$1,'3- Óleo'!$E214,"-")</f>
        <v>-</v>
      </c>
      <c r="M212" s="108" t="str">
        <f>IF(L212="-","-",'3- Óleo'!$H214)</f>
        <v>-</v>
      </c>
      <c r="N212" s="119" t="str">
        <f>IF($C212=O$1,'3- Óleo'!$D214,"-")</f>
        <v>-</v>
      </c>
      <c r="O212" s="108" t="str">
        <f>IF($C212=O$1,'3- Óleo'!$E214,"-")</f>
        <v>-</v>
      </c>
      <c r="P212" s="108" t="str">
        <f>IF(O212="-","-",'3- Óleo'!$H214)</f>
        <v>-</v>
      </c>
      <c r="Q212" s="119" t="str">
        <f>IF($C212=R$1,'3- Óleo'!$D214,"-")</f>
        <v>-</v>
      </c>
      <c r="R212" s="108" t="str">
        <f>IF($C212=R$1,'3- Óleo'!$E214,"-")</f>
        <v>-</v>
      </c>
      <c r="S212" s="108" t="str">
        <f>IF(R212="-","-",'3- Óleo'!$H214)</f>
        <v>-</v>
      </c>
      <c r="T212" s="119" t="str">
        <f>IF($C212=U$1,'3- Óleo'!$D214,"-")</f>
        <v>-</v>
      </c>
      <c r="U212" s="108" t="str">
        <f>IF($C212=U$1,'3- Óleo'!$E214,"-")</f>
        <v>-</v>
      </c>
      <c r="V212" s="108" t="str">
        <f>IF(U212="-","-",'3- Óleo'!$H214)</f>
        <v>-</v>
      </c>
      <c r="W212" s="119" t="str">
        <f>IF($C212=X$1,'3- Óleo'!$D214,"-")</f>
        <v>-</v>
      </c>
      <c r="X212" s="108" t="str">
        <f>IF($C212=X$1,'3- Óleo'!$E214,"-")</f>
        <v>-</v>
      </c>
      <c r="Y212" s="108" t="str">
        <f>IF(X212="-","-",'3- Óleo'!$H214)</f>
        <v>-</v>
      </c>
      <c r="Z212" s="119" t="str">
        <f>IF($C212=AA$1,'3- Óleo'!$D214,"-")</f>
        <v>-</v>
      </c>
      <c r="AA212" s="108" t="str">
        <f>IF($C212=AA$1,'3- Óleo'!$E214,"-")</f>
        <v>-</v>
      </c>
      <c r="AB212" s="108" t="str">
        <f>IF(AA212="-","-",'3- Óleo'!$H214)</f>
        <v>-</v>
      </c>
      <c r="AC212" s="119" t="str">
        <f>IF($C212=AD$1,'3- Óleo'!$D214,"-")</f>
        <v>-</v>
      </c>
      <c r="AD212" s="108" t="str">
        <f>IF($C212=AD$1,'3- Óleo'!$E214,"-")</f>
        <v>-</v>
      </c>
      <c r="AE212" s="108" t="str">
        <f>IF(AD212="-","-",'3- Óleo'!$H214)</f>
        <v>-</v>
      </c>
      <c r="AF212" s="119" t="str">
        <f>IF($C212=AG$1,'3- Óleo'!$D214,"-")</f>
        <v>-</v>
      </c>
      <c r="AG212" s="108" t="str">
        <f>IF($C212=AG$1,'3- Óleo'!$E214,"-")</f>
        <v>-</v>
      </c>
      <c r="AH212" s="108" t="str">
        <f>IF(AG212="-","-",'3- Óleo'!$H214)</f>
        <v>-</v>
      </c>
      <c r="AI212" s="119" t="str">
        <f>IF($C212=AJ$1,'3- Óleo'!$D214,"-")</f>
        <v>-</v>
      </c>
      <c r="AJ212" s="108" t="str">
        <f>IF($C212=AJ$1,'3- Óleo'!$E214,"-")</f>
        <v>-</v>
      </c>
      <c r="AK212" s="108" t="str">
        <f>IF(AJ212="-","-",'3- Óleo'!$H214)</f>
        <v>-</v>
      </c>
      <c r="AL212" s="119" t="str">
        <f>IF($C212=AM$1,'3- Óleo'!$D214,"-")</f>
        <v>-</v>
      </c>
      <c r="AM212" s="108" t="str">
        <f>IF($C212=AM$1,'3- Óleo'!$E214,"-")</f>
        <v>-</v>
      </c>
      <c r="AN212" s="108" t="str">
        <f>IF(AM212="-","-",'3- Óleo'!$H214)</f>
        <v>-</v>
      </c>
    </row>
    <row r="213" spans="1:40" x14ac:dyDescent="0.25">
      <c r="A213" s="119">
        <v>211</v>
      </c>
      <c r="B213" s="119" t="str">
        <f>IF(YEAR('3- Óleo'!B215)=$B$1,$B$1,"-")</f>
        <v>-</v>
      </c>
      <c r="C213" s="119" t="str">
        <f>IF(B213="-","-",MONTH('3- Óleo'!B215))</f>
        <v>-</v>
      </c>
      <c r="E213" s="119" t="str">
        <f>IF($C213=F$1,'3- Óleo'!$D215,"-")</f>
        <v>-</v>
      </c>
      <c r="F213" s="108" t="str">
        <f>IF($C213=F$1,'3- Óleo'!$E215,"-")</f>
        <v>-</v>
      </c>
      <c r="G213" s="108" t="str">
        <f>IF(F213="-","-",'3- Óleo'!$H215)</f>
        <v>-</v>
      </c>
      <c r="H213" s="119" t="str">
        <f>IF($C213=I$1,'3- Óleo'!$D215,"-")</f>
        <v>-</v>
      </c>
      <c r="I213" s="108" t="str">
        <f>IF($C213=I$1,'3- Óleo'!$E215,"-")</f>
        <v>-</v>
      </c>
      <c r="J213" s="108" t="str">
        <f>IF(I213="-","-",'3- Óleo'!$H215)</f>
        <v>-</v>
      </c>
      <c r="K213" s="119" t="str">
        <f>IF($C213=L$1,'3- Óleo'!$D215,"-")</f>
        <v>-</v>
      </c>
      <c r="L213" s="108" t="str">
        <f>IF($C213=L$1,'3- Óleo'!$E215,"-")</f>
        <v>-</v>
      </c>
      <c r="M213" s="108" t="str">
        <f>IF(L213="-","-",'3- Óleo'!$H215)</f>
        <v>-</v>
      </c>
      <c r="N213" s="119" t="str">
        <f>IF($C213=O$1,'3- Óleo'!$D215,"-")</f>
        <v>-</v>
      </c>
      <c r="O213" s="108" t="str">
        <f>IF($C213=O$1,'3- Óleo'!$E215,"-")</f>
        <v>-</v>
      </c>
      <c r="P213" s="108" t="str">
        <f>IF(O213="-","-",'3- Óleo'!$H215)</f>
        <v>-</v>
      </c>
      <c r="Q213" s="119" t="str">
        <f>IF($C213=R$1,'3- Óleo'!$D215,"-")</f>
        <v>-</v>
      </c>
      <c r="R213" s="108" t="str">
        <f>IF($C213=R$1,'3- Óleo'!$E215,"-")</f>
        <v>-</v>
      </c>
      <c r="S213" s="108" t="str">
        <f>IF(R213="-","-",'3- Óleo'!$H215)</f>
        <v>-</v>
      </c>
      <c r="T213" s="119" t="str">
        <f>IF($C213=U$1,'3- Óleo'!$D215,"-")</f>
        <v>-</v>
      </c>
      <c r="U213" s="108" t="str">
        <f>IF($C213=U$1,'3- Óleo'!$E215,"-")</f>
        <v>-</v>
      </c>
      <c r="V213" s="108" t="str">
        <f>IF(U213="-","-",'3- Óleo'!$H215)</f>
        <v>-</v>
      </c>
      <c r="W213" s="119" t="str">
        <f>IF($C213=X$1,'3- Óleo'!$D215,"-")</f>
        <v>-</v>
      </c>
      <c r="X213" s="108" t="str">
        <f>IF($C213=X$1,'3- Óleo'!$E215,"-")</f>
        <v>-</v>
      </c>
      <c r="Y213" s="108" t="str">
        <f>IF(X213="-","-",'3- Óleo'!$H215)</f>
        <v>-</v>
      </c>
      <c r="Z213" s="119" t="str">
        <f>IF($C213=AA$1,'3- Óleo'!$D215,"-")</f>
        <v>-</v>
      </c>
      <c r="AA213" s="108" t="str">
        <f>IF($C213=AA$1,'3- Óleo'!$E215,"-")</f>
        <v>-</v>
      </c>
      <c r="AB213" s="108" t="str">
        <f>IF(AA213="-","-",'3- Óleo'!$H215)</f>
        <v>-</v>
      </c>
      <c r="AC213" s="119" t="str">
        <f>IF($C213=AD$1,'3- Óleo'!$D215,"-")</f>
        <v>-</v>
      </c>
      <c r="AD213" s="108" t="str">
        <f>IF($C213=AD$1,'3- Óleo'!$E215,"-")</f>
        <v>-</v>
      </c>
      <c r="AE213" s="108" t="str">
        <f>IF(AD213="-","-",'3- Óleo'!$H215)</f>
        <v>-</v>
      </c>
      <c r="AF213" s="119" t="str">
        <f>IF($C213=AG$1,'3- Óleo'!$D215,"-")</f>
        <v>-</v>
      </c>
      <c r="AG213" s="108" t="str">
        <f>IF($C213=AG$1,'3- Óleo'!$E215,"-")</f>
        <v>-</v>
      </c>
      <c r="AH213" s="108" t="str">
        <f>IF(AG213="-","-",'3- Óleo'!$H215)</f>
        <v>-</v>
      </c>
      <c r="AI213" s="119" t="str">
        <f>IF($C213=AJ$1,'3- Óleo'!$D215,"-")</f>
        <v>-</v>
      </c>
      <c r="AJ213" s="108" t="str">
        <f>IF($C213=AJ$1,'3- Óleo'!$E215,"-")</f>
        <v>-</v>
      </c>
      <c r="AK213" s="108" t="str">
        <f>IF(AJ213="-","-",'3- Óleo'!$H215)</f>
        <v>-</v>
      </c>
      <c r="AL213" s="119" t="str">
        <f>IF($C213=AM$1,'3- Óleo'!$D215,"-")</f>
        <v>-</v>
      </c>
      <c r="AM213" s="108" t="str">
        <f>IF($C213=AM$1,'3- Óleo'!$E215,"-")</f>
        <v>-</v>
      </c>
      <c r="AN213" s="108" t="str">
        <f>IF(AM213="-","-",'3- Óleo'!$H215)</f>
        <v>-</v>
      </c>
    </row>
    <row r="214" spans="1:40" x14ac:dyDescent="0.25">
      <c r="A214" s="119">
        <v>212</v>
      </c>
      <c r="B214" s="119" t="str">
        <f>IF(YEAR('3- Óleo'!B216)=$B$1,$B$1,"-")</f>
        <v>-</v>
      </c>
      <c r="C214" s="119" t="str">
        <f>IF(B214="-","-",MONTH('3- Óleo'!B216))</f>
        <v>-</v>
      </c>
      <c r="E214" s="119" t="str">
        <f>IF($C214=F$1,'3- Óleo'!$D216,"-")</f>
        <v>-</v>
      </c>
      <c r="F214" s="108" t="str">
        <f>IF($C214=F$1,'3- Óleo'!$E216,"-")</f>
        <v>-</v>
      </c>
      <c r="G214" s="108" t="str">
        <f>IF(F214="-","-",'3- Óleo'!$H216)</f>
        <v>-</v>
      </c>
      <c r="H214" s="119" t="str">
        <f>IF($C214=I$1,'3- Óleo'!$D216,"-")</f>
        <v>-</v>
      </c>
      <c r="I214" s="108" t="str">
        <f>IF($C214=I$1,'3- Óleo'!$E216,"-")</f>
        <v>-</v>
      </c>
      <c r="J214" s="108" t="str">
        <f>IF(I214="-","-",'3- Óleo'!$H216)</f>
        <v>-</v>
      </c>
      <c r="K214" s="119" t="str">
        <f>IF($C214=L$1,'3- Óleo'!$D216,"-")</f>
        <v>-</v>
      </c>
      <c r="L214" s="108" t="str">
        <f>IF($C214=L$1,'3- Óleo'!$E216,"-")</f>
        <v>-</v>
      </c>
      <c r="M214" s="108" t="str">
        <f>IF(L214="-","-",'3- Óleo'!$H216)</f>
        <v>-</v>
      </c>
      <c r="N214" s="119" t="str">
        <f>IF($C214=O$1,'3- Óleo'!$D216,"-")</f>
        <v>-</v>
      </c>
      <c r="O214" s="108" t="str">
        <f>IF($C214=O$1,'3- Óleo'!$E216,"-")</f>
        <v>-</v>
      </c>
      <c r="P214" s="108" t="str">
        <f>IF(O214="-","-",'3- Óleo'!$H216)</f>
        <v>-</v>
      </c>
      <c r="Q214" s="119" t="str">
        <f>IF($C214=R$1,'3- Óleo'!$D216,"-")</f>
        <v>-</v>
      </c>
      <c r="R214" s="108" t="str">
        <f>IF($C214=R$1,'3- Óleo'!$E216,"-")</f>
        <v>-</v>
      </c>
      <c r="S214" s="108" t="str">
        <f>IF(R214="-","-",'3- Óleo'!$H216)</f>
        <v>-</v>
      </c>
      <c r="T214" s="119" t="str">
        <f>IF($C214=U$1,'3- Óleo'!$D216,"-")</f>
        <v>-</v>
      </c>
      <c r="U214" s="108" t="str">
        <f>IF($C214=U$1,'3- Óleo'!$E216,"-")</f>
        <v>-</v>
      </c>
      <c r="V214" s="108" t="str">
        <f>IF(U214="-","-",'3- Óleo'!$H216)</f>
        <v>-</v>
      </c>
      <c r="W214" s="119" t="str">
        <f>IF($C214=X$1,'3- Óleo'!$D216,"-")</f>
        <v>-</v>
      </c>
      <c r="X214" s="108" t="str">
        <f>IF($C214=X$1,'3- Óleo'!$E216,"-")</f>
        <v>-</v>
      </c>
      <c r="Y214" s="108" t="str">
        <f>IF(X214="-","-",'3- Óleo'!$H216)</f>
        <v>-</v>
      </c>
      <c r="Z214" s="119" t="str">
        <f>IF($C214=AA$1,'3- Óleo'!$D216,"-")</f>
        <v>-</v>
      </c>
      <c r="AA214" s="108" t="str">
        <f>IF($C214=AA$1,'3- Óleo'!$E216,"-")</f>
        <v>-</v>
      </c>
      <c r="AB214" s="108" t="str">
        <f>IF(AA214="-","-",'3- Óleo'!$H216)</f>
        <v>-</v>
      </c>
      <c r="AC214" s="119" t="str">
        <f>IF($C214=AD$1,'3- Óleo'!$D216,"-")</f>
        <v>-</v>
      </c>
      <c r="AD214" s="108" t="str">
        <f>IF($C214=AD$1,'3- Óleo'!$E216,"-")</f>
        <v>-</v>
      </c>
      <c r="AE214" s="108" t="str">
        <f>IF(AD214="-","-",'3- Óleo'!$H216)</f>
        <v>-</v>
      </c>
      <c r="AF214" s="119" t="str">
        <f>IF($C214=AG$1,'3- Óleo'!$D216,"-")</f>
        <v>-</v>
      </c>
      <c r="AG214" s="108" t="str">
        <f>IF($C214=AG$1,'3- Óleo'!$E216,"-")</f>
        <v>-</v>
      </c>
      <c r="AH214" s="108" t="str">
        <f>IF(AG214="-","-",'3- Óleo'!$H216)</f>
        <v>-</v>
      </c>
      <c r="AI214" s="119" t="str">
        <f>IF($C214=AJ$1,'3- Óleo'!$D216,"-")</f>
        <v>-</v>
      </c>
      <c r="AJ214" s="108" t="str">
        <f>IF($C214=AJ$1,'3- Óleo'!$E216,"-")</f>
        <v>-</v>
      </c>
      <c r="AK214" s="108" t="str">
        <f>IF(AJ214="-","-",'3- Óleo'!$H216)</f>
        <v>-</v>
      </c>
      <c r="AL214" s="119" t="str">
        <f>IF($C214=AM$1,'3- Óleo'!$D216,"-")</f>
        <v>-</v>
      </c>
      <c r="AM214" s="108" t="str">
        <f>IF($C214=AM$1,'3- Óleo'!$E216,"-")</f>
        <v>-</v>
      </c>
      <c r="AN214" s="108" t="str">
        <f>IF(AM214="-","-",'3- Óleo'!$H216)</f>
        <v>-</v>
      </c>
    </row>
    <row r="215" spans="1:40" x14ac:dyDescent="0.25">
      <c r="A215" s="119">
        <v>213</v>
      </c>
      <c r="B215" s="119" t="str">
        <f>IF(YEAR('3- Óleo'!B217)=$B$1,$B$1,"-")</f>
        <v>-</v>
      </c>
      <c r="C215" s="119" t="str">
        <f>IF(B215="-","-",MONTH('3- Óleo'!B217))</f>
        <v>-</v>
      </c>
      <c r="E215" s="119" t="str">
        <f>IF($C215=F$1,'3- Óleo'!$D217,"-")</f>
        <v>-</v>
      </c>
      <c r="F215" s="108" t="str">
        <f>IF($C215=F$1,'3- Óleo'!$E217,"-")</f>
        <v>-</v>
      </c>
      <c r="G215" s="108" t="str">
        <f>IF(F215="-","-",'3- Óleo'!$H217)</f>
        <v>-</v>
      </c>
      <c r="H215" s="119" t="str">
        <f>IF($C215=I$1,'3- Óleo'!$D217,"-")</f>
        <v>-</v>
      </c>
      <c r="I215" s="108" t="str">
        <f>IF($C215=I$1,'3- Óleo'!$E217,"-")</f>
        <v>-</v>
      </c>
      <c r="J215" s="108" t="str">
        <f>IF(I215="-","-",'3- Óleo'!$H217)</f>
        <v>-</v>
      </c>
      <c r="K215" s="119" t="str">
        <f>IF($C215=L$1,'3- Óleo'!$D217,"-")</f>
        <v>-</v>
      </c>
      <c r="L215" s="108" t="str">
        <f>IF($C215=L$1,'3- Óleo'!$E217,"-")</f>
        <v>-</v>
      </c>
      <c r="M215" s="108" t="str">
        <f>IF(L215="-","-",'3- Óleo'!$H217)</f>
        <v>-</v>
      </c>
      <c r="N215" s="119" t="str">
        <f>IF($C215=O$1,'3- Óleo'!$D217,"-")</f>
        <v>-</v>
      </c>
      <c r="O215" s="108" t="str">
        <f>IF($C215=O$1,'3- Óleo'!$E217,"-")</f>
        <v>-</v>
      </c>
      <c r="P215" s="108" t="str">
        <f>IF(O215="-","-",'3- Óleo'!$H217)</f>
        <v>-</v>
      </c>
      <c r="Q215" s="119" t="str">
        <f>IF($C215=R$1,'3- Óleo'!$D217,"-")</f>
        <v>-</v>
      </c>
      <c r="R215" s="108" t="str">
        <f>IF($C215=R$1,'3- Óleo'!$E217,"-")</f>
        <v>-</v>
      </c>
      <c r="S215" s="108" t="str">
        <f>IF(R215="-","-",'3- Óleo'!$H217)</f>
        <v>-</v>
      </c>
      <c r="T215" s="119" t="str">
        <f>IF($C215=U$1,'3- Óleo'!$D217,"-")</f>
        <v>-</v>
      </c>
      <c r="U215" s="108" t="str">
        <f>IF($C215=U$1,'3- Óleo'!$E217,"-")</f>
        <v>-</v>
      </c>
      <c r="V215" s="108" t="str">
        <f>IF(U215="-","-",'3- Óleo'!$H217)</f>
        <v>-</v>
      </c>
      <c r="W215" s="119" t="str">
        <f>IF($C215=X$1,'3- Óleo'!$D217,"-")</f>
        <v>-</v>
      </c>
      <c r="X215" s="108" t="str">
        <f>IF($C215=X$1,'3- Óleo'!$E217,"-")</f>
        <v>-</v>
      </c>
      <c r="Y215" s="108" t="str">
        <f>IF(X215="-","-",'3- Óleo'!$H217)</f>
        <v>-</v>
      </c>
      <c r="Z215" s="119" t="str">
        <f>IF($C215=AA$1,'3- Óleo'!$D217,"-")</f>
        <v>-</v>
      </c>
      <c r="AA215" s="108" t="str">
        <f>IF($C215=AA$1,'3- Óleo'!$E217,"-")</f>
        <v>-</v>
      </c>
      <c r="AB215" s="108" t="str">
        <f>IF(AA215="-","-",'3- Óleo'!$H217)</f>
        <v>-</v>
      </c>
      <c r="AC215" s="119" t="str">
        <f>IF($C215=AD$1,'3- Óleo'!$D217,"-")</f>
        <v>-</v>
      </c>
      <c r="AD215" s="108" t="str">
        <f>IF($C215=AD$1,'3- Óleo'!$E217,"-")</f>
        <v>-</v>
      </c>
      <c r="AE215" s="108" t="str">
        <f>IF(AD215="-","-",'3- Óleo'!$H217)</f>
        <v>-</v>
      </c>
      <c r="AF215" s="119" t="str">
        <f>IF($C215=AG$1,'3- Óleo'!$D217,"-")</f>
        <v>-</v>
      </c>
      <c r="AG215" s="108" t="str">
        <f>IF($C215=AG$1,'3- Óleo'!$E217,"-")</f>
        <v>-</v>
      </c>
      <c r="AH215" s="108" t="str">
        <f>IF(AG215="-","-",'3- Óleo'!$H217)</f>
        <v>-</v>
      </c>
      <c r="AI215" s="119" t="str">
        <f>IF($C215=AJ$1,'3- Óleo'!$D217,"-")</f>
        <v>-</v>
      </c>
      <c r="AJ215" s="108" t="str">
        <f>IF($C215=AJ$1,'3- Óleo'!$E217,"-")</f>
        <v>-</v>
      </c>
      <c r="AK215" s="108" t="str">
        <f>IF(AJ215="-","-",'3- Óleo'!$H217)</f>
        <v>-</v>
      </c>
      <c r="AL215" s="119" t="str">
        <f>IF($C215=AM$1,'3- Óleo'!$D217,"-")</f>
        <v>-</v>
      </c>
      <c r="AM215" s="108" t="str">
        <f>IF($C215=AM$1,'3- Óleo'!$E217,"-")</f>
        <v>-</v>
      </c>
      <c r="AN215" s="108" t="str">
        <f>IF(AM215="-","-",'3- Óleo'!$H217)</f>
        <v>-</v>
      </c>
    </row>
    <row r="216" spans="1:40" x14ac:dyDescent="0.25">
      <c r="A216" s="119">
        <v>214</v>
      </c>
      <c r="B216" s="119" t="str">
        <f>IF(YEAR('3- Óleo'!B218)=$B$1,$B$1,"-")</f>
        <v>-</v>
      </c>
      <c r="C216" s="119" t="str">
        <f>IF(B216="-","-",MONTH('3- Óleo'!B218))</f>
        <v>-</v>
      </c>
      <c r="E216" s="119" t="str">
        <f>IF($C216=F$1,'3- Óleo'!$D218,"-")</f>
        <v>-</v>
      </c>
      <c r="F216" s="108" t="str">
        <f>IF($C216=F$1,'3- Óleo'!$E218,"-")</f>
        <v>-</v>
      </c>
      <c r="G216" s="108" t="str">
        <f>IF(F216="-","-",'3- Óleo'!$H218)</f>
        <v>-</v>
      </c>
      <c r="H216" s="119" t="str">
        <f>IF($C216=I$1,'3- Óleo'!$D218,"-")</f>
        <v>-</v>
      </c>
      <c r="I216" s="108" t="str">
        <f>IF($C216=I$1,'3- Óleo'!$E218,"-")</f>
        <v>-</v>
      </c>
      <c r="J216" s="108" t="str">
        <f>IF(I216="-","-",'3- Óleo'!$H218)</f>
        <v>-</v>
      </c>
      <c r="K216" s="119" t="str">
        <f>IF($C216=L$1,'3- Óleo'!$D218,"-")</f>
        <v>-</v>
      </c>
      <c r="L216" s="108" t="str">
        <f>IF($C216=L$1,'3- Óleo'!$E218,"-")</f>
        <v>-</v>
      </c>
      <c r="M216" s="108" t="str">
        <f>IF(L216="-","-",'3- Óleo'!$H218)</f>
        <v>-</v>
      </c>
      <c r="N216" s="119" t="str">
        <f>IF($C216=O$1,'3- Óleo'!$D218,"-")</f>
        <v>-</v>
      </c>
      <c r="O216" s="108" t="str">
        <f>IF($C216=O$1,'3- Óleo'!$E218,"-")</f>
        <v>-</v>
      </c>
      <c r="P216" s="108" t="str">
        <f>IF(O216="-","-",'3- Óleo'!$H218)</f>
        <v>-</v>
      </c>
      <c r="Q216" s="119" t="str">
        <f>IF($C216=R$1,'3- Óleo'!$D218,"-")</f>
        <v>-</v>
      </c>
      <c r="R216" s="108" t="str">
        <f>IF($C216=R$1,'3- Óleo'!$E218,"-")</f>
        <v>-</v>
      </c>
      <c r="S216" s="108" t="str">
        <f>IF(R216="-","-",'3- Óleo'!$H218)</f>
        <v>-</v>
      </c>
      <c r="T216" s="119" t="str">
        <f>IF($C216=U$1,'3- Óleo'!$D218,"-")</f>
        <v>-</v>
      </c>
      <c r="U216" s="108" t="str">
        <f>IF($C216=U$1,'3- Óleo'!$E218,"-")</f>
        <v>-</v>
      </c>
      <c r="V216" s="108" t="str">
        <f>IF(U216="-","-",'3- Óleo'!$H218)</f>
        <v>-</v>
      </c>
      <c r="W216" s="119" t="str">
        <f>IF($C216=X$1,'3- Óleo'!$D218,"-")</f>
        <v>-</v>
      </c>
      <c r="X216" s="108" t="str">
        <f>IF($C216=X$1,'3- Óleo'!$E218,"-")</f>
        <v>-</v>
      </c>
      <c r="Y216" s="108" t="str">
        <f>IF(X216="-","-",'3- Óleo'!$H218)</f>
        <v>-</v>
      </c>
      <c r="Z216" s="119" t="str">
        <f>IF($C216=AA$1,'3- Óleo'!$D218,"-")</f>
        <v>-</v>
      </c>
      <c r="AA216" s="108" t="str">
        <f>IF($C216=AA$1,'3- Óleo'!$E218,"-")</f>
        <v>-</v>
      </c>
      <c r="AB216" s="108" t="str">
        <f>IF(AA216="-","-",'3- Óleo'!$H218)</f>
        <v>-</v>
      </c>
      <c r="AC216" s="119" t="str">
        <f>IF($C216=AD$1,'3- Óleo'!$D218,"-")</f>
        <v>-</v>
      </c>
      <c r="AD216" s="108" t="str">
        <f>IF($C216=AD$1,'3- Óleo'!$E218,"-")</f>
        <v>-</v>
      </c>
      <c r="AE216" s="108" t="str">
        <f>IF(AD216="-","-",'3- Óleo'!$H218)</f>
        <v>-</v>
      </c>
      <c r="AF216" s="119" t="str">
        <f>IF($C216=AG$1,'3- Óleo'!$D218,"-")</f>
        <v>-</v>
      </c>
      <c r="AG216" s="108" t="str">
        <f>IF($C216=AG$1,'3- Óleo'!$E218,"-")</f>
        <v>-</v>
      </c>
      <c r="AH216" s="108" t="str">
        <f>IF(AG216="-","-",'3- Óleo'!$H218)</f>
        <v>-</v>
      </c>
      <c r="AI216" s="119" t="str">
        <f>IF($C216=AJ$1,'3- Óleo'!$D218,"-")</f>
        <v>-</v>
      </c>
      <c r="AJ216" s="108" t="str">
        <f>IF($C216=AJ$1,'3- Óleo'!$E218,"-")</f>
        <v>-</v>
      </c>
      <c r="AK216" s="108" t="str">
        <f>IF(AJ216="-","-",'3- Óleo'!$H218)</f>
        <v>-</v>
      </c>
      <c r="AL216" s="119" t="str">
        <f>IF($C216=AM$1,'3- Óleo'!$D218,"-")</f>
        <v>-</v>
      </c>
      <c r="AM216" s="108" t="str">
        <f>IF($C216=AM$1,'3- Óleo'!$E218,"-")</f>
        <v>-</v>
      </c>
      <c r="AN216" s="108" t="str">
        <f>IF(AM216="-","-",'3- Óleo'!$H218)</f>
        <v>-</v>
      </c>
    </row>
    <row r="217" spans="1:40" x14ac:dyDescent="0.25">
      <c r="A217" s="119">
        <v>215</v>
      </c>
      <c r="B217" s="119" t="str">
        <f>IF(YEAR('3- Óleo'!B219)=$B$1,$B$1,"-")</f>
        <v>-</v>
      </c>
      <c r="C217" s="119" t="str">
        <f>IF(B217="-","-",MONTH('3- Óleo'!B219))</f>
        <v>-</v>
      </c>
      <c r="E217" s="119" t="str">
        <f>IF($C217=F$1,'3- Óleo'!$D219,"-")</f>
        <v>-</v>
      </c>
      <c r="F217" s="108" t="str">
        <f>IF($C217=F$1,'3- Óleo'!$E219,"-")</f>
        <v>-</v>
      </c>
      <c r="G217" s="108" t="str">
        <f>IF(F217="-","-",'3- Óleo'!$H219)</f>
        <v>-</v>
      </c>
      <c r="H217" s="119" t="str">
        <f>IF($C217=I$1,'3- Óleo'!$D219,"-")</f>
        <v>-</v>
      </c>
      <c r="I217" s="108" t="str">
        <f>IF($C217=I$1,'3- Óleo'!$E219,"-")</f>
        <v>-</v>
      </c>
      <c r="J217" s="108" t="str">
        <f>IF(I217="-","-",'3- Óleo'!$H219)</f>
        <v>-</v>
      </c>
      <c r="K217" s="119" t="str">
        <f>IF($C217=L$1,'3- Óleo'!$D219,"-")</f>
        <v>-</v>
      </c>
      <c r="L217" s="108" t="str">
        <f>IF($C217=L$1,'3- Óleo'!$E219,"-")</f>
        <v>-</v>
      </c>
      <c r="M217" s="108" t="str">
        <f>IF(L217="-","-",'3- Óleo'!$H219)</f>
        <v>-</v>
      </c>
      <c r="N217" s="119" t="str">
        <f>IF($C217=O$1,'3- Óleo'!$D219,"-")</f>
        <v>-</v>
      </c>
      <c r="O217" s="108" t="str">
        <f>IF($C217=O$1,'3- Óleo'!$E219,"-")</f>
        <v>-</v>
      </c>
      <c r="P217" s="108" t="str">
        <f>IF(O217="-","-",'3- Óleo'!$H219)</f>
        <v>-</v>
      </c>
      <c r="Q217" s="119" t="str">
        <f>IF($C217=R$1,'3- Óleo'!$D219,"-")</f>
        <v>-</v>
      </c>
      <c r="R217" s="108" t="str">
        <f>IF($C217=R$1,'3- Óleo'!$E219,"-")</f>
        <v>-</v>
      </c>
      <c r="S217" s="108" t="str">
        <f>IF(R217="-","-",'3- Óleo'!$H219)</f>
        <v>-</v>
      </c>
      <c r="T217" s="119" t="str">
        <f>IF($C217=U$1,'3- Óleo'!$D219,"-")</f>
        <v>-</v>
      </c>
      <c r="U217" s="108" t="str">
        <f>IF($C217=U$1,'3- Óleo'!$E219,"-")</f>
        <v>-</v>
      </c>
      <c r="V217" s="108" t="str">
        <f>IF(U217="-","-",'3- Óleo'!$H219)</f>
        <v>-</v>
      </c>
      <c r="W217" s="119" t="str">
        <f>IF($C217=X$1,'3- Óleo'!$D219,"-")</f>
        <v>-</v>
      </c>
      <c r="X217" s="108" t="str">
        <f>IF($C217=X$1,'3- Óleo'!$E219,"-")</f>
        <v>-</v>
      </c>
      <c r="Y217" s="108" t="str">
        <f>IF(X217="-","-",'3- Óleo'!$H219)</f>
        <v>-</v>
      </c>
      <c r="Z217" s="119" t="str">
        <f>IF($C217=AA$1,'3- Óleo'!$D219,"-")</f>
        <v>-</v>
      </c>
      <c r="AA217" s="108" t="str">
        <f>IF($C217=AA$1,'3- Óleo'!$E219,"-")</f>
        <v>-</v>
      </c>
      <c r="AB217" s="108" t="str">
        <f>IF(AA217="-","-",'3- Óleo'!$H219)</f>
        <v>-</v>
      </c>
      <c r="AC217" s="119" t="str">
        <f>IF($C217=AD$1,'3- Óleo'!$D219,"-")</f>
        <v>-</v>
      </c>
      <c r="AD217" s="108" t="str">
        <f>IF($C217=AD$1,'3- Óleo'!$E219,"-")</f>
        <v>-</v>
      </c>
      <c r="AE217" s="108" t="str">
        <f>IF(AD217="-","-",'3- Óleo'!$H219)</f>
        <v>-</v>
      </c>
      <c r="AF217" s="119" t="str">
        <f>IF($C217=AG$1,'3- Óleo'!$D219,"-")</f>
        <v>-</v>
      </c>
      <c r="AG217" s="108" t="str">
        <f>IF($C217=AG$1,'3- Óleo'!$E219,"-")</f>
        <v>-</v>
      </c>
      <c r="AH217" s="108" t="str">
        <f>IF(AG217="-","-",'3- Óleo'!$H219)</f>
        <v>-</v>
      </c>
      <c r="AI217" s="119" t="str">
        <f>IF($C217=AJ$1,'3- Óleo'!$D219,"-")</f>
        <v>-</v>
      </c>
      <c r="AJ217" s="108" t="str">
        <f>IF($C217=AJ$1,'3- Óleo'!$E219,"-")</f>
        <v>-</v>
      </c>
      <c r="AK217" s="108" t="str">
        <f>IF(AJ217="-","-",'3- Óleo'!$H219)</f>
        <v>-</v>
      </c>
      <c r="AL217" s="119" t="str">
        <f>IF($C217=AM$1,'3- Óleo'!$D219,"-")</f>
        <v>-</v>
      </c>
      <c r="AM217" s="108" t="str">
        <f>IF($C217=AM$1,'3- Óleo'!$E219,"-")</f>
        <v>-</v>
      </c>
      <c r="AN217" s="108" t="str">
        <f>IF(AM217="-","-",'3- Óleo'!$H219)</f>
        <v>-</v>
      </c>
    </row>
    <row r="218" spans="1:40" x14ac:dyDescent="0.25">
      <c r="A218" s="119">
        <v>216</v>
      </c>
      <c r="B218" s="119" t="str">
        <f>IF(YEAR('3- Óleo'!B220)=$B$1,$B$1,"-")</f>
        <v>-</v>
      </c>
      <c r="C218" s="119" t="str">
        <f>IF(B218="-","-",MONTH('3- Óleo'!B220))</f>
        <v>-</v>
      </c>
      <c r="E218" s="119" t="str">
        <f>IF($C218=F$1,'3- Óleo'!$D220,"-")</f>
        <v>-</v>
      </c>
      <c r="F218" s="108" t="str">
        <f>IF($C218=F$1,'3- Óleo'!$E220,"-")</f>
        <v>-</v>
      </c>
      <c r="G218" s="108" t="str">
        <f>IF(F218="-","-",'3- Óleo'!$H220)</f>
        <v>-</v>
      </c>
      <c r="H218" s="119" t="str">
        <f>IF($C218=I$1,'3- Óleo'!$D220,"-")</f>
        <v>-</v>
      </c>
      <c r="I218" s="108" t="str">
        <f>IF($C218=I$1,'3- Óleo'!$E220,"-")</f>
        <v>-</v>
      </c>
      <c r="J218" s="108" t="str">
        <f>IF(I218="-","-",'3- Óleo'!$H220)</f>
        <v>-</v>
      </c>
      <c r="K218" s="119" t="str">
        <f>IF($C218=L$1,'3- Óleo'!$D220,"-")</f>
        <v>-</v>
      </c>
      <c r="L218" s="108" t="str">
        <f>IF($C218=L$1,'3- Óleo'!$E220,"-")</f>
        <v>-</v>
      </c>
      <c r="M218" s="108" t="str">
        <f>IF(L218="-","-",'3- Óleo'!$H220)</f>
        <v>-</v>
      </c>
      <c r="N218" s="119" t="str">
        <f>IF($C218=O$1,'3- Óleo'!$D220,"-")</f>
        <v>-</v>
      </c>
      <c r="O218" s="108" t="str">
        <f>IF($C218=O$1,'3- Óleo'!$E220,"-")</f>
        <v>-</v>
      </c>
      <c r="P218" s="108" t="str">
        <f>IF(O218="-","-",'3- Óleo'!$H220)</f>
        <v>-</v>
      </c>
      <c r="Q218" s="119" t="str">
        <f>IF($C218=R$1,'3- Óleo'!$D220,"-")</f>
        <v>-</v>
      </c>
      <c r="R218" s="108" t="str">
        <f>IF($C218=R$1,'3- Óleo'!$E220,"-")</f>
        <v>-</v>
      </c>
      <c r="S218" s="108" t="str">
        <f>IF(R218="-","-",'3- Óleo'!$H220)</f>
        <v>-</v>
      </c>
      <c r="T218" s="119" t="str">
        <f>IF($C218=U$1,'3- Óleo'!$D220,"-")</f>
        <v>-</v>
      </c>
      <c r="U218" s="108" t="str">
        <f>IF($C218=U$1,'3- Óleo'!$E220,"-")</f>
        <v>-</v>
      </c>
      <c r="V218" s="108" t="str">
        <f>IF(U218="-","-",'3- Óleo'!$H220)</f>
        <v>-</v>
      </c>
      <c r="W218" s="119" t="str">
        <f>IF($C218=X$1,'3- Óleo'!$D220,"-")</f>
        <v>-</v>
      </c>
      <c r="X218" s="108" t="str">
        <f>IF($C218=X$1,'3- Óleo'!$E220,"-")</f>
        <v>-</v>
      </c>
      <c r="Y218" s="108" t="str">
        <f>IF(X218="-","-",'3- Óleo'!$H220)</f>
        <v>-</v>
      </c>
      <c r="Z218" s="119" t="str">
        <f>IF($C218=AA$1,'3- Óleo'!$D220,"-")</f>
        <v>-</v>
      </c>
      <c r="AA218" s="108" t="str">
        <f>IF($C218=AA$1,'3- Óleo'!$E220,"-")</f>
        <v>-</v>
      </c>
      <c r="AB218" s="108" t="str">
        <f>IF(AA218="-","-",'3- Óleo'!$H220)</f>
        <v>-</v>
      </c>
      <c r="AC218" s="119" t="str">
        <f>IF($C218=AD$1,'3- Óleo'!$D220,"-")</f>
        <v>-</v>
      </c>
      <c r="AD218" s="108" t="str">
        <f>IF($C218=AD$1,'3- Óleo'!$E220,"-")</f>
        <v>-</v>
      </c>
      <c r="AE218" s="108" t="str">
        <f>IF(AD218="-","-",'3- Óleo'!$H220)</f>
        <v>-</v>
      </c>
      <c r="AF218" s="119" t="str">
        <f>IF($C218=AG$1,'3- Óleo'!$D220,"-")</f>
        <v>-</v>
      </c>
      <c r="AG218" s="108" t="str">
        <f>IF($C218=AG$1,'3- Óleo'!$E220,"-")</f>
        <v>-</v>
      </c>
      <c r="AH218" s="108" t="str">
        <f>IF(AG218="-","-",'3- Óleo'!$H220)</f>
        <v>-</v>
      </c>
      <c r="AI218" s="119" t="str">
        <f>IF($C218=AJ$1,'3- Óleo'!$D220,"-")</f>
        <v>-</v>
      </c>
      <c r="AJ218" s="108" t="str">
        <f>IF($C218=AJ$1,'3- Óleo'!$E220,"-")</f>
        <v>-</v>
      </c>
      <c r="AK218" s="108" t="str">
        <f>IF(AJ218="-","-",'3- Óleo'!$H220)</f>
        <v>-</v>
      </c>
      <c r="AL218" s="119" t="str">
        <f>IF($C218=AM$1,'3- Óleo'!$D220,"-")</f>
        <v>-</v>
      </c>
      <c r="AM218" s="108" t="str">
        <f>IF($C218=AM$1,'3- Óleo'!$E220,"-")</f>
        <v>-</v>
      </c>
      <c r="AN218" s="108" t="str">
        <f>IF(AM218="-","-",'3- Óleo'!$H220)</f>
        <v>-</v>
      </c>
    </row>
    <row r="219" spans="1:40" x14ac:dyDescent="0.25">
      <c r="A219" s="119">
        <v>217</v>
      </c>
      <c r="B219" s="119" t="str">
        <f>IF(YEAR('3- Óleo'!B221)=$B$1,$B$1,"-")</f>
        <v>-</v>
      </c>
      <c r="C219" s="119" t="str">
        <f>IF(B219="-","-",MONTH('3- Óleo'!B221))</f>
        <v>-</v>
      </c>
      <c r="E219" s="119" t="str">
        <f>IF($C219=F$1,'3- Óleo'!$D221,"-")</f>
        <v>-</v>
      </c>
      <c r="F219" s="108" t="str">
        <f>IF($C219=F$1,'3- Óleo'!$E221,"-")</f>
        <v>-</v>
      </c>
      <c r="G219" s="108" t="str">
        <f>IF(F219="-","-",'3- Óleo'!$H221)</f>
        <v>-</v>
      </c>
      <c r="H219" s="119" t="str">
        <f>IF($C219=I$1,'3- Óleo'!$D221,"-")</f>
        <v>-</v>
      </c>
      <c r="I219" s="108" t="str">
        <f>IF($C219=I$1,'3- Óleo'!$E221,"-")</f>
        <v>-</v>
      </c>
      <c r="J219" s="108" t="str">
        <f>IF(I219="-","-",'3- Óleo'!$H221)</f>
        <v>-</v>
      </c>
      <c r="K219" s="119" t="str">
        <f>IF($C219=L$1,'3- Óleo'!$D221,"-")</f>
        <v>-</v>
      </c>
      <c r="L219" s="108" t="str">
        <f>IF($C219=L$1,'3- Óleo'!$E221,"-")</f>
        <v>-</v>
      </c>
      <c r="M219" s="108" t="str">
        <f>IF(L219="-","-",'3- Óleo'!$H221)</f>
        <v>-</v>
      </c>
      <c r="N219" s="119" t="str">
        <f>IF($C219=O$1,'3- Óleo'!$D221,"-")</f>
        <v>-</v>
      </c>
      <c r="O219" s="108" t="str">
        <f>IF($C219=O$1,'3- Óleo'!$E221,"-")</f>
        <v>-</v>
      </c>
      <c r="P219" s="108" t="str">
        <f>IF(O219="-","-",'3- Óleo'!$H221)</f>
        <v>-</v>
      </c>
      <c r="Q219" s="119" t="str">
        <f>IF($C219=R$1,'3- Óleo'!$D221,"-")</f>
        <v>-</v>
      </c>
      <c r="R219" s="108" t="str">
        <f>IF($C219=R$1,'3- Óleo'!$E221,"-")</f>
        <v>-</v>
      </c>
      <c r="S219" s="108" t="str">
        <f>IF(R219="-","-",'3- Óleo'!$H221)</f>
        <v>-</v>
      </c>
      <c r="T219" s="119" t="str">
        <f>IF($C219=U$1,'3- Óleo'!$D221,"-")</f>
        <v>-</v>
      </c>
      <c r="U219" s="108" t="str">
        <f>IF($C219=U$1,'3- Óleo'!$E221,"-")</f>
        <v>-</v>
      </c>
      <c r="V219" s="108" t="str">
        <f>IF(U219="-","-",'3- Óleo'!$H221)</f>
        <v>-</v>
      </c>
      <c r="W219" s="119" t="str">
        <f>IF($C219=X$1,'3- Óleo'!$D221,"-")</f>
        <v>-</v>
      </c>
      <c r="X219" s="108" t="str">
        <f>IF($C219=X$1,'3- Óleo'!$E221,"-")</f>
        <v>-</v>
      </c>
      <c r="Y219" s="108" t="str">
        <f>IF(X219="-","-",'3- Óleo'!$H221)</f>
        <v>-</v>
      </c>
      <c r="Z219" s="119" t="str">
        <f>IF($C219=AA$1,'3- Óleo'!$D221,"-")</f>
        <v>-</v>
      </c>
      <c r="AA219" s="108" t="str">
        <f>IF($C219=AA$1,'3- Óleo'!$E221,"-")</f>
        <v>-</v>
      </c>
      <c r="AB219" s="108" t="str">
        <f>IF(AA219="-","-",'3- Óleo'!$H221)</f>
        <v>-</v>
      </c>
      <c r="AC219" s="119" t="str">
        <f>IF($C219=AD$1,'3- Óleo'!$D221,"-")</f>
        <v>-</v>
      </c>
      <c r="AD219" s="108" t="str">
        <f>IF($C219=AD$1,'3- Óleo'!$E221,"-")</f>
        <v>-</v>
      </c>
      <c r="AE219" s="108" t="str">
        <f>IF(AD219="-","-",'3- Óleo'!$H221)</f>
        <v>-</v>
      </c>
      <c r="AF219" s="119" t="str">
        <f>IF($C219=AG$1,'3- Óleo'!$D221,"-")</f>
        <v>-</v>
      </c>
      <c r="AG219" s="108" t="str">
        <f>IF($C219=AG$1,'3- Óleo'!$E221,"-")</f>
        <v>-</v>
      </c>
      <c r="AH219" s="108" t="str">
        <f>IF(AG219="-","-",'3- Óleo'!$H221)</f>
        <v>-</v>
      </c>
      <c r="AI219" s="119" t="str">
        <f>IF($C219=AJ$1,'3- Óleo'!$D221,"-")</f>
        <v>-</v>
      </c>
      <c r="AJ219" s="108" t="str">
        <f>IF($C219=AJ$1,'3- Óleo'!$E221,"-")</f>
        <v>-</v>
      </c>
      <c r="AK219" s="108" t="str">
        <f>IF(AJ219="-","-",'3- Óleo'!$H221)</f>
        <v>-</v>
      </c>
      <c r="AL219" s="119" t="str">
        <f>IF($C219=AM$1,'3- Óleo'!$D221,"-")</f>
        <v>-</v>
      </c>
      <c r="AM219" s="108" t="str">
        <f>IF($C219=AM$1,'3- Óleo'!$E221,"-")</f>
        <v>-</v>
      </c>
      <c r="AN219" s="108" t="str">
        <f>IF(AM219="-","-",'3- Óleo'!$H221)</f>
        <v>-</v>
      </c>
    </row>
    <row r="220" spans="1:40" x14ac:dyDescent="0.25">
      <c r="A220" s="119">
        <v>218</v>
      </c>
      <c r="B220" s="119" t="str">
        <f>IF(YEAR('3- Óleo'!B222)=$B$1,$B$1,"-")</f>
        <v>-</v>
      </c>
      <c r="C220" s="119" t="str">
        <f>IF(B220="-","-",MONTH('3- Óleo'!B222))</f>
        <v>-</v>
      </c>
      <c r="E220" s="119" t="str">
        <f>IF($C220=F$1,'3- Óleo'!$D222,"-")</f>
        <v>-</v>
      </c>
      <c r="F220" s="108" t="str">
        <f>IF($C220=F$1,'3- Óleo'!$E222,"-")</f>
        <v>-</v>
      </c>
      <c r="G220" s="108" t="str">
        <f>IF(F220="-","-",'3- Óleo'!$H222)</f>
        <v>-</v>
      </c>
      <c r="H220" s="119" t="str">
        <f>IF($C220=I$1,'3- Óleo'!$D222,"-")</f>
        <v>-</v>
      </c>
      <c r="I220" s="108" t="str">
        <f>IF($C220=I$1,'3- Óleo'!$E222,"-")</f>
        <v>-</v>
      </c>
      <c r="J220" s="108" t="str">
        <f>IF(I220="-","-",'3- Óleo'!$H222)</f>
        <v>-</v>
      </c>
      <c r="K220" s="119" t="str">
        <f>IF($C220=L$1,'3- Óleo'!$D222,"-")</f>
        <v>-</v>
      </c>
      <c r="L220" s="108" t="str">
        <f>IF($C220=L$1,'3- Óleo'!$E222,"-")</f>
        <v>-</v>
      </c>
      <c r="M220" s="108" t="str">
        <f>IF(L220="-","-",'3- Óleo'!$H222)</f>
        <v>-</v>
      </c>
      <c r="N220" s="119" t="str">
        <f>IF($C220=O$1,'3- Óleo'!$D222,"-")</f>
        <v>-</v>
      </c>
      <c r="O220" s="108" t="str">
        <f>IF($C220=O$1,'3- Óleo'!$E222,"-")</f>
        <v>-</v>
      </c>
      <c r="P220" s="108" t="str">
        <f>IF(O220="-","-",'3- Óleo'!$H222)</f>
        <v>-</v>
      </c>
      <c r="Q220" s="119" t="str">
        <f>IF($C220=R$1,'3- Óleo'!$D222,"-")</f>
        <v>-</v>
      </c>
      <c r="R220" s="108" t="str">
        <f>IF($C220=R$1,'3- Óleo'!$E222,"-")</f>
        <v>-</v>
      </c>
      <c r="S220" s="108" t="str">
        <f>IF(R220="-","-",'3- Óleo'!$H222)</f>
        <v>-</v>
      </c>
      <c r="T220" s="119" t="str">
        <f>IF($C220=U$1,'3- Óleo'!$D222,"-")</f>
        <v>-</v>
      </c>
      <c r="U220" s="108" t="str">
        <f>IF($C220=U$1,'3- Óleo'!$E222,"-")</f>
        <v>-</v>
      </c>
      <c r="V220" s="108" t="str">
        <f>IF(U220="-","-",'3- Óleo'!$H222)</f>
        <v>-</v>
      </c>
      <c r="W220" s="119" t="str">
        <f>IF($C220=X$1,'3- Óleo'!$D222,"-")</f>
        <v>-</v>
      </c>
      <c r="X220" s="108" t="str">
        <f>IF($C220=X$1,'3- Óleo'!$E222,"-")</f>
        <v>-</v>
      </c>
      <c r="Y220" s="108" t="str">
        <f>IF(X220="-","-",'3- Óleo'!$H222)</f>
        <v>-</v>
      </c>
      <c r="Z220" s="119" t="str">
        <f>IF($C220=AA$1,'3- Óleo'!$D222,"-")</f>
        <v>-</v>
      </c>
      <c r="AA220" s="108" t="str">
        <f>IF($C220=AA$1,'3- Óleo'!$E222,"-")</f>
        <v>-</v>
      </c>
      <c r="AB220" s="108" t="str">
        <f>IF(AA220="-","-",'3- Óleo'!$H222)</f>
        <v>-</v>
      </c>
      <c r="AC220" s="119" t="str">
        <f>IF($C220=AD$1,'3- Óleo'!$D222,"-")</f>
        <v>-</v>
      </c>
      <c r="AD220" s="108" t="str">
        <f>IF($C220=AD$1,'3- Óleo'!$E222,"-")</f>
        <v>-</v>
      </c>
      <c r="AE220" s="108" t="str">
        <f>IF(AD220="-","-",'3- Óleo'!$H222)</f>
        <v>-</v>
      </c>
      <c r="AF220" s="119" t="str">
        <f>IF($C220=AG$1,'3- Óleo'!$D222,"-")</f>
        <v>-</v>
      </c>
      <c r="AG220" s="108" t="str">
        <f>IF($C220=AG$1,'3- Óleo'!$E222,"-")</f>
        <v>-</v>
      </c>
      <c r="AH220" s="108" t="str">
        <f>IF(AG220="-","-",'3- Óleo'!$H222)</f>
        <v>-</v>
      </c>
      <c r="AI220" s="119" t="str">
        <f>IF($C220=AJ$1,'3- Óleo'!$D222,"-")</f>
        <v>-</v>
      </c>
      <c r="AJ220" s="108" t="str">
        <f>IF($C220=AJ$1,'3- Óleo'!$E222,"-")</f>
        <v>-</v>
      </c>
      <c r="AK220" s="108" t="str">
        <f>IF(AJ220="-","-",'3- Óleo'!$H222)</f>
        <v>-</v>
      </c>
      <c r="AL220" s="119" t="str">
        <f>IF($C220=AM$1,'3- Óleo'!$D222,"-")</f>
        <v>-</v>
      </c>
      <c r="AM220" s="108" t="str">
        <f>IF($C220=AM$1,'3- Óleo'!$E222,"-")</f>
        <v>-</v>
      </c>
      <c r="AN220" s="108" t="str">
        <f>IF(AM220="-","-",'3- Óleo'!$H222)</f>
        <v>-</v>
      </c>
    </row>
    <row r="221" spans="1:40" x14ac:dyDescent="0.25">
      <c r="A221" s="119">
        <v>219</v>
      </c>
      <c r="B221" s="119" t="str">
        <f>IF(YEAR('3- Óleo'!B223)=$B$1,$B$1,"-")</f>
        <v>-</v>
      </c>
      <c r="C221" s="119" t="str">
        <f>IF(B221="-","-",MONTH('3- Óleo'!B223))</f>
        <v>-</v>
      </c>
      <c r="E221" s="119" t="str">
        <f>IF($C221=F$1,'3- Óleo'!$D223,"-")</f>
        <v>-</v>
      </c>
      <c r="F221" s="108" t="str">
        <f>IF($C221=F$1,'3- Óleo'!$E223,"-")</f>
        <v>-</v>
      </c>
      <c r="G221" s="108" t="str">
        <f>IF(F221="-","-",'3- Óleo'!$H223)</f>
        <v>-</v>
      </c>
      <c r="H221" s="119" t="str">
        <f>IF($C221=I$1,'3- Óleo'!$D223,"-")</f>
        <v>-</v>
      </c>
      <c r="I221" s="108" t="str">
        <f>IF($C221=I$1,'3- Óleo'!$E223,"-")</f>
        <v>-</v>
      </c>
      <c r="J221" s="108" t="str">
        <f>IF(I221="-","-",'3- Óleo'!$H223)</f>
        <v>-</v>
      </c>
      <c r="K221" s="119" t="str">
        <f>IF($C221=L$1,'3- Óleo'!$D223,"-")</f>
        <v>-</v>
      </c>
      <c r="L221" s="108" t="str">
        <f>IF($C221=L$1,'3- Óleo'!$E223,"-")</f>
        <v>-</v>
      </c>
      <c r="M221" s="108" t="str">
        <f>IF(L221="-","-",'3- Óleo'!$H223)</f>
        <v>-</v>
      </c>
      <c r="N221" s="119" t="str">
        <f>IF($C221=O$1,'3- Óleo'!$D223,"-")</f>
        <v>-</v>
      </c>
      <c r="O221" s="108" t="str">
        <f>IF($C221=O$1,'3- Óleo'!$E223,"-")</f>
        <v>-</v>
      </c>
      <c r="P221" s="108" t="str">
        <f>IF(O221="-","-",'3- Óleo'!$H223)</f>
        <v>-</v>
      </c>
      <c r="Q221" s="119" t="str">
        <f>IF($C221=R$1,'3- Óleo'!$D223,"-")</f>
        <v>-</v>
      </c>
      <c r="R221" s="108" t="str">
        <f>IF($C221=R$1,'3- Óleo'!$E223,"-")</f>
        <v>-</v>
      </c>
      <c r="S221" s="108" t="str">
        <f>IF(R221="-","-",'3- Óleo'!$H223)</f>
        <v>-</v>
      </c>
      <c r="T221" s="119" t="str">
        <f>IF($C221=U$1,'3- Óleo'!$D223,"-")</f>
        <v>-</v>
      </c>
      <c r="U221" s="108" t="str">
        <f>IF($C221=U$1,'3- Óleo'!$E223,"-")</f>
        <v>-</v>
      </c>
      <c r="V221" s="108" t="str">
        <f>IF(U221="-","-",'3- Óleo'!$H223)</f>
        <v>-</v>
      </c>
      <c r="W221" s="119" t="str">
        <f>IF($C221=X$1,'3- Óleo'!$D223,"-")</f>
        <v>-</v>
      </c>
      <c r="X221" s="108" t="str">
        <f>IF($C221=X$1,'3- Óleo'!$E223,"-")</f>
        <v>-</v>
      </c>
      <c r="Y221" s="108" t="str">
        <f>IF(X221="-","-",'3- Óleo'!$H223)</f>
        <v>-</v>
      </c>
      <c r="Z221" s="119" t="str">
        <f>IF($C221=AA$1,'3- Óleo'!$D223,"-")</f>
        <v>-</v>
      </c>
      <c r="AA221" s="108" t="str">
        <f>IF($C221=AA$1,'3- Óleo'!$E223,"-")</f>
        <v>-</v>
      </c>
      <c r="AB221" s="108" t="str">
        <f>IF(AA221="-","-",'3- Óleo'!$H223)</f>
        <v>-</v>
      </c>
      <c r="AC221" s="119" t="str">
        <f>IF($C221=AD$1,'3- Óleo'!$D223,"-")</f>
        <v>-</v>
      </c>
      <c r="AD221" s="108" t="str">
        <f>IF($C221=AD$1,'3- Óleo'!$E223,"-")</f>
        <v>-</v>
      </c>
      <c r="AE221" s="108" t="str">
        <f>IF(AD221="-","-",'3- Óleo'!$H223)</f>
        <v>-</v>
      </c>
      <c r="AF221" s="119" t="str">
        <f>IF($C221=AG$1,'3- Óleo'!$D223,"-")</f>
        <v>-</v>
      </c>
      <c r="AG221" s="108" t="str">
        <f>IF($C221=AG$1,'3- Óleo'!$E223,"-")</f>
        <v>-</v>
      </c>
      <c r="AH221" s="108" t="str">
        <f>IF(AG221="-","-",'3- Óleo'!$H223)</f>
        <v>-</v>
      </c>
      <c r="AI221" s="119" t="str">
        <f>IF($C221=AJ$1,'3- Óleo'!$D223,"-")</f>
        <v>-</v>
      </c>
      <c r="AJ221" s="108" t="str">
        <f>IF($C221=AJ$1,'3- Óleo'!$E223,"-")</f>
        <v>-</v>
      </c>
      <c r="AK221" s="108" t="str">
        <f>IF(AJ221="-","-",'3- Óleo'!$H223)</f>
        <v>-</v>
      </c>
      <c r="AL221" s="119" t="str">
        <f>IF($C221=AM$1,'3- Óleo'!$D223,"-")</f>
        <v>-</v>
      </c>
      <c r="AM221" s="108" t="str">
        <f>IF($C221=AM$1,'3- Óleo'!$E223,"-")</f>
        <v>-</v>
      </c>
      <c r="AN221" s="108" t="str">
        <f>IF(AM221="-","-",'3- Óleo'!$H223)</f>
        <v>-</v>
      </c>
    </row>
    <row r="222" spans="1:40" x14ac:dyDescent="0.25">
      <c r="A222" s="119">
        <v>220</v>
      </c>
      <c r="B222" s="119" t="str">
        <f>IF(YEAR('3- Óleo'!B224)=$B$1,$B$1,"-")</f>
        <v>-</v>
      </c>
      <c r="C222" s="119" t="str">
        <f>IF(B222="-","-",MONTH('3- Óleo'!B224))</f>
        <v>-</v>
      </c>
      <c r="E222" s="119" t="str">
        <f>IF($C222=F$1,'3- Óleo'!$D224,"-")</f>
        <v>-</v>
      </c>
      <c r="F222" s="108" t="str">
        <f>IF($C222=F$1,'3- Óleo'!$E224,"-")</f>
        <v>-</v>
      </c>
      <c r="G222" s="108" t="str">
        <f>IF(F222="-","-",'3- Óleo'!$H224)</f>
        <v>-</v>
      </c>
      <c r="H222" s="119" t="str">
        <f>IF($C222=I$1,'3- Óleo'!$D224,"-")</f>
        <v>-</v>
      </c>
      <c r="I222" s="108" t="str">
        <f>IF($C222=I$1,'3- Óleo'!$E224,"-")</f>
        <v>-</v>
      </c>
      <c r="J222" s="108" t="str">
        <f>IF(I222="-","-",'3- Óleo'!$H224)</f>
        <v>-</v>
      </c>
      <c r="K222" s="119" t="str">
        <f>IF($C222=L$1,'3- Óleo'!$D224,"-")</f>
        <v>-</v>
      </c>
      <c r="L222" s="108" t="str">
        <f>IF($C222=L$1,'3- Óleo'!$E224,"-")</f>
        <v>-</v>
      </c>
      <c r="M222" s="108" t="str">
        <f>IF(L222="-","-",'3- Óleo'!$H224)</f>
        <v>-</v>
      </c>
      <c r="N222" s="119" t="str">
        <f>IF($C222=O$1,'3- Óleo'!$D224,"-")</f>
        <v>-</v>
      </c>
      <c r="O222" s="108" t="str">
        <f>IF($C222=O$1,'3- Óleo'!$E224,"-")</f>
        <v>-</v>
      </c>
      <c r="P222" s="108" t="str">
        <f>IF(O222="-","-",'3- Óleo'!$H224)</f>
        <v>-</v>
      </c>
      <c r="Q222" s="119" t="str">
        <f>IF($C222=R$1,'3- Óleo'!$D224,"-")</f>
        <v>-</v>
      </c>
      <c r="R222" s="108" t="str">
        <f>IF($C222=R$1,'3- Óleo'!$E224,"-")</f>
        <v>-</v>
      </c>
      <c r="S222" s="108" t="str">
        <f>IF(R222="-","-",'3- Óleo'!$H224)</f>
        <v>-</v>
      </c>
      <c r="T222" s="119" t="str">
        <f>IF($C222=U$1,'3- Óleo'!$D224,"-")</f>
        <v>-</v>
      </c>
      <c r="U222" s="108" t="str">
        <f>IF($C222=U$1,'3- Óleo'!$E224,"-")</f>
        <v>-</v>
      </c>
      <c r="V222" s="108" t="str">
        <f>IF(U222="-","-",'3- Óleo'!$H224)</f>
        <v>-</v>
      </c>
      <c r="W222" s="119" t="str">
        <f>IF($C222=X$1,'3- Óleo'!$D224,"-")</f>
        <v>-</v>
      </c>
      <c r="X222" s="108" t="str">
        <f>IF($C222=X$1,'3- Óleo'!$E224,"-")</f>
        <v>-</v>
      </c>
      <c r="Y222" s="108" t="str">
        <f>IF(X222="-","-",'3- Óleo'!$H224)</f>
        <v>-</v>
      </c>
      <c r="Z222" s="119" t="str">
        <f>IF($C222=AA$1,'3- Óleo'!$D224,"-")</f>
        <v>-</v>
      </c>
      <c r="AA222" s="108" t="str">
        <f>IF($C222=AA$1,'3- Óleo'!$E224,"-")</f>
        <v>-</v>
      </c>
      <c r="AB222" s="108" t="str">
        <f>IF(AA222="-","-",'3- Óleo'!$H224)</f>
        <v>-</v>
      </c>
      <c r="AC222" s="119" t="str">
        <f>IF($C222=AD$1,'3- Óleo'!$D224,"-")</f>
        <v>-</v>
      </c>
      <c r="AD222" s="108" t="str">
        <f>IF($C222=AD$1,'3- Óleo'!$E224,"-")</f>
        <v>-</v>
      </c>
      <c r="AE222" s="108" t="str">
        <f>IF(AD222="-","-",'3- Óleo'!$H224)</f>
        <v>-</v>
      </c>
      <c r="AF222" s="119" t="str">
        <f>IF($C222=AG$1,'3- Óleo'!$D224,"-")</f>
        <v>-</v>
      </c>
      <c r="AG222" s="108" t="str">
        <f>IF($C222=AG$1,'3- Óleo'!$E224,"-")</f>
        <v>-</v>
      </c>
      <c r="AH222" s="108" t="str">
        <f>IF(AG222="-","-",'3- Óleo'!$H224)</f>
        <v>-</v>
      </c>
      <c r="AI222" s="119" t="str">
        <f>IF($C222=AJ$1,'3- Óleo'!$D224,"-")</f>
        <v>-</v>
      </c>
      <c r="AJ222" s="108" t="str">
        <f>IF($C222=AJ$1,'3- Óleo'!$E224,"-")</f>
        <v>-</v>
      </c>
      <c r="AK222" s="108" t="str">
        <f>IF(AJ222="-","-",'3- Óleo'!$H224)</f>
        <v>-</v>
      </c>
      <c r="AL222" s="119" t="str">
        <f>IF($C222=AM$1,'3- Óleo'!$D224,"-")</f>
        <v>-</v>
      </c>
      <c r="AM222" s="108" t="str">
        <f>IF($C222=AM$1,'3- Óleo'!$E224,"-")</f>
        <v>-</v>
      </c>
      <c r="AN222" s="108" t="str">
        <f>IF(AM222="-","-",'3- Óleo'!$H224)</f>
        <v>-</v>
      </c>
    </row>
    <row r="223" spans="1:40" x14ac:dyDescent="0.25">
      <c r="A223" s="119">
        <v>221</v>
      </c>
      <c r="B223" s="119" t="str">
        <f>IF(YEAR('3- Óleo'!B225)=$B$1,$B$1,"-")</f>
        <v>-</v>
      </c>
      <c r="C223" s="119" t="str">
        <f>IF(B223="-","-",MONTH('3- Óleo'!B225))</f>
        <v>-</v>
      </c>
      <c r="E223" s="119" t="str">
        <f>IF($C223=F$1,'3- Óleo'!$D225,"-")</f>
        <v>-</v>
      </c>
      <c r="F223" s="108" t="str">
        <f>IF($C223=F$1,'3- Óleo'!$E225,"-")</f>
        <v>-</v>
      </c>
      <c r="G223" s="108" t="str">
        <f>IF(F223="-","-",'3- Óleo'!$H225)</f>
        <v>-</v>
      </c>
      <c r="H223" s="119" t="str">
        <f>IF($C223=I$1,'3- Óleo'!$D225,"-")</f>
        <v>-</v>
      </c>
      <c r="I223" s="108" t="str">
        <f>IF($C223=I$1,'3- Óleo'!$E225,"-")</f>
        <v>-</v>
      </c>
      <c r="J223" s="108" t="str">
        <f>IF(I223="-","-",'3- Óleo'!$H225)</f>
        <v>-</v>
      </c>
      <c r="K223" s="119" t="str">
        <f>IF($C223=L$1,'3- Óleo'!$D225,"-")</f>
        <v>-</v>
      </c>
      <c r="L223" s="108" t="str">
        <f>IF($C223=L$1,'3- Óleo'!$E225,"-")</f>
        <v>-</v>
      </c>
      <c r="M223" s="108" t="str">
        <f>IF(L223="-","-",'3- Óleo'!$H225)</f>
        <v>-</v>
      </c>
      <c r="N223" s="119" t="str">
        <f>IF($C223=O$1,'3- Óleo'!$D225,"-")</f>
        <v>-</v>
      </c>
      <c r="O223" s="108" t="str">
        <f>IF($C223=O$1,'3- Óleo'!$E225,"-")</f>
        <v>-</v>
      </c>
      <c r="P223" s="108" t="str">
        <f>IF(O223="-","-",'3- Óleo'!$H225)</f>
        <v>-</v>
      </c>
      <c r="Q223" s="119" t="str">
        <f>IF($C223=R$1,'3- Óleo'!$D225,"-")</f>
        <v>-</v>
      </c>
      <c r="R223" s="108" t="str">
        <f>IF($C223=R$1,'3- Óleo'!$E225,"-")</f>
        <v>-</v>
      </c>
      <c r="S223" s="108" t="str">
        <f>IF(R223="-","-",'3- Óleo'!$H225)</f>
        <v>-</v>
      </c>
      <c r="T223" s="119" t="str">
        <f>IF($C223=U$1,'3- Óleo'!$D225,"-")</f>
        <v>-</v>
      </c>
      <c r="U223" s="108" t="str">
        <f>IF($C223=U$1,'3- Óleo'!$E225,"-")</f>
        <v>-</v>
      </c>
      <c r="V223" s="108" t="str">
        <f>IF(U223="-","-",'3- Óleo'!$H225)</f>
        <v>-</v>
      </c>
      <c r="W223" s="119" t="str">
        <f>IF($C223=X$1,'3- Óleo'!$D225,"-")</f>
        <v>-</v>
      </c>
      <c r="X223" s="108" t="str">
        <f>IF($C223=X$1,'3- Óleo'!$E225,"-")</f>
        <v>-</v>
      </c>
      <c r="Y223" s="108" t="str">
        <f>IF(X223="-","-",'3- Óleo'!$H225)</f>
        <v>-</v>
      </c>
      <c r="Z223" s="119" t="str">
        <f>IF($C223=AA$1,'3- Óleo'!$D225,"-")</f>
        <v>-</v>
      </c>
      <c r="AA223" s="108" t="str">
        <f>IF($C223=AA$1,'3- Óleo'!$E225,"-")</f>
        <v>-</v>
      </c>
      <c r="AB223" s="108" t="str">
        <f>IF(AA223="-","-",'3- Óleo'!$H225)</f>
        <v>-</v>
      </c>
      <c r="AC223" s="119" t="str">
        <f>IF($C223=AD$1,'3- Óleo'!$D225,"-")</f>
        <v>-</v>
      </c>
      <c r="AD223" s="108" t="str">
        <f>IF($C223=AD$1,'3- Óleo'!$E225,"-")</f>
        <v>-</v>
      </c>
      <c r="AE223" s="108" t="str">
        <f>IF(AD223="-","-",'3- Óleo'!$H225)</f>
        <v>-</v>
      </c>
      <c r="AF223" s="119" t="str">
        <f>IF($C223=AG$1,'3- Óleo'!$D225,"-")</f>
        <v>-</v>
      </c>
      <c r="AG223" s="108" t="str">
        <f>IF($C223=AG$1,'3- Óleo'!$E225,"-")</f>
        <v>-</v>
      </c>
      <c r="AH223" s="108" t="str">
        <f>IF(AG223="-","-",'3- Óleo'!$H225)</f>
        <v>-</v>
      </c>
      <c r="AI223" s="119" t="str">
        <f>IF($C223=AJ$1,'3- Óleo'!$D225,"-")</f>
        <v>-</v>
      </c>
      <c r="AJ223" s="108" t="str">
        <f>IF($C223=AJ$1,'3- Óleo'!$E225,"-")</f>
        <v>-</v>
      </c>
      <c r="AK223" s="108" t="str">
        <f>IF(AJ223="-","-",'3- Óleo'!$H225)</f>
        <v>-</v>
      </c>
      <c r="AL223" s="119" t="str">
        <f>IF($C223=AM$1,'3- Óleo'!$D225,"-")</f>
        <v>-</v>
      </c>
      <c r="AM223" s="108" t="str">
        <f>IF($C223=AM$1,'3- Óleo'!$E225,"-")</f>
        <v>-</v>
      </c>
      <c r="AN223" s="108" t="str">
        <f>IF(AM223="-","-",'3- Óleo'!$H225)</f>
        <v>-</v>
      </c>
    </row>
    <row r="224" spans="1:40" x14ac:dyDescent="0.25">
      <c r="A224" s="119">
        <v>222</v>
      </c>
      <c r="B224" s="119" t="str">
        <f>IF(YEAR('3- Óleo'!B226)=$B$1,$B$1,"-")</f>
        <v>-</v>
      </c>
      <c r="C224" s="119" t="str">
        <f>IF(B224="-","-",MONTH('3- Óleo'!B226))</f>
        <v>-</v>
      </c>
      <c r="E224" s="119" t="str">
        <f>IF($C224=F$1,'3- Óleo'!$D226,"-")</f>
        <v>-</v>
      </c>
      <c r="F224" s="108" t="str">
        <f>IF($C224=F$1,'3- Óleo'!$E226,"-")</f>
        <v>-</v>
      </c>
      <c r="G224" s="108" t="str">
        <f>IF(F224="-","-",'3- Óleo'!$H226)</f>
        <v>-</v>
      </c>
      <c r="H224" s="119" t="str">
        <f>IF($C224=I$1,'3- Óleo'!$D226,"-")</f>
        <v>-</v>
      </c>
      <c r="I224" s="108" t="str">
        <f>IF($C224=I$1,'3- Óleo'!$E226,"-")</f>
        <v>-</v>
      </c>
      <c r="J224" s="108" t="str">
        <f>IF(I224="-","-",'3- Óleo'!$H226)</f>
        <v>-</v>
      </c>
      <c r="K224" s="119" t="str">
        <f>IF($C224=L$1,'3- Óleo'!$D226,"-")</f>
        <v>-</v>
      </c>
      <c r="L224" s="108" t="str">
        <f>IF($C224=L$1,'3- Óleo'!$E226,"-")</f>
        <v>-</v>
      </c>
      <c r="M224" s="108" t="str">
        <f>IF(L224="-","-",'3- Óleo'!$H226)</f>
        <v>-</v>
      </c>
      <c r="N224" s="119" t="str">
        <f>IF($C224=O$1,'3- Óleo'!$D226,"-")</f>
        <v>-</v>
      </c>
      <c r="O224" s="108" t="str">
        <f>IF($C224=O$1,'3- Óleo'!$E226,"-")</f>
        <v>-</v>
      </c>
      <c r="P224" s="108" t="str">
        <f>IF(O224="-","-",'3- Óleo'!$H226)</f>
        <v>-</v>
      </c>
      <c r="Q224" s="119" t="str">
        <f>IF($C224=R$1,'3- Óleo'!$D226,"-")</f>
        <v>-</v>
      </c>
      <c r="R224" s="108" t="str">
        <f>IF($C224=R$1,'3- Óleo'!$E226,"-")</f>
        <v>-</v>
      </c>
      <c r="S224" s="108" t="str">
        <f>IF(R224="-","-",'3- Óleo'!$H226)</f>
        <v>-</v>
      </c>
      <c r="T224" s="119" t="str">
        <f>IF($C224=U$1,'3- Óleo'!$D226,"-")</f>
        <v>-</v>
      </c>
      <c r="U224" s="108" t="str">
        <f>IF($C224=U$1,'3- Óleo'!$E226,"-")</f>
        <v>-</v>
      </c>
      <c r="V224" s="108" t="str">
        <f>IF(U224="-","-",'3- Óleo'!$H226)</f>
        <v>-</v>
      </c>
      <c r="W224" s="119" t="str">
        <f>IF($C224=X$1,'3- Óleo'!$D226,"-")</f>
        <v>-</v>
      </c>
      <c r="X224" s="108" t="str">
        <f>IF($C224=X$1,'3- Óleo'!$E226,"-")</f>
        <v>-</v>
      </c>
      <c r="Y224" s="108" t="str">
        <f>IF(X224="-","-",'3- Óleo'!$H226)</f>
        <v>-</v>
      </c>
      <c r="Z224" s="119" t="str">
        <f>IF($C224=AA$1,'3- Óleo'!$D226,"-")</f>
        <v>-</v>
      </c>
      <c r="AA224" s="108" t="str">
        <f>IF($C224=AA$1,'3- Óleo'!$E226,"-")</f>
        <v>-</v>
      </c>
      <c r="AB224" s="108" t="str">
        <f>IF(AA224="-","-",'3- Óleo'!$H226)</f>
        <v>-</v>
      </c>
      <c r="AC224" s="119" t="str">
        <f>IF($C224=AD$1,'3- Óleo'!$D226,"-")</f>
        <v>-</v>
      </c>
      <c r="AD224" s="108" t="str">
        <f>IF($C224=AD$1,'3- Óleo'!$E226,"-")</f>
        <v>-</v>
      </c>
      <c r="AE224" s="108" t="str">
        <f>IF(AD224="-","-",'3- Óleo'!$H226)</f>
        <v>-</v>
      </c>
      <c r="AF224" s="119" t="str">
        <f>IF($C224=AG$1,'3- Óleo'!$D226,"-")</f>
        <v>-</v>
      </c>
      <c r="AG224" s="108" t="str">
        <f>IF($C224=AG$1,'3- Óleo'!$E226,"-")</f>
        <v>-</v>
      </c>
      <c r="AH224" s="108" t="str">
        <f>IF(AG224="-","-",'3- Óleo'!$H226)</f>
        <v>-</v>
      </c>
      <c r="AI224" s="119" t="str">
        <f>IF($C224=AJ$1,'3- Óleo'!$D226,"-")</f>
        <v>-</v>
      </c>
      <c r="AJ224" s="108" t="str">
        <f>IF($C224=AJ$1,'3- Óleo'!$E226,"-")</f>
        <v>-</v>
      </c>
      <c r="AK224" s="108" t="str">
        <f>IF(AJ224="-","-",'3- Óleo'!$H226)</f>
        <v>-</v>
      </c>
      <c r="AL224" s="119" t="str">
        <f>IF($C224=AM$1,'3- Óleo'!$D226,"-")</f>
        <v>-</v>
      </c>
      <c r="AM224" s="108" t="str">
        <f>IF($C224=AM$1,'3- Óleo'!$E226,"-")</f>
        <v>-</v>
      </c>
      <c r="AN224" s="108" t="str">
        <f>IF(AM224="-","-",'3- Óleo'!$H226)</f>
        <v>-</v>
      </c>
    </row>
    <row r="225" spans="1:40" x14ac:dyDescent="0.25">
      <c r="A225" s="119">
        <v>223</v>
      </c>
      <c r="B225" s="119" t="str">
        <f>IF(YEAR('3- Óleo'!B227)=$B$1,$B$1,"-")</f>
        <v>-</v>
      </c>
      <c r="C225" s="119" t="str">
        <f>IF(B225="-","-",MONTH('3- Óleo'!B227))</f>
        <v>-</v>
      </c>
      <c r="E225" s="119" t="str">
        <f>IF($C225=F$1,'3- Óleo'!$D227,"-")</f>
        <v>-</v>
      </c>
      <c r="F225" s="108" t="str">
        <f>IF($C225=F$1,'3- Óleo'!$E227,"-")</f>
        <v>-</v>
      </c>
      <c r="G225" s="108" t="str">
        <f>IF(F225="-","-",'3- Óleo'!$H227)</f>
        <v>-</v>
      </c>
      <c r="H225" s="119" t="str">
        <f>IF($C225=I$1,'3- Óleo'!$D227,"-")</f>
        <v>-</v>
      </c>
      <c r="I225" s="108" t="str">
        <f>IF($C225=I$1,'3- Óleo'!$E227,"-")</f>
        <v>-</v>
      </c>
      <c r="J225" s="108" t="str">
        <f>IF(I225="-","-",'3- Óleo'!$H227)</f>
        <v>-</v>
      </c>
      <c r="K225" s="119" t="str">
        <f>IF($C225=L$1,'3- Óleo'!$D227,"-")</f>
        <v>-</v>
      </c>
      <c r="L225" s="108" t="str">
        <f>IF($C225=L$1,'3- Óleo'!$E227,"-")</f>
        <v>-</v>
      </c>
      <c r="M225" s="108" t="str">
        <f>IF(L225="-","-",'3- Óleo'!$H227)</f>
        <v>-</v>
      </c>
      <c r="N225" s="119" t="str">
        <f>IF($C225=O$1,'3- Óleo'!$D227,"-")</f>
        <v>-</v>
      </c>
      <c r="O225" s="108" t="str">
        <f>IF($C225=O$1,'3- Óleo'!$E227,"-")</f>
        <v>-</v>
      </c>
      <c r="P225" s="108" t="str">
        <f>IF(O225="-","-",'3- Óleo'!$H227)</f>
        <v>-</v>
      </c>
      <c r="Q225" s="119" t="str">
        <f>IF($C225=R$1,'3- Óleo'!$D227,"-")</f>
        <v>-</v>
      </c>
      <c r="R225" s="108" t="str">
        <f>IF($C225=R$1,'3- Óleo'!$E227,"-")</f>
        <v>-</v>
      </c>
      <c r="S225" s="108" t="str">
        <f>IF(R225="-","-",'3- Óleo'!$H227)</f>
        <v>-</v>
      </c>
      <c r="T225" s="119" t="str">
        <f>IF($C225=U$1,'3- Óleo'!$D227,"-")</f>
        <v>-</v>
      </c>
      <c r="U225" s="108" t="str">
        <f>IF($C225=U$1,'3- Óleo'!$E227,"-")</f>
        <v>-</v>
      </c>
      <c r="V225" s="108" t="str">
        <f>IF(U225="-","-",'3- Óleo'!$H227)</f>
        <v>-</v>
      </c>
      <c r="W225" s="119" t="str">
        <f>IF($C225=X$1,'3- Óleo'!$D227,"-")</f>
        <v>-</v>
      </c>
      <c r="X225" s="108" t="str">
        <f>IF($C225=X$1,'3- Óleo'!$E227,"-")</f>
        <v>-</v>
      </c>
      <c r="Y225" s="108" t="str">
        <f>IF(X225="-","-",'3- Óleo'!$H227)</f>
        <v>-</v>
      </c>
      <c r="Z225" s="119" t="str">
        <f>IF($C225=AA$1,'3- Óleo'!$D227,"-")</f>
        <v>-</v>
      </c>
      <c r="AA225" s="108" t="str">
        <f>IF($C225=AA$1,'3- Óleo'!$E227,"-")</f>
        <v>-</v>
      </c>
      <c r="AB225" s="108" t="str">
        <f>IF(AA225="-","-",'3- Óleo'!$H227)</f>
        <v>-</v>
      </c>
      <c r="AC225" s="119" t="str">
        <f>IF($C225=AD$1,'3- Óleo'!$D227,"-")</f>
        <v>-</v>
      </c>
      <c r="AD225" s="108" t="str">
        <f>IF($C225=AD$1,'3- Óleo'!$E227,"-")</f>
        <v>-</v>
      </c>
      <c r="AE225" s="108" t="str">
        <f>IF(AD225="-","-",'3- Óleo'!$H227)</f>
        <v>-</v>
      </c>
      <c r="AF225" s="119" t="str">
        <f>IF($C225=AG$1,'3- Óleo'!$D227,"-")</f>
        <v>-</v>
      </c>
      <c r="AG225" s="108" t="str">
        <f>IF($C225=AG$1,'3- Óleo'!$E227,"-")</f>
        <v>-</v>
      </c>
      <c r="AH225" s="108" t="str">
        <f>IF(AG225="-","-",'3- Óleo'!$H227)</f>
        <v>-</v>
      </c>
      <c r="AI225" s="119" t="str">
        <f>IF($C225=AJ$1,'3- Óleo'!$D227,"-")</f>
        <v>-</v>
      </c>
      <c r="AJ225" s="108" t="str">
        <f>IF($C225=AJ$1,'3- Óleo'!$E227,"-")</f>
        <v>-</v>
      </c>
      <c r="AK225" s="108" t="str">
        <f>IF(AJ225="-","-",'3- Óleo'!$H227)</f>
        <v>-</v>
      </c>
      <c r="AL225" s="119" t="str">
        <f>IF($C225=AM$1,'3- Óleo'!$D227,"-")</f>
        <v>-</v>
      </c>
      <c r="AM225" s="108" t="str">
        <f>IF($C225=AM$1,'3- Óleo'!$E227,"-")</f>
        <v>-</v>
      </c>
      <c r="AN225" s="108" t="str">
        <f>IF(AM225="-","-",'3- Óleo'!$H227)</f>
        <v>-</v>
      </c>
    </row>
    <row r="226" spans="1:40" x14ac:dyDescent="0.25">
      <c r="A226" s="119">
        <v>224</v>
      </c>
      <c r="B226" s="119" t="str">
        <f>IF(YEAR('3- Óleo'!B228)=$B$1,$B$1,"-")</f>
        <v>-</v>
      </c>
      <c r="C226" s="119" t="str">
        <f>IF(B226="-","-",MONTH('3- Óleo'!B228))</f>
        <v>-</v>
      </c>
      <c r="E226" s="119" t="str">
        <f>IF($C226=F$1,'3- Óleo'!$D228,"-")</f>
        <v>-</v>
      </c>
      <c r="F226" s="108" t="str">
        <f>IF($C226=F$1,'3- Óleo'!$E228,"-")</f>
        <v>-</v>
      </c>
      <c r="G226" s="108" t="str">
        <f>IF(F226="-","-",'3- Óleo'!$H228)</f>
        <v>-</v>
      </c>
      <c r="H226" s="119" t="str">
        <f>IF($C226=I$1,'3- Óleo'!$D228,"-")</f>
        <v>-</v>
      </c>
      <c r="I226" s="108" t="str">
        <f>IF($C226=I$1,'3- Óleo'!$E228,"-")</f>
        <v>-</v>
      </c>
      <c r="J226" s="108" t="str">
        <f>IF(I226="-","-",'3- Óleo'!$H228)</f>
        <v>-</v>
      </c>
      <c r="K226" s="119" t="str">
        <f>IF($C226=L$1,'3- Óleo'!$D228,"-")</f>
        <v>-</v>
      </c>
      <c r="L226" s="108" t="str">
        <f>IF($C226=L$1,'3- Óleo'!$E228,"-")</f>
        <v>-</v>
      </c>
      <c r="M226" s="108" t="str">
        <f>IF(L226="-","-",'3- Óleo'!$H228)</f>
        <v>-</v>
      </c>
      <c r="N226" s="119" t="str">
        <f>IF($C226=O$1,'3- Óleo'!$D228,"-")</f>
        <v>-</v>
      </c>
      <c r="O226" s="108" t="str">
        <f>IF($C226=O$1,'3- Óleo'!$E228,"-")</f>
        <v>-</v>
      </c>
      <c r="P226" s="108" t="str">
        <f>IF(O226="-","-",'3- Óleo'!$H228)</f>
        <v>-</v>
      </c>
      <c r="Q226" s="119" t="str">
        <f>IF($C226=R$1,'3- Óleo'!$D228,"-")</f>
        <v>-</v>
      </c>
      <c r="R226" s="108" t="str">
        <f>IF($C226=R$1,'3- Óleo'!$E228,"-")</f>
        <v>-</v>
      </c>
      <c r="S226" s="108" t="str">
        <f>IF(R226="-","-",'3- Óleo'!$H228)</f>
        <v>-</v>
      </c>
      <c r="T226" s="119" t="str">
        <f>IF($C226=U$1,'3- Óleo'!$D228,"-")</f>
        <v>-</v>
      </c>
      <c r="U226" s="108" t="str">
        <f>IF($C226=U$1,'3- Óleo'!$E228,"-")</f>
        <v>-</v>
      </c>
      <c r="V226" s="108" t="str">
        <f>IF(U226="-","-",'3- Óleo'!$H228)</f>
        <v>-</v>
      </c>
      <c r="W226" s="119" t="str">
        <f>IF($C226=X$1,'3- Óleo'!$D228,"-")</f>
        <v>-</v>
      </c>
      <c r="X226" s="108" t="str">
        <f>IF($C226=X$1,'3- Óleo'!$E228,"-")</f>
        <v>-</v>
      </c>
      <c r="Y226" s="108" t="str">
        <f>IF(X226="-","-",'3- Óleo'!$H228)</f>
        <v>-</v>
      </c>
      <c r="Z226" s="119" t="str">
        <f>IF($C226=AA$1,'3- Óleo'!$D228,"-")</f>
        <v>-</v>
      </c>
      <c r="AA226" s="108" t="str">
        <f>IF($C226=AA$1,'3- Óleo'!$E228,"-")</f>
        <v>-</v>
      </c>
      <c r="AB226" s="108" t="str">
        <f>IF(AA226="-","-",'3- Óleo'!$H228)</f>
        <v>-</v>
      </c>
      <c r="AC226" s="119" t="str">
        <f>IF($C226=AD$1,'3- Óleo'!$D228,"-")</f>
        <v>-</v>
      </c>
      <c r="AD226" s="108" t="str">
        <f>IF($C226=AD$1,'3- Óleo'!$E228,"-")</f>
        <v>-</v>
      </c>
      <c r="AE226" s="108" t="str">
        <f>IF(AD226="-","-",'3- Óleo'!$H228)</f>
        <v>-</v>
      </c>
      <c r="AF226" s="119" t="str">
        <f>IF($C226=AG$1,'3- Óleo'!$D228,"-")</f>
        <v>-</v>
      </c>
      <c r="AG226" s="108" t="str">
        <f>IF($C226=AG$1,'3- Óleo'!$E228,"-")</f>
        <v>-</v>
      </c>
      <c r="AH226" s="108" t="str">
        <f>IF(AG226="-","-",'3- Óleo'!$H228)</f>
        <v>-</v>
      </c>
      <c r="AI226" s="119" t="str">
        <f>IF($C226=AJ$1,'3- Óleo'!$D228,"-")</f>
        <v>-</v>
      </c>
      <c r="AJ226" s="108" t="str">
        <f>IF($C226=AJ$1,'3- Óleo'!$E228,"-")</f>
        <v>-</v>
      </c>
      <c r="AK226" s="108" t="str">
        <f>IF(AJ226="-","-",'3- Óleo'!$H228)</f>
        <v>-</v>
      </c>
      <c r="AL226" s="119" t="str">
        <f>IF($C226=AM$1,'3- Óleo'!$D228,"-")</f>
        <v>-</v>
      </c>
      <c r="AM226" s="108" t="str">
        <f>IF($C226=AM$1,'3- Óleo'!$E228,"-")</f>
        <v>-</v>
      </c>
      <c r="AN226" s="108" t="str">
        <f>IF(AM226="-","-",'3- Óleo'!$H228)</f>
        <v>-</v>
      </c>
    </row>
    <row r="227" spans="1:40" x14ac:dyDescent="0.25">
      <c r="A227" s="119">
        <v>225</v>
      </c>
      <c r="B227" s="119" t="str">
        <f>IF(YEAR('3- Óleo'!B229)=$B$1,$B$1,"-")</f>
        <v>-</v>
      </c>
      <c r="C227" s="119" t="str">
        <f>IF(B227="-","-",MONTH('3- Óleo'!B229))</f>
        <v>-</v>
      </c>
      <c r="E227" s="119" t="str">
        <f>IF($C227=F$1,'3- Óleo'!$D229,"-")</f>
        <v>-</v>
      </c>
      <c r="F227" s="108" t="str">
        <f>IF($C227=F$1,'3- Óleo'!$E229,"-")</f>
        <v>-</v>
      </c>
      <c r="G227" s="108" t="str">
        <f>IF(F227="-","-",'3- Óleo'!$H229)</f>
        <v>-</v>
      </c>
      <c r="H227" s="119" t="str">
        <f>IF($C227=I$1,'3- Óleo'!$D229,"-")</f>
        <v>-</v>
      </c>
      <c r="I227" s="108" t="str">
        <f>IF($C227=I$1,'3- Óleo'!$E229,"-")</f>
        <v>-</v>
      </c>
      <c r="J227" s="108" t="str">
        <f>IF(I227="-","-",'3- Óleo'!$H229)</f>
        <v>-</v>
      </c>
      <c r="K227" s="119" t="str">
        <f>IF($C227=L$1,'3- Óleo'!$D229,"-")</f>
        <v>-</v>
      </c>
      <c r="L227" s="108" t="str">
        <f>IF($C227=L$1,'3- Óleo'!$E229,"-")</f>
        <v>-</v>
      </c>
      <c r="M227" s="108" t="str">
        <f>IF(L227="-","-",'3- Óleo'!$H229)</f>
        <v>-</v>
      </c>
      <c r="N227" s="119" t="str">
        <f>IF($C227=O$1,'3- Óleo'!$D229,"-")</f>
        <v>-</v>
      </c>
      <c r="O227" s="108" t="str">
        <f>IF($C227=O$1,'3- Óleo'!$E229,"-")</f>
        <v>-</v>
      </c>
      <c r="P227" s="108" t="str">
        <f>IF(O227="-","-",'3- Óleo'!$H229)</f>
        <v>-</v>
      </c>
      <c r="Q227" s="119" t="str">
        <f>IF($C227=R$1,'3- Óleo'!$D229,"-")</f>
        <v>-</v>
      </c>
      <c r="R227" s="108" t="str">
        <f>IF($C227=R$1,'3- Óleo'!$E229,"-")</f>
        <v>-</v>
      </c>
      <c r="S227" s="108" t="str">
        <f>IF(R227="-","-",'3- Óleo'!$H229)</f>
        <v>-</v>
      </c>
      <c r="T227" s="119" t="str">
        <f>IF($C227=U$1,'3- Óleo'!$D229,"-")</f>
        <v>-</v>
      </c>
      <c r="U227" s="108" t="str">
        <f>IF($C227=U$1,'3- Óleo'!$E229,"-")</f>
        <v>-</v>
      </c>
      <c r="V227" s="108" t="str">
        <f>IF(U227="-","-",'3- Óleo'!$H229)</f>
        <v>-</v>
      </c>
      <c r="W227" s="119" t="str">
        <f>IF($C227=X$1,'3- Óleo'!$D229,"-")</f>
        <v>-</v>
      </c>
      <c r="X227" s="108" t="str">
        <f>IF($C227=X$1,'3- Óleo'!$E229,"-")</f>
        <v>-</v>
      </c>
      <c r="Y227" s="108" t="str">
        <f>IF(X227="-","-",'3- Óleo'!$H229)</f>
        <v>-</v>
      </c>
      <c r="Z227" s="119" t="str">
        <f>IF($C227=AA$1,'3- Óleo'!$D229,"-")</f>
        <v>-</v>
      </c>
      <c r="AA227" s="108" t="str">
        <f>IF($C227=AA$1,'3- Óleo'!$E229,"-")</f>
        <v>-</v>
      </c>
      <c r="AB227" s="108" t="str">
        <f>IF(AA227="-","-",'3- Óleo'!$H229)</f>
        <v>-</v>
      </c>
      <c r="AC227" s="119" t="str">
        <f>IF($C227=AD$1,'3- Óleo'!$D229,"-")</f>
        <v>-</v>
      </c>
      <c r="AD227" s="108" t="str">
        <f>IF($C227=AD$1,'3- Óleo'!$E229,"-")</f>
        <v>-</v>
      </c>
      <c r="AE227" s="108" t="str">
        <f>IF(AD227="-","-",'3- Óleo'!$H229)</f>
        <v>-</v>
      </c>
      <c r="AF227" s="119" t="str">
        <f>IF($C227=AG$1,'3- Óleo'!$D229,"-")</f>
        <v>-</v>
      </c>
      <c r="AG227" s="108" t="str">
        <f>IF($C227=AG$1,'3- Óleo'!$E229,"-")</f>
        <v>-</v>
      </c>
      <c r="AH227" s="108" t="str">
        <f>IF(AG227="-","-",'3- Óleo'!$H229)</f>
        <v>-</v>
      </c>
      <c r="AI227" s="119" t="str">
        <f>IF($C227=AJ$1,'3- Óleo'!$D229,"-")</f>
        <v>-</v>
      </c>
      <c r="AJ227" s="108" t="str">
        <f>IF($C227=AJ$1,'3- Óleo'!$E229,"-")</f>
        <v>-</v>
      </c>
      <c r="AK227" s="108" t="str">
        <f>IF(AJ227="-","-",'3- Óleo'!$H229)</f>
        <v>-</v>
      </c>
      <c r="AL227" s="119" t="str">
        <f>IF($C227=AM$1,'3- Óleo'!$D229,"-")</f>
        <v>-</v>
      </c>
      <c r="AM227" s="108" t="str">
        <f>IF($C227=AM$1,'3- Óleo'!$E229,"-")</f>
        <v>-</v>
      </c>
      <c r="AN227" s="108" t="str">
        <f>IF(AM227="-","-",'3- Óleo'!$H229)</f>
        <v>-</v>
      </c>
    </row>
    <row r="228" spans="1:40" x14ac:dyDescent="0.25">
      <c r="A228" s="119">
        <v>226</v>
      </c>
      <c r="B228" s="119" t="str">
        <f>IF(YEAR('3- Óleo'!B230)=$B$1,$B$1,"-")</f>
        <v>-</v>
      </c>
      <c r="C228" s="119" t="str">
        <f>IF(B228="-","-",MONTH('3- Óleo'!B230))</f>
        <v>-</v>
      </c>
      <c r="E228" s="119" t="str">
        <f>IF($C228=F$1,'3- Óleo'!$D230,"-")</f>
        <v>-</v>
      </c>
      <c r="F228" s="108" t="str">
        <f>IF($C228=F$1,'3- Óleo'!$E230,"-")</f>
        <v>-</v>
      </c>
      <c r="G228" s="108" t="str">
        <f>IF(F228="-","-",'3- Óleo'!$H230)</f>
        <v>-</v>
      </c>
      <c r="H228" s="119" t="str">
        <f>IF($C228=I$1,'3- Óleo'!$D230,"-")</f>
        <v>-</v>
      </c>
      <c r="I228" s="108" t="str">
        <f>IF($C228=I$1,'3- Óleo'!$E230,"-")</f>
        <v>-</v>
      </c>
      <c r="J228" s="108" t="str">
        <f>IF(I228="-","-",'3- Óleo'!$H230)</f>
        <v>-</v>
      </c>
      <c r="K228" s="119" t="str">
        <f>IF($C228=L$1,'3- Óleo'!$D230,"-")</f>
        <v>-</v>
      </c>
      <c r="L228" s="108" t="str">
        <f>IF($C228=L$1,'3- Óleo'!$E230,"-")</f>
        <v>-</v>
      </c>
      <c r="M228" s="108" t="str">
        <f>IF(L228="-","-",'3- Óleo'!$H230)</f>
        <v>-</v>
      </c>
      <c r="N228" s="119" t="str">
        <f>IF($C228=O$1,'3- Óleo'!$D230,"-")</f>
        <v>-</v>
      </c>
      <c r="O228" s="108" t="str">
        <f>IF($C228=O$1,'3- Óleo'!$E230,"-")</f>
        <v>-</v>
      </c>
      <c r="P228" s="108" t="str">
        <f>IF(O228="-","-",'3- Óleo'!$H230)</f>
        <v>-</v>
      </c>
      <c r="Q228" s="119" t="str">
        <f>IF($C228=R$1,'3- Óleo'!$D230,"-")</f>
        <v>-</v>
      </c>
      <c r="R228" s="108" t="str">
        <f>IF($C228=R$1,'3- Óleo'!$E230,"-")</f>
        <v>-</v>
      </c>
      <c r="S228" s="108" t="str">
        <f>IF(R228="-","-",'3- Óleo'!$H230)</f>
        <v>-</v>
      </c>
      <c r="T228" s="119" t="str">
        <f>IF($C228=U$1,'3- Óleo'!$D230,"-")</f>
        <v>-</v>
      </c>
      <c r="U228" s="108" t="str">
        <f>IF($C228=U$1,'3- Óleo'!$E230,"-")</f>
        <v>-</v>
      </c>
      <c r="V228" s="108" t="str">
        <f>IF(U228="-","-",'3- Óleo'!$H230)</f>
        <v>-</v>
      </c>
      <c r="W228" s="119" t="str">
        <f>IF($C228=X$1,'3- Óleo'!$D230,"-")</f>
        <v>-</v>
      </c>
      <c r="X228" s="108" t="str">
        <f>IF($C228=X$1,'3- Óleo'!$E230,"-")</f>
        <v>-</v>
      </c>
      <c r="Y228" s="108" t="str">
        <f>IF(X228="-","-",'3- Óleo'!$H230)</f>
        <v>-</v>
      </c>
      <c r="Z228" s="119" t="str">
        <f>IF($C228=AA$1,'3- Óleo'!$D230,"-")</f>
        <v>-</v>
      </c>
      <c r="AA228" s="108" t="str">
        <f>IF($C228=AA$1,'3- Óleo'!$E230,"-")</f>
        <v>-</v>
      </c>
      <c r="AB228" s="108" t="str">
        <f>IF(AA228="-","-",'3- Óleo'!$H230)</f>
        <v>-</v>
      </c>
      <c r="AC228" s="119" t="str">
        <f>IF($C228=AD$1,'3- Óleo'!$D230,"-")</f>
        <v>-</v>
      </c>
      <c r="AD228" s="108" t="str">
        <f>IF($C228=AD$1,'3- Óleo'!$E230,"-")</f>
        <v>-</v>
      </c>
      <c r="AE228" s="108" t="str">
        <f>IF(AD228="-","-",'3- Óleo'!$H230)</f>
        <v>-</v>
      </c>
      <c r="AF228" s="119" t="str">
        <f>IF($C228=AG$1,'3- Óleo'!$D230,"-")</f>
        <v>-</v>
      </c>
      <c r="AG228" s="108" t="str">
        <f>IF($C228=AG$1,'3- Óleo'!$E230,"-")</f>
        <v>-</v>
      </c>
      <c r="AH228" s="108" t="str">
        <f>IF(AG228="-","-",'3- Óleo'!$H230)</f>
        <v>-</v>
      </c>
      <c r="AI228" s="119" t="str">
        <f>IF($C228=AJ$1,'3- Óleo'!$D230,"-")</f>
        <v>-</v>
      </c>
      <c r="AJ228" s="108" t="str">
        <f>IF($C228=AJ$1,'3- Óleo'!$E230,"-")</f>
        <v>-</v>
      </c>
      <c r="AK228" s="108" t="str">
        <f>IF(AJ228="-","-",'3- Óleo'!$H230)</f>
        <v>-</v>
      </c>
      <c r="AL228" s="119" t="str">
        <f>IF($C228=AM$1,'3- Óleo'!$D230,"-")</f>
        <v>-</v>
      </c>
      <c r="AM228" s="108" t="str">
        <f>IF($C228=AM$1,'3- Óleo'!$E230,"-")</f>
        <v>-</v>
      </c>
      <c r="AN228" s="108" t="str">
        <f>IF(AM228="-","-",'3- Óleo'!$H230)</f>
        <v>-</v>
      </c>
    </row>
    <row r="229" spans="1:40" x14ac:dyDescent="0.25">
      <c r="A229" s="119">
        <v>227</v>
      </c>
      <c r="B229" s="119" t="str">
        <f>IF(YEAR('3- Óleo'!B231)=$B$1,$B$1,"-")</f>
        <v>-</v>
      </c>
      <c r="C229" s="119" t="str">
        <f>IF(B229="-","-",MONTH('3- Óleo'!B231))</f>
        <v>-</v>
      </c>
      <c r="E229" s="119" t="str">
        <f>IF($C229=F$1,'3- Óleo'!$D231,"-")</f>
        <v>-</v>
      </c>
      <c r="F229" s="108" t="str">
        <f>IF($C229=F$1,'3- Óleo'!$E231,"-")</f>
        <v>-</v>
      </c>
      <c r="G229" s="108" t="str">
        <f>IF(F229="-","-",'3- Óleo'!$H231)</f>
        <v>-</v>
      </c>
      <c r="H229" s="119" t="str">
        <f>IF($C229=I$1,'3- Óleo'!$D231,"-")</f>
        <v>-</v>
      </c>
      <c r="I229" s="108" t="str">
        <f>IF($C229=I$1,'3- Óleo'!$E231,"-")</f>
        <v>-</v>
      </c>
      <c r="J229" s="108" t="str">
        <f>IF(I229="-","-",'3- Óleo'!$H231)</f>
        <v>-</v>
      </c>
      <c r="K229" s="119" t="str">
        <f>IF($C229=L$1,'3- Óleo'!$D231,"-")</f>
        <v>-</v>
      </c>
      <c r="L229" s="108" t="str">
        <f>IF($C229=L$1,'3- Óleo'!$E231,"-")</f>
        <v>-</v>
      </c>
      <c r="M229" s="108" t="str">
        <f>IF(L229="-","-",'3- Óleo'!$H231)</f>
        <v>-</v>
      </c>
      <c r="N229" s="119" t="str">
        <f>IF($C229=O$1,'3- Óleo'!$D231,"-")</f>
        <v>-</v>
      </c>
      <c r="O229" s="108" t="str">
        <f>IF($C229=O$1,'3- Óleo'!$E231,"-")</f>
        <v>-</v>
      </c>
      <c r="P229" s="108" t="str">
        <f>IF(O229="-","-",'3- Óleo'!$H231)</f>
        <v>-</v>
      </c>
      <c r="Q229" s="119" t="str">
        <f>IF($C229=R$1,'3- Óleo'!$D231,"-")</f>
        <v>-</v>
      </c>
      <c r="R229" s="108" t="str">
        <f>IF($C229=R$1,'3- Óleo'!$E231,"-")</f>
        <v>-</v>
      </c>
      <c r="S229" s="108" t="str">
        <f>IF(R229="-","-",'3- Óleo'!$H231)</f>
        <v>-</v>
      </c>
      <c r="T229" s="119" t="str">
        <f>IF($C229=U$1,'3- Óleo'!$D231,"-")</f>
        <v>-</v>
      </c>
      <c r="U229" s="108" t="str">
        <f>IF($C229=U$1,'3- Óleo'!$E231,"-")</f>
        <v>-</v>
      </c>
      <c r="V229" s="108" t="str">
        <f>IF(U229="-","-",'3- Óleo'!$H231)</f>
        <v>-</v>
      </c>
      <c r="W229" s="119" t="str">
        <f>IF($C229=X$1,'3- Óleo'!$D231,"-")</f>
        <v>-</v>
      </c>
      <c r="X229" s="108" t="str">
        <f>IF($C229=X$1,'3- Óleo'!$E231,"-")</f>
        <v>-</v>
      </c>
      <c r="Y229" s="108" t="str">
        <f>IF(X229="-","-",'3- Óleo'!$H231)</f>
        <v>-</v>
      </c>
      <c r="Z229" s="119" t="str">
        <f>IF($C229=AA$1,'3- Óleo'!$D231,"-")</f>
        <v>-</v>
      </c>
      <c r="AA229" s="108" t="str">
        <f>IF($C229=AA$1,'3- Óleo'!$E231,"-")</f>
        <v>-</v>
      </c>
      <c r="AB229" s="108" t="str">
        <f>IF(AA229="-","-",'3- Óleo'!$H231)</f>
        <v>-</v>
      </c>
      <c r="AC229" s="119" t="str">
        <f>IF($C229=AD$1,'3- Óleo'!$D231,"-")</f>
        <v>-</v>
      </c>
      <c r="AD229" s="108" t="str">
        <f>IF($C229=AD$1,'3- Óleo'!$E231,"-")</f>
        <v>-</v>
      </c>
      <c r="AE229" s="108" t="str">
        <f>IF(AD229="-","-",'3- Óleo'!$H231)</f>
        <v>-</v>
      </c>
      <c r="AF229" s="119" t="str">
        <f>IF($C229=AG$1,'3- Óleo'!$D231,"-")</f>
        <v>-</v>
      </c>
      <c r="AG229" s="108" t="str">
        <f>IF($C229=AG$1,'3- Óleo'!$E231,"-")</f>
        <v>-</v>
      </c>
      <c r="AH229" s="108" t="str">
        <f>IF(AG229="-","-",'3- Óleo'!$H231)</f>
        <v>-</v>
      </c>
      <c r="AI229" s="119" t="str">
        <f>IF($C229=AJ$1,'3- Óleo'!$D231,"-")</f>
        <v>-</v>
      </c>
      <c r="AJ229" s="108" t="str">
        <f>IF($C229=AJ$1,'3- Óleo'!$E231,"-")</f>
        <v>-</v>
      </c>
      <c r="AK229" s="108" t="str">
        <f>IF(AJ229="-","-",'3- Óleo'!$H231)</f>
        <v>-</v>
      </c>
      <c r="AL229" s="119" t="str">
        <f>IF($C229=AM$1,'3- Óleo'!$D231,"-")</f>
        <v>-</v>
      </c>
      <c r="AM229" s="108" t="str">
        <f>IF($C229=AM$1,'3- Óleo'!$E231,"-")</f>
        <v>-</v>
      </c>
      <c r="AN229" s="108" t="str">
        <f>IF(AM229="-","-",'3- Óleo'!$H231)</f>
        <v>-</v>
      </c>
    </row>
    <row r="230" spans="1:40" x14ac:dyDescent="0.25">
      <c r="A230" s="119">
        <v>228</v>
      </c>
      <c r="B230" s="119" t="str">
        <f>IF(YEAR('3- Óleo'!B232)=$B$1,$B$1,"-")</f>
        <v>-</v>
      </c>
      <c r="C230" s="119" t="str">
        <f>IF(B230="-","-",MONTH('3- Óleo'!B232))</f>
        <v>-</v>
      </c>
      <c r="E230" s="119" t="str">
        <f>IF($C230=F$1,'3- Óleo'!$D232,"-")</f>
        <v>-</v>
      </c>
      <c r="F230" s="108" t="str">
        <f>IF($C230=F$1,'3- Óleo'!$E232,"-")</f>
        <v>-</v>
      </c>
      <c r="G230" s="108" t="str">
        <f>IF(F230="-","-",'3- Óleo'!$H232)</f>
        <v>-</v>
      </c>
      <c r="H230" s="119" t="str">
        <f>IF($C230=I$1,'3- Óleo'!$D232,"-")</f>
        <v>-</v>
      </c>
      <c r="I230" s="108" t="str">
        <f>IF($C230=I$1,'3- Óleo'!$E232,"-")</f>
        <v>-</v>
      </c>
      <c r="J230" s="108" t="str">
        <f>IF(I230="-","-",'3- Óleo'!$H232)</f>
        <v>-</v>
      </c>
      <c r="K230" s="119" t="str">
        <f>IF($C230=L$1,'3- Óleo'!$D232,"-")</f>
        <v>-</v>
      </c>
      <c r="L230" s="108" t="str">
        <f>IF($C230=L$1,'3- Óleo'!$E232,"-")</f>
        <v>-</v>
      </c>
      <c r="M230" s="108" t="str">
        <f>IF(L230="-","-",'3- Óleo'!$H232)</f>
        <v>-</v>
      </c>
      <c r="N230" s="119" t="str">
        <f>IF($C230=O$1,'3- Óleo'!$D232,"-")</f>
        <v>-</v>
      </c>
      <c r="O230" s="108" t="str">
        <f>IF($C230=O$1,'3- Óleo'!$E232,"-")</f>
        <v>-</v>
      </c>
      <c r="P230" s="108" t="str">
        <f>IF(O230="-","-",'3- Óleo'!$H232)</f>
        <v>-</v>
      </c>
      <c r="Q230" s="119" t="str">
        <f>IF($C230=R$1,'3- Óleo'!$D232,"-")</f>
        <v>-</v>
      </c>
      <c r="R230" s="108" t="str">
        <f>IF($C230=R$1,'3- Óleo'!$E232,"-")</f>
        <v>-</v>
      </c>
      <c r="S230" s="108" t="str">
        <f>IF(R230="-","-",'3- Óleo'!$H232)</f>
        <v>-</v>
      </c>
      <c r="T230" s="119" t="str">
        <f>IF($C230=U$1,'3- Óleo'!$D232,"-")</f>
        <v>-</v>
      </c>
      <c r="U230" s="108" t="str">
        <f>IF($C230=U$1,'3- Óleo'!$E232,"-")</f>
        <v>-</v>
      </c>
      <c r="V230" s="108" t="str">
        <f>IF(U230="-","-",'3- Óleo'!$H232)</f>
        <v>-</v>
      </c>
      <c r="W230" s="119" t="str">
        <f>IF($C230=X$1,'3- Óleo'!$D232,"-")</f>
        <v>-</v>
      </c>
      <c r="X230" s="108" t="str">
        <f>IF($C230=X$1,'3- Óleo'!$E232,"-")</f>
        <v>-</v>
      </c>
      <c r="Y230" s="108" t="str">
        <f>IF(X230="-","-",'3- Óleo'!$H232)</f>
        <v>-</v>
      </c>
      <c r="Z230" s="119" t="str">
        <f>IF($C230=AA$1,'3- Óleo'!$D232,"-")</f>
        <v>-</v>
      </c>
      <c r="AA230" s="108" t="str">
        <f>IF($C230=AA$1,'3- Óleo'!$E232,"-")</f>
        <v>-</v>
      </c>
      <c r="AB230" s="108" t="str">
        <f>IF(AA230="-","-",'3- Óleo'!$H232)</f>
        <v>-</v>
      </c>
      <c r="AC230" s="119" t="str">
        <f>IF($C230=AD$1,'3- Óleo'!$D232,"-")</f>
        <v>-</v>
      </c>
      <c r="AD230" s="108" t="str">
        <f>IF($C230=AD$1,'3- Óleo'!$E232,"-")</f>
        <v>-</v>
      </c>
      <c r="AE230" s="108" t="str">
        <f>IF(AD230="-","-",'3- Óleo'!$H232)</f>
        <v>-</v>
      </c>
      <c r="AF230" s="119" t="str">
        <f>IF($C230=AG$1,'3- Óleo'!$D232,"-")</f>
        <v>-</v>
      </c>
      <c r="AG230" s="108" t="str">
        <f>IF($C230=AG$1,'3- Óleo'!$E232,"-")</f>
        <v>-</v>
      </c>
      <c r="AH230" s="108" t="str">
        <f>IF(AG230="-","-",'3- Óleo'!$H232)</f>
        <v>-</v>
      </c>
      <c r="AI230" s="119" t="str">
        <f>IF($C230=AJ$1,'3- Óleo'!$D232,"-")</f>
        <v>-</v>
      </c>
      <c r="AJ230" s="108" t="str">
        <f>IF($C230=AJ$1,'3- Óleo'!$E232,"-")</f>
        <v>-</v>
      </c>
      <c r="AK230" s="108" t="str">
        <f>IF(AJ230="-","-",'3- Óleo'!$H232)</f>
        <v>-</v>
      </c>
      <c r="AL230" s="119" t="str">
        <f>IF($C230=AM$1,'3- Óleo'!$D232,"-")</f>
        <v>-</v>
      </c>
      <c r="AM230" s="108" t="str">
        <f>IF($C230=AM$1,'3- Óleo'!$E232,"-")</f>
        <v>-</v>
      </c>
      <c r="AN230" s="108" t="str">
        <f>IF(AM230="-","-",'3- Óleo'!$H232)</f>
        <v>-</v>
      </c>
    </row>
    <row r="231" spans="1:40" x14ac:dyDescent="0.25">
      <c r="A231" s="119">
        <v>229</v>
      </c>
      <c r="B231" s="119" t="str">
        <f>IF(YEAR('3- Óleo'!B233)=$B$1,$B$1,"-")</f>
        <v>-</v>
      </c>
      <c r="C231" s="119" t="str">
        <f>IF(B231="-","-",MONTH('3- Óleo'!B233))</f>
        <v>-</v>
      </c>
      <c r="E231" s="119" t="str">
        <f>IF($C231=F$1,'3- Óleo'!$D233,"-")</f>
        <v>-</v>
      </c>
      <c r="F231" s="108" t="str">
        <f>IF($C231=F$1,'3- Óleo'!$E233,"-")</f>
        <v>-</v>
      </c>
      <c r="G231" s="108" t="str">
        <f>IF(F231="-","-",'3- Óleo'!$H233)</f>
        <v>-</v>
      </c>
      <c r="H231" s="119" t="str">
        <f>IF($C231=I$1,'3- Óleo'!$D233,"-")</f>
        <v>-</v>
      </c>
      <c r="I231" s="108" t="str">
        <f>IF($C231=I$1,'3- Óleo'!$E233,"-")</f>
        <v>-</v>
      </c>
      <c r="J231" s="108" t="str">
        <f>IF(I231="-","-",'3- Óleo'!$H233)</f>
        <v>-</v>
      </c>
      <c r="K231" s="119" t="str">
        <f>IF($C231=L$1,'3- Óleo'!$D233,"-")</f>
        <v>-</v>
      </c>
      <c r="L231" s="108" t="str">
        <f>IF($C231=L$1,'3- Óleo'!$E233,"-")</f>
        <v>-</v>
      </c>
      <c r="M231" s="108" t="str">
        <f>IF(L231="-","-",'3- Óleo'!$H233)</f>
        <v>-</v>
      </c>
      <c r="N231" s="119" t="str">
        <f>IF($C231=O$1,'3- Óleo'!$D233,"-")</f>
        <v>-</v>
      </c>
      <c r="O231" s="108" t="str">
        <f>IF($C231=O$1,'3- Óleo'!$E233,"-")</f>
        <v>-</v>
      </c>
      <c r="P231" s="108" t="str">
        <f>IF(O231="-","-",'3- Óleo'!$H233)</f>
        <v>-</v>
      </c>
      <c r="Q231" s="119" t="str">
        <f>IF($C231=R$1,'3- Óleo'!$D233,"-")</f>
        <v>-</v>
      </c>
      <c r="R231" s="108" t="str">
        <f>IF($C231=R$1,'3- Óleo'!$E233,"-")</f>
        <v>-</v>
      </c>
      <c r="S231" s="108" t="str">
        <f>IF(R231="-","-",'3- Óleo'!$H233)</f>
        <v>-</v>
      </c>
      <c r="T231" s="119" t="str">
        <f>IF($C231=U$1,'3- Óleo'!$D233,"-")</f>
        <v>-</v>
      </c>
      <c r="U231" s="108" t="str">
        <f>IF($C231=U$1,'3- Óleo'!$E233,"-")</f>
        <v>-</v>
      </c>
      <c r="V231" s="108" t="str">
        <f>IF(U231="-","-",'3- Óleo'!$H233)</f>
        <v>-</v>
      </c>
      <c r="W231" s="119" t="str">
        <f>IF($C231=X$1,'3- Óleo'!$D233,"-")</f>
        <v>-</v>
      </c>
      <c r="X231" s="108" t="str">
        <f>IF($C231=X$1,'3- Óleo'!$E233,"-")</f>
        <v>-</v>
      </c>
      <c r="Y231" s="108" t="str">
        <f>IF(X231="-","-",'3- Óleo'!$H233)</f>
        <v>-</v>
      </c>
      <c r="Z231" s="119" t="str">
        <f>IF($C231=AA$1,'3- Óleo'!$D233,"-")</f>
        <v>-</v>
      </c>
      <c r="AA231" s="108" t="str">
        <f>IF($C231=AA$1,'3- Óleo'!$E233,"-")</f>
        <v>-</v>
      </c>
      <c r="AB231" s="108" t="str">
        <f>IF(AA231="-","-",'3- Óleo'!$H233)</f>
        <v>-</v>
      </c>
      <c r="AC231" s="119" t="str">
        <f>IF($C231=AD$1,'3- Óleo'!$D233,"-")</f>
        <v>-</v>
      </c>
      <c r="AD231" s="108" t="str">
        <f>IF($C231=AD$1,'3- Óleo'!$E233,"-")</f>
        <v>-</v>
      </c>
      <c r="AE231" s="108" t="str">
        <f>IF(AD231="-","-",'3- Óleo'!$H233)</f>
        <v>-</v>
      </c>
      <c r="AF231" s="119" t="str">
        <f>IF($C231=AG$1,'3- Óleo'!$D233,"-")</f>
        <v>-</v>
      </c>
      <c r="AG231" s="108" t="str">
        <f>IF($C231=AG$1,'3- Óleo'!$E233,"-")</f>
        <v>-</v>
      </c>
      <c r="AH231" s="108" t="str">
        <f>IF(AG231="-","-",'3- Óleo'!$H233)</f>
        <v>-</v>
      </c>
      <c r="AI231" s="119" t="str">
        <f>IF($C231=AJ$1,'3- Óleo'!$D233,"-")</f>
        <v>-</v>
      </c>
      <c r="AJ231" s="108" t="str">
        <f>IF($C231=AJ$1,'3- Óleo'!$E233,"-")</f>
        <v>-</v>
      </c>
      <c r="AK231" s="108" t="str">
        <f>IF(AJ231="-","-",'3- Óleo'!$H233)</f>
        <v>-</v>
      </c>
      <c r="AL231" s="119" t="str">
        <f>IF($C231=AM$1,'3- Óleo'!$D233,"-")</f>
        <v>-</v>
      </c>
      <c r="AM231" s="108" t="str">
        <f>IF($C231=AM$1,'3- Óleo'!$E233,"-")</f>
        <v>-</v>
      </c>
      <c r="AN231" s="108" t="str">
        <f>IF(AM231="-","-",'3- Óleo'!$H233)</f>
        <v>-</v>
      </c>
    </row>
    <row r="232" spans="1:40" x14ac:dyDescent="0.25">
      <c r="A232" s="119">
        <v>230</v>
      </c>
      <c r="B232" s="119" t="str">
        <f>IF(YEAR('3- Óleo'!B234)=$B$1,$B$1,"-")</f>
        <v>-</v>
      </c>
      <c r="C232" s="119" t="str">
        <f>IF(B232="-","-",MONTH('3- Óleo'!B234))</f>
        <v>-</v>
      </c>
      <c r="E232" s="119" t="str">
        <f>IF($C232=F$1,'3- Óleo'!$D234,"-")</f>
        <v>-</v>
      </c>
      <c r="F232" s="108" t="str">
        <f>IF($C232=F$1,'3- Óleo'!$E234,"-")</f>
        <v>-</v>
      </c>
      <c r="G232" s="108" t="str">
        <f>IF(F232="-","-",'3- Óleo'!$H234)</f>
        <v>-</v>
      </c>
      <c r="H232" s="119" t="str">
        <f>IF($C232=I$1,'3- Óleo'!$D234,"-")</f>
        <v>-</v>
      </c>
      <c r="I232" s="108" t="str">
        <f>IF($C232=I$1,'3- Óleo'!$E234,"-")</f>
        <v>-</v>
      </c>
      <c r="J232" s="108" t="str">
        <f>IF(I232="-","-",'3- Óleo'!$H234)</f>
        <v>-</v>
      </c>
      <c r="K232" s="119" t="str">
        <f>IF($C232=L$1,'3- Óleo'!$D234,"-")</f>
        <v>-</v>
      </c>
      <c r="L232" s="108" t="str">
        <f>IF($C232=L$1,'3- Óleo'!$E234,"-")</f>
        <v>-</v>
      </c>
      <c r="M232" s="108" t="str">
        <f>IF(L232="-","-",'3- Óleo'!$H234)</f>
        <v>-</v>
      </c>
      <c r="N232" s="119" t="str">
        <f>IF($C232=O$1,'3- Óleo'!$D234,"-")</f>
        <v>-</v>
      </c>
      <c r="O232" s="108" t="str">
        <f>IF($C232=O$1,'3- Óleo'!$E234,"-")</f>
        <v>-</v>
      </c>
      <c r="P232" s="108" t="str">
        <f>IF(O232="-","-",'3- Óleo'!$H234)</f>
        <v>-</v>
      </c>
      <c r="Q232" s="119" t="str">
        <f>IF($C232=R$1,'3- Óleo'!$D234,"-")</f>
        <v>-</v>
      </c>
      <c r="R232" s="108" t="str">
        <f>IF($C232=R$1,'3- Óleo'!$E234,"-")</f>
        <v>-</v>
      </c>
      <c r="S232" s="108" t="str">
        <f>IF(R232="-","-",'3- Óleo'!$H234)</f>
        <v>-</v>
      </c>
      <c r="T232" s="119" t="str">
        <f>IF($C232=U$1,'3- Óleo'!$D234,"-")</f>
        <v>-</v>
      </c>
      <c r="U232" s="108" t="str">
        <f>IF($C232=U$1,'3- Óleo'!$E234,"-")</f>
        <v>-</v>
      </c>
      <c r="V232" s="108" t="str">
        <f>IF(U232="-","-",'3- Óleo'!$H234)</f>
        <v>-</v>
      </c>
      <c r="W232" s="119" t="str">
        <f>IF($C232=X$1,'3- Óleo'!$D234,"-")</f>
        <v>-</v>
      </c>
      <c r="X232" s="108" t="str">
        <f>IF($C232=X$1,'3- Óleo'!$E234,"-")</f>
        <v>-</v>
      </c>
      <c r="Y232" s="108" t="str">
        <f>IF(X232="-","-",'3- Óleo'!$H234)</f>
        <v>-</v>
      </c>
      <c r="Z232" s="119" t="str">
        <f>IF($C232=AA$1,'3- Óleo'!$D234,"-")</f>
        <v>-</v>
      </c>
      <c r="AA232" s="108" t="str">
        <f>IF($C232=AA$1,'3- Óleo'!$E234,"-")</f>
        <v>-</v>
      </c>
      <c r="AB232" s="108" t="str">
        <f>IF(AA232="-","-",'3- Óleo'!$H234)</f>
        <v>-</v>
      </c>
      <c r="AC232" s="119" t="str">
        <f>IF($C232=AD$1,'3- Óleo'!$D234,"-")</f>
        <v>-</v>
      </c>
      <c r="AD232" s="108" t="str">
        <f>IF($C232=AD$1,'3- Óleo'!$E234,"-")</f>
        <v>-</v>
      </c>
      <c r="AE232" s="108" t="str">
        <f>IF(AD232="-","-",'3- Óleo'!$H234)</f>
        <v>-</v>
      </c>
      <c r="AF232" s="119" t="str">
        <f>IF($C232=AG$1,'3- Óleo'!$D234,"-")</f>
        <v>-</v>
      </c>
      <c r="AG232" s="108" t="str">
        <f>IF($C232=AG$1,'3- Óleo'!$E234,"-")</f>
        <v>-</v>
      </c>
      <c r="AH232" s="108" t="str">
        <f>IF(AG232="-","-",'3- Óleo'!$H234)</f>
        <v>-</v>
      </c>
      <c r="AI232" s="119" t="str">
        <f>IF($C232=AJ$1,'3- Óleo'!$D234,"-")</f>
        <v>-</v>
      </c>
      <c r="AJ232" s="108" t="str">
        <f>IF($C232=AJ$1,'3- Óleo'!$E234,"-")</f>
        <v>-</v>
      </c>
      <c r="AK232" s="108" t="str">
        <f>IF(AJ232="-","-",'3- Óleo'!$H234)</f>
        <v>-</v>
      </c>
      <c r="AL232" s="119" t="str">
        <f>IF($C232=AM$1,'3- Óleo'!$D234,"-")</f>
        <v>-</v>
      </c>
      <c r="AM232" s="108" t="str">
        <f>IF($C232=AM$1,'3- Óleo'!$E234,"-")</f>
        <v>-</v>
      </c>
      <c r="AN232" s="108" t="str">
        <f>IF(AM232="-","-",'3- Óleo'!$H234)</f>
        <v>-</v>
      </c>
    </row>
    <row r="233" spans="1:40" x14ac:dyDescent="0.25">
      <c r="A233" s="119">
        <v>231</v>
      </c>
      <c r="B233" s="119" t="str">
        <f>IF(YEAR('3- Óleo'!B235)=$B$1,$B$1,"-")</f>
        <v>-</v>
      </c>
      <c r="C233" s="119" t="str">
        <f>IF(B233="-","-",MONTH('3- Óleo'!B235))</f>
        <v>-</v>
      </c>
      <c r="E233" s="119" t="str">
        <f>IF($C233=F$1,'3- Óleo'!$D235,"-")</f>
        <v>-</v>
      </c>
      <c r="F233" s="108" t="str">
        <f>IF($C233=F$1,'3- Óleo'!$E235,"-")</f>
        <v>-</v>
      </c>
      <c r="G233" s="108" t="str">
        <f>IF(F233="-","-",'3- Óleo'!$H235)</f>
        <v>-</v>
      </c>
      <c r="H233" s="119" t="str">
        <f>IF($C233=I$1,'3- Óleo'!$D235,"-")</f>
        <v>-</v>
      </c>
      <c r="I233" s="108" t="str">
        <f>IF($C233=I$1,'3- Óleo'!$E235,"-")</f>
        <v>-</v>
      </c>
      <c r="J233" s="108" t="str">
        <f>IF(I233="-","-",'3- Óleo'!$H235)</f>
        <v>-</v>
      </c>
      <c r="K233" s="119" t="str">
        <f>IF($C233=L$1,'3- Óleo'!$D235,"-")</f>
        <v>-</v>
      </c>
      <c r="L233" s="108" t="str">
        <f>IF($C233=L$1,'3- Óleo'!$E235,"-")</f>
        <v>-</v>
      </c>
      <c r="M233" s="108" t="str">
        <f>IF(L233="-","-",'3- Óleo'!$H235)</f>
        <v>-</v>
      </c>
      <c r="N233" s="119" t="str">
        <f>IF($C233=O$1,'3- Óleo'!$D235,"-")</f>
        <v>-</v>
      </c>
      <c r="O233" s="108" t="str">
        <f>IF($C233=O$1,'3- Óleo'!$E235,"-")</f>
        <v>-</v>
      </c>
      <c r="P233" s="108" t="str">
        <f>IF(O233="-","-",'3- Óleo'!$H235)</f>
        <v>-</v>
      </c>
      <c r="Q233" s="119" t="str">
        <f>IF($C233=R$1,'3- Óleo'!$D235,"-")</f>
        <v>-</v>
      </c>
      <c r="R233" s="108" t="str">
        <f>IF($C233=R$1,'3- Óleo'!$E235,"-")</f>
        <v>-</v>
      </c>
      <c r="S233" s="108" t="str">
        <f>IF(R233="-","-",'3- Óleo'!$H235)</f>
        <v>-</v>
      </c>
      <c r="T233" s="119" t="str">
        <f>IF($C233=U$1,'3- Óleo'!$D235,"-")</f>
        <v>-</v>
      </c>
      <c r="U233" s="108" t="str">
        <f>IF($C233=U$1,'3- Óleo'!$E235,"-")</f>
        <v>-</v>
      </c>
      <c r="V233" s="108" t="str">
        <f>IF(U233="-","-",'3- Óleo'!$H235)</f>
        <v>-</v>
      </c>
      <c r="W233" s="119" t="str">
        <f>IF($C233=X$1,'3- Óleo'!$D235,"-")</f>
        <v>-</v>
      </c>
      <c r="X233" s="108" t="str">
        <f>IF($C233=X$1,'3- Óleo'!$E235,"-")</f>
        <v>-</v>
      </c>
      <c r="Y233" s="108" t="str">
        <f>IF(X233="-","-",'3- Óleo'!$H235)</f>
        <v>-</v>
      </c>
      <c r="Z233" s="119" t="str">
        <f>IF($C233=AA$1,'3- Óleo'!$D235,"-")</f>
        <v>-</v>
      </c>
      <c r="AA233" s="108" t="str">
        <f>IF($C233=AA$1,'3- Óleo'!$E235,"-")</f>
        <v>-</v>
      </c>
      <c r="AB233" s="108" t="str">
        <f>IF(AA233="-","-",'3- Óleo'!$H235)</f>
        <v>-</v>
      </c>
      <c r="AC233" s="119" t="str">
        <f>IF($C233=AD$1,'3- Óleo'!$D235,"-")</f>
        <v>-</v>
      </c>
      <c r="AD233" s="108" t="str">
        <f>IF($C233=AD$1,'3- Óleo'!$E235,"-")</f>
        <v>-</v>
      </c>
      <c r="AE233" s="108" t="str">
        <f>IF(AD233="-","-",'3- Óleo'!$H235)</f>
        <v>-</v>
      </c>
      <c r="AF233" s="119" t="str">
        <f>IF($C233=AG$1,'3- Óleo'!$D235,"-")</f>
        <v>-</v>
      </c>
      <c r="AG233" s="108" t="str">
        <f>IF($C233=AG$1,'3- Óleo'!$E235,"-")</f>
        <v>-</v>
      </c>
      <c r="AH233" s="108" t="str">
        <f>IF(AG233="-","-",'3- Óleo'!$H235)</f>
        <v>-</v>
      </c>
      <c r="AI233" s="119" t="str">
        <f>IF($C233=AJ$1,'3- Óleo'!$D235,"-")</f>
        <v>-</v>
      </c>
      <c r="AJ233" s="108" t="str">
        <f>IF($C233=AJ$1,'3- Óleo'!$E235,"-")</f>
        <v>-</v>
      </c>
      <c r="AK233" s="108" t="str">
        <f>IF(AJ233="-","-",'3- Óleo'!$H235)</f>
        <v>-</v>
      </c>
      <c r="AL233" s="119" t="str">
        <f>IF($C233=AM$1,'3- Óleo'!$D235,"-")</f>
        <v>-</v>
      </c>
      <c r="AM233" s="108" t="str">
        <f>IF($C233=AM$1,'3- Óleo'!$E235,"-")</f>
        <v>-</v>
      </c>
      <c r="AN233" s="108" t="str">
        <f>IF(AM233="-","-",'3- Óleo'!$H235)</f>
        <v>-</v>
      </c>
    </row>
    <row r="234" spans="1:40" x14ac:dyDescent="0.25">
      <c r="A234" s="119">
        <v>232</v>
      </c>
      <c r="B234" s="119" t="str">
        <f>IF(YEAR('3- Óleo'!B236)=$B$1,$B$1,"-")</f>
        <v>-</v>
      </c>
      <c r="C234" s="119" t="str">
        <f>IF(B234="-","-",MONTH('3- Óleo'!B236))</f>
        <v>-</v>
      </c>
      <c r="E234" s="119" t="str">
        <f>IF($C234=F$1,'3- Óleo'!$D236,"-")</f>
        <v>-</v>
      </c>
      <c r="F234" s="108" t="str">
        <f>IF($C234=F$1,'3- Óleo'!$E236,"-")</f>
        <v>-</v>
      </c>
      <c r="G234" s="108" t="str">
        <f>IF(F234="-","-",'3- Óleo'!$H236)</f>
        <v>-</v>
      </c>
      <c r="H234" s="119" t="str">
        <f>IF($C234=I$1,'3- Óleo'!$D236,"-")</f>
        <v>-</v>
      </c>
      <c r="I234" s="108" t="str">
        <f>IF($C234=I$1,'3- Óleo'!$E236,"-")</f>
        <v>-</v>
      </c>
      <c r="J234" s="108" t="str">
        <f>IF(I234="-","-",'3- Óleo'!$H236)</f>
        <v>-</v>
      </c>
      <c r="K234" s="119" t="str">
        <f>IF($C234=L$1,'3- Óleo'!$D236,"-")</f>
        <v>-</v>
      </c>
      <c r="L234" s="108" t="str">
        <f>IF($C234=L$1,'3- Óleo'!$E236,"-")</f>
        <v>-</v>
      </c>
      <c r="M234" s="108" t="str">
        <f>IF(L234="-","-",'3- Óleo'!$H236)</f>
        <v>-</v>
      </c>
      <c r="N234" s="119" t="str">
        <f>IF($C234=O$1,'3- Óleo'!$D236,"-")</f>
        <v>-</v>
      </c>
      <c r="O234" s="108" t="str">
        <f>IF($C234=O$1,'3- Óleo'!$E236,"-")</f>
        <v>-</v>
      </c>
      <c r="P234" s="108" t="str">
        <f>IF(O234="-","-",'3- Óleo'!$H236)</f>
        <v>-</v>
      </c>
      <c r="Q234" s="119" t="str">
        <f>IF($C234=R$1,'3- Óleo'!$D236,"-")</f>
        <v>-</v>
      </c>
      <c r="R234" s="108" t="str">
        <f>IF($C234=R$1,'3- Óleo'!$E236,"-")</f>
        <v>-</v>
      </c>
      <c r="S234" s="108" t="str">
        <f>IF(R234="-","-",'3- Óleo'!$H236)</f>
        <v>-</v>
      </c>
      <c r="T234" s="119" t="str">
        <f>IF($C234=U$1,'3- Óleo'!$D236,"-")</f>
        <v>-</v>
      </c>
      <c r="U234" s="108" t="str">
        <f>IF($C234=U$1,'3- Óleo'!$E236,"-")</f>
        <v>-</v>
      </c>
      <c r="V234" s="108" t="str">
        <f>IF(U234="-","-",'3- Óleo'!$H236)</f>
        <v>-</v>
      </c>
      <c r="W234" s="119" t="str">
        <f>IF($C234=X$1,'3- Óleo'!$D236,"-")</f>
        <v>-</v>
      </c>
      <c r="X234" s="108" t="str">
        <f>IF($C234=X$1,'3- Óleo'!$E236,"-")</f>
        <v>-</v>
      </c>
      <c r="Y234" s="108" t="str">
        <f>IF(X234="-","-",'3- Óleo'!$H236)</f>
        <v>-</v>
      </c>
      <c r="Z234" s="119" t="str">
        <f>IF($C234=AA$1,'3- Óleo'!$D236,"-")</f>
        <v>-</v>
      </c>
      <c r="AA234" s="108" t="str">
        <f>IF($C234=AA$1,'3- Óleo'!$E236,"-")</f>
        <v>-</v>
      </c>
      <c r="AB234" s="108" t="str">
        <f>IF(AA234="-","-",'3- Óleo'!$H236)</f>
        <v>-</v>
      </c>
      <c r="AC234" s="119" t="str">
        <f>IF($C234=AD$1,'3- Óleo'!$D236,"-")</f>
        <v>-</v>
      </c>
      <c r="AD234" s="108" t="str">
        <f>IF($C234=AD$1,'3- Óleo'!$E236,"-")</f>
        <v>-</v>
      </c>
      <c r="AE234" s="108" t="str">
        <f>IF(AD234="-","-",'3- Óleo'!$H236)</f>
        <v>-</v>
      </c>
      <c r="AF234" s="119" t="str">
        <f>IF($C234=AG$1,'3- Óleo'!$D236,"-")</f>
        <v>-</v>
      </c>
      <c r="AG234" s="108" t="str">
        <f>IF($C234=AG$1,'3- Óleo'!$E236,"-")</f>
        <v>-</v>
      </c>
      <c r="AH234" s="108" t="str">
        <f>IF(AG234="-","-",'3- Óleo'!$H236)</f>
        <v>-</v>
      </c>
      <c r="AI234" s="119" t="str">
        <f>IF($C234=AJ$1,'3- Óleo'!$D236,"-")</f>
        <v>-</v>
      </c>
      <c r="AJ234" s="108" t="str">
        <f>IF($C234=AJ$1,'3- Óleo'!$E236,"-")</f>
        <v>-</v>
      </c>
      <c r="AK234" s="108" t="str">
        <f>IF(AJ234="-","-",'3- Óleo'!$H236)</f>
        <v>-</v>
      </c>
      <c r="AL234" s="119" t="str">
        <f>IF($C234=AM$1,'3- Óleo'!$D236,"-")</f>
        <v>-</v>
      </c>
      <c r="AM234" s="108" t="str">
        <f>IF($C234=AM$1,'3- Óleo'!$E236,"-")</f>
        <v>-</v>
      </c>
      <c r="AN234" s="108" t="str">
        <f>IF(AM234="-","-",'3- Óleo'!$H236)</f>
        <v>-</v>
      </c>
    </row>
    <row r="235" spans="1:40" x14ac:dyDescent="0.25">
      <c r="A235" s="119">
        <v>233</v>
      </c>
      <c r="B235" s="119" t="str">
        <f>IF(YEAR('3- Óleo'!B237)=$B$1,$B$1,"-")</f>
        <v>-</v>
      </c>
      <c r="C235" s="119" t="str">
        <f>IF(B235="-","-",MONTH('3- Óleo'!B237))</f>
        <v>-</v>
      </c>
      <c r="E235" s="119" t="str">
        <f>IF($C235=F$1,'3- Óleo'!$D237,"-")</f>
        <v>-</v>
      </c>
      <c r="F235" s="108" t="str">
        <f>IF($C235=F$1,'3- Óleo'!$E237,"-")</f>
        <v>-</v>
      </c>
      <c r="G235" s="108" t="str">
        <f>IF(F235="-","-",'3- Óleo'!$H237)</f>
        <v>-</v>
      </c>
      <c r="H235" s="119" t="str">
        <f>IF($C235=I$1,'3- Óleo'!$D237,"-")</f>
        <v>-</v>
      </c>
      <c r="I235" s="108" t="str">
        <f>IF($C235=I$1,'3- Óleo'!$E237,"-")</f>
        <v>-</v>
      </c>
      <c r="J235" s="108" t="str">
        <f>IF(I235="-","-",'3- Óleo'!$H237)</f>
        <v>-</v>
      </c>
      <c r="K235" s="119" t="str">
        <f>IF($C235=L$1,'3- Óleo'!$D237,"-")</f>
        <v>-</v>
      </c>
      <c r="L235" s="108" t="str">
        <f>IF($C235=L$1,'3- Óleo'!$E237,"-")</f>
        <v>-</v>
      </c>
      <c r="M235" s="108" t="str">
        <f>IF(L235="-","-",'3- Óleo'!$H237)</f>
        <v>-</v>
      </c>
      <c r="N235" s="119" t="str">
        <f>IF($C235=O$1,'3- Óleo'!$D237,"-")</f>
        <v>-</v>
      </c>
      <c r="O235" s="108" t="str">
        <f>IF($C235=O$1,'3- Óleo'!$E237,"-")</f>
        <v>-</v>
      </c>
      <c r="P235" s="108" t="str">
        <f>IF(O235="-","-",'3- Óleo'!$H237)</f>
        <v>-</v>
      </c>
      <c r="Q235" s="119" t="str">
        <f>IF($C235=R$1,'3- Óleo'!$D237,"-")</f>
        <v>-</v>
      </c>
      <c r="R235" s="108" t="str">
        <f>IF($C235=R$1,'3- Óleo'!$E237,"-")</f>
        <v>-</v>
      </c>
      <c r="S235" s="108" t="str">
        <f>IF(R235="-","-",'3- Óleo'!$H237)</f>
        <v>-</v>
      </c>
      <c r="T235" s="119" t="str">
        <f>IF($C235=U$1,'3- Óleo'!$D237,"-")</f>
        <v>-</v>
      </c>
      <c r="U235" s="108" t="str">
        <f>IF($C235=U$1,'3- Óleo'!$E237,"-")</f>
        <v>-</v>
      </c>
      <c r="V235" s="108" t="str">
        <f>IF(U235="-","-",'3- Óleo'!$H237)</f>
        <v>-</v>
      </c>
      <c r="W235" s="119" t="str">
        <f>IF($C235=X$1,'3- Óleo'!$D237,"-")</f>
        <v>-</v>
      </c>
      <c r="X235" s="108" t="str">
        <f>IF($C235=X$1,'3- Óleo'!$E237,"-")</f>
        <v>-</v>
      </c>
      <c r="Y235" s="108" t="str">
        <f>IF(X235="-","-",'3- Óleo'!$H237)</f>
        <v>-</v>
      </c>
      <c r="Z235" s="119" t="str">
        <f>IF($C235=AA$1,'3- Óleo'!$D237,"-")</f>
        <v>-</v>
      </c>
      <c r="AA235" s="108" t="str">
        <f>IF($C235=AA$1,'3- Óleo'!$E237,"-")</f>
        <v>-</v>
      </c>
      <c r="AB235" s="108" t="str">
        <f>IF(AA235="-","-",'3- Óleo'!$H237)</f>
        <v>-</v>
      </c>
      <c r="AC235" s="119" t="str">
        <f>IF($C235=AD$1,'3- Óleo'!$D237,"-")</f>
        <v>-</v>
      </c>
      <c r="AD235" s="108" t="str">
        <f>IF($C235=AD$1,'3- Óleo'!$E237,"-")</f>
        <v>-</v>
      </c>
      <c r="AE235" s="108" t="str">
        <f>IF(AD235="-","-",'3- Óleo'!$H237)</f>
        <v>-</v>
      </c>
      <c r="AF235" s="119" t="str">
        <f>IF($C235=AG$1,'3- Óleo'!$D237,"-")</f>
        <v>-</v>
      </c>
      <c r="AG235" s="108" t="str">
        <f>IF($C235=AG$1,'3- Óleo'!$E237,"-")</f>
        <v>-</v>
      </c>
      <c r="AH235" s="108" t="str">
        <f>IF(AG235="-","-",'3- Óleo'!$H237)</f>
        <v>-</v>
      </c>
      <c r="AI235" s="119" t="str">
        <f>IF($C235=AJ$1,'3- Óleo'!$D237,"-")</f>
        <v>-</v>
      </c>
      <c r="AJ235" s="108" t="str">
        <f>IF($C235=AJ$1,'3- Óleo'!$E237,"-")</f>
        <v>-</v>
      </c>
      <c r="AK235" s="108" t="str">
        <f>IF(AJ235="-","-",'3- Óleo'!$H237)</f>
        <v>-</v>
      </c>
      <c r="AL235" s="119" t="str">
        <f>IF($C235=AM$1,'3- Óleo'!$D237,"-")</f>
        <v>-</v>
      </c>
      <c r="AM235" s="108" t="str">
        <f>IF($C235=AM$1,'3- Óleo'!$E237,"-")</f>
        <v>-</v>
      </c>
      <c r="AN235" s="108" t="str">
        <f>IF(AM235="-","-",'3- Óleo'!$H237)</f>
        <v>-</v>
      </c>
    </row>
    <row r="236" spans="1:40" x14ac:dyDescent="0.25">
      <c r="A236" s="119">
        <v>234</v>
      </c>
      <c r="B236" s="119" t="str">
        <f>IF(YEAR('3- Óleo'!B238)=$B$1,$B$1,"-")</f>
        <v>-</v>
      </c>
      <c r="C236" s="119" t="str">
        <f>IF(B236="-","-",MONTH('3- Óleo'!B238))</f>
        <v>-</v>
      </c>
      <c r="E236" s="119" t="str">
        <f>IF($C236=F$1,'3- Óleo'!$D238,"-")</f>
        <v>-</v>
      </c>
      <c r="F236" s="108" t="str">
        <f>IF($C236=F$1,'3- Óleo'!$E238,"-")</f>
        <v>-</v>
      </c>
      <c r="G236" s="108" t="str">
        <f>IF(F236="-","-",'3- Óleo'!$H238)</f>
        <v>-</v>
      </c>
      <c r="H236" s="119" t="str">
        <f>IF($C236=I$1,'3- Óleo'!$D238,"-")</f>
        <v>-</v>
      </c>
      <c r="I236" s="108" t="str">
        <f>IF($C236=I$1,'3- Óleo'!$E238,"-")</f>
        <v>-</v>
      </c>
      <c r="J236" s="108" t="str">
        <f>IF(I236="-","-",'3- Óleo'!$H238)</f>
        <v>-</v>
      </c>
      <c r="K236" s="119" t="str">
        <f>IF($C236=L$1,'3- Óleo'!$D238,"-")</f>
        <v>-</v>
      </c>
      <c r="L236" s="108" t="str">
        <f>IF($C236=L$1,'3- Óleo'!$E238,"-")</f>
        <v>-</v>
      </c>
      <c r="M236" s="108" t="str">
        <f>IF(L236="-","-",'3- Óleo'!$H238)</f>
        <v>-</v>
      </c>
      <c r="N236" s="119" t="str">
        <f>IF($C236=O$1,'3- Óleo'!$D238,"-")</f>
        <v>-</v>
      </c>
      <c r="O236" s="108" t="str">
        <f>IF($C236=O$1,'3- Óleo'!$E238,"-")</f>
        <v>-</v>
      </c>
      <c r="P236" s="108" t="str">
        <f>IF(O236="-","-",'3- Óleo'!$H238)</f>
        <v>-</v>
      </c>
      <c r="Q236" s="119" t="str">
        <f>IF($C236=R$1,'3- Óleo'!$D238,"-")</f>
        <v>-</v>
      </c>
      <c r="R236" s="108" t="str">
        <f>IF($C236=R$1,'3- Óleo'!$E238,"-")</f>
        <v>-</v>
      </c>
      <c r="S236" s="108" t="str">
        <f>IF(R236="-","-",'3- Óleo'!$H238)</f>
        <v>-</v>
      </c>
      <c r="T236" s="119" t="str">
        <f>IF($C236=U$1,'3- Óleo'!$D238,"-")</f>
        <v>-</v>
      </c>
      <c r="U236" s="108" t="str">
        <f>IF($C236=U$1,'3- Óleo'!$E238,"-")</f>
        <v>-</v>
      </c>
      <c r="V236" s="108" t="str">
        <f>IF(U236="-","-",'3- Óleo'!$H238)</f>
        <v>-</v>
      </c>
      <c r="W236" s="119" t="str">
        <f>IF($C236=X$1,'3- Óleo'!$D238,"-")</f>
        <v>-</v>
      </c>
      <c r="X236" s="108" t="str">
        <f>IF($C236=X$1,'3- Óleo'!$E238,"-")</f>
        <v>-</v>
      </c>
      <c r="Y236" s="108" t="str">
        <f>IF(X236="-","-",'3- Óleo'!$H238)</f>
        <v>-</v>
      </c>
      <c r="Z236" s="119" t="str">
        <f>IF($C236=AA$1,'3- Óleo'!$D238,"-")</f>
        <v>-</v>
      </c>
      <c r="AA236" s="108" t="str">
        <f>IF($C236=AA$1,'3- Óleo'!$E238,"-")</f>
        <v>-</v>
      </c>
      <c r="AB236" s="108" t="str">
        <f>IF(AA236="-","-",'3- Óleo'!$H238)</f>
        <v>-</v>
      </c>
      <c r="AC236" s="119" t="str">
        <f>IF($C236=AD$1,'3- Óleo'!$D238,"-")</f>
        <v>-</v>
      </c>
      <c r="AD236" s="108" t="str">
        <f>IF($C236=AD$1,'3- Óleo'!$E238,"-")</f>
        <v>-</v>
      </c>
      <c r="AE236" s="108" t="str">
        <f>IF(AD236="-","-",'3- Óleo'!$H238)</f>
        <v>-</v>
      </c>
      <c r="AF236" s="119" t="str">
        <f>IF($C236=AG$1,'3- Óleo'!$D238,"-")</f>
        <v>-</v>
      </c>
      <c r="AG236" s="108" t="str">
        <f>IF($C236=AG$1,'3- Óleo'!$E238,"-")</f>
        <v>-</v>
      </c>
      <c r="AH236" s="108" t="str">
        <f>IF(AG236="-","-",'3- Óleo'!$H238)</f>
        <v>-</v>
      </c>
      <c r="AI236" s="119" t="str">
        <f>IF($C236=AJ$1,'3- Óleo'!$D238,"-")</f>
        <v>-</v>
      </c>
      <c r="AJ236" s="108" t="str">
        <f>IF($C236=AJ$1,'3- Óleo'!$E238,"-")</f>
        <v>-</v>
      </c>
      <c r="AK236" s="108" t="str">
        <f>IF(AJ236="-","-",'3- Óleo'!$H238)</f>
        <v>-</v>
      </c>
      <c r="AL236" s="119" t="str">
        <f>IF($C236=AM$1,'3- Óleo'!$D238,"-")</f>
        <v>-</v>
      </c>
      <c r="AM236" s="108" t="str">
        <f>IF($C236=AM$1,'3- Óleo'!$E238,"-")</f>
        <v>-</v>
      </c>
      <c r="AN236" s="108" t="str">
        <f>IF(AM236="-","-",'3- Óleo'!$H238)</f>
        <v>-</v>
      </c>
    </row>
    <row r="237" spans="1:40" x14ac:dyDescent="0.25">
      <c r="A237" s="119">
        <v>235</v>
      </c>
      <c r="B237" s="119" t="str">
        <f>IF(YEAR('3- Óleo'!B239)=$B$1,$B$1,"-")</f>
        <v>-</v>
      </c>
      <c r="C237" s="119" t="str">
        <f>IF(B237="-","-",MONTH('3- Óleo'!B239))</f>
        <v>-</v>
      </c>
      <c r="E237" s="119" t="str">
        <f>IF($C237=F$1,'3- Óleo'!$D239,"-")</f>
        <v>-</v>
      </c>
      <c r="F237" s="108" t="str">
        <f>IF($C237=F$1,'3- Óleo'!$E239,"-")</f>
        <v>-</v>
      </c>
      <c r="G237" s="108" t="str">
        <f>IF(F237="-","-",'3- Óleo'!$H239)</f>
        <v>-</v>
      </c>
      <c r="H237" s="119" t="str">
        <f>IF($C237=I$1,'3- Óleo'!$D239,"-")</f>
        <v>-</v>
      </c>
      <c r="I237" s="108" t="str">
        <f>IF($C237=I$1,'3- Óleo'!$E239,"-")</f>
        <v>-</v>
      </c>
      <c r="J237" s="108" t="str">
        <f>IF(I237="-","-",'3- Óleo'!$H239)</f>
        <v>-</v>
      </c>
      <c r="K237" s="119" t="str">
        <f>IF($C237=L$1,'3- Óleo'!$D239,"-")</f>
        <v>-</v>
      </c>
      <c r="L237" s="108" t="str">
        <f>IF($C237=L$1,'3- Óleo'!$E239,"-")</f>
        <v>-</v>
      </c>
      <c r="M237" s="108" t="str">
        <f>IF(L237="-","-",'3- Óleo'!$H239)</f>
        <v>-</v>
      </c>
      <c r="N237" s="119" t="str">
        <f>IF($C237=O$1,'3- Óleo'!$D239,"-")</f>
        <v>-</v>
      </c>
      <c r="O237" s="108" t="str">
        <f>IF($C237=O$1,'3- Óleo'!$E239,"-")</f>
        <v>-</v>
      </c>
      <c r="P237" s="108" t="str">
        <f>IF(O237="-","-",'3- Óleo'!$H239)</f>
        <v>-</v>
      </c>
      <c r="Q237" s="119" t="str">
        <f>IF($C237=R$1,'3- Óleo'!$D239,"-")</f>
        <v>-</v>
      </c>
      <c r="R237" s="108" t="str">
        <f>IF($C237=R$1,'3- Óleo'!$E239,"-")</f>
        <v>-</v>
      </c>
      <c r="S237" s="108" t="str">
        <f>IF(R237="-","-",'3- Óleo'!$H239)</f>
        <v>-</v>
      </c>
      <c r="T237" s="119" t="str">
        <f>IF($C237=U$1,'3- Óleo'!$D239,"-")</f>
        <v>-</v>
      </c>
      <c r="U237" s="108" t="str">
        <f>IF($C237=U$1,'3- Óleo'!$E239,"-")</f>
        <v>-</v>
      </c>
      <c r="V237" s="108" t="str">
        <f>IF(U237="-","-",'3- Óleo'!$H239)</f>
        <v>-</v>
      </c>
      <c r="W237" s="119" t="str">
        <f>IF($C237=X$1,'3- Óleo'!$D239,"-")</f>
        <v>-</v>
      </c>
      <c r="X237" s="108" t="str">
        <f>IF($C237=X$1,'3- Óleo'!$E239,"-")</f>
        <v>-</v>
      </c>
      <c r="Y237" s="108" t="str">
        <f>IF(X237="-","-",'3- Óleo'!$H239)</f>
        <v>-</v>
      </c>
      <c r="Z237" s="119" t="str">
        <f>IF($C237=AA$1,'3- Óleo'!$D239,"-")</f>
        <v>-</v>
      </c>
      <c r="AA237" s="108" t="str">
        <f>IF($C237=AA$1,'3- Óleo'!$E239,"-")</f>
        <v>-</v>
      </c>
      <c r="AB237" s="108" t="str">
        <f>IF(AA237="-","-",'3- Óleo'!$H239)</f>
        <v>-</v>
      </c>
      <c r="AC237" s="119" t="str">
        <f>IF($C237=AD$1,'3- Óleo'!$D239,"-")</f>
        <v>-</v>
      </c>
      <c r="AD237" s="108" t="str">
        <f>IF($C237=AD$1,'3- Óleo'!$E239,"-")</f>
        <v>-</v>
      </c>
      <c r="AE237" s="108" t="str">
        <f>IF(AD237="-","-",'3- Óleo'!$H239)</f>
        <v>-</v>
      </c>
      <c r="AF237" s="119" t="str">
        <f>IF($C237=AG$1,'3- Óleo'!$D239,"-")</f>
        <v>-</v>
      </c>
      <c r="AG237" s="108" t="str">
        <f>IF($C237=AG$1,'3- Óleo'!$E239,"-")</f>
        <v>-</v>
      </c>
      <c r="AH237" s="108" t="str">
        <f>IF(AG237="-","-",'3- Óleo'!$H239)</f>
        <v>-</v>
      </c>
      <c r="AI237" s="119" t="str">
        <f>IF($C237=AJ$1,'3- Óleo'!$D239,"-")</f>
        <v>-</v>
      </c>
      <c r="AJ237" s="108" t="str">
        <f>IF($C237=AJ$1,'3- Óleo'!$E239,"-")</f>
        <v>-</v>
      </c>
      <c r="AK237" s="108" t="str">
        <f>IF(AJ237="-","-",'3- Óleo'!$H239)</f>
        <v>-</v>
      </c>
      <c r="AL237" s="119" t="str">
        <f>IF($C237=AM$1,'3- Óleo'!$D239,"-")</f>
        <v>-</v>
      </c>
      <c r="AM237" s="108" t="str">
        <f>IF($C237=AM$1,'3- Óleo'!$E239,"-")</f>
        <v>-</v>
      </c>
      <c r="AN237" s="108" t="str">
        <f>IF(AM237="-","-",'3- Óleo'!$H239)</f>
        <v>-</v>
      </c>
    </row>
    <row r="238" spans="1:40" x14ac:dyDescent="0.25">
      <c r="A238" s="119">
        <v>236</v>
      </c>
      <c r="B238" s="119" t="str">
        <f>IF(YEAR('3- Óleo'!B240)=$B$1,$B$1,"-")</f>
        <v>-</v>
      </c>
      <c r="C238" s="119" t="str">
        <f>IF(B238="-","-",MONTH('3- Óleo'!B240))</f>
        <v>-</v>
      </c>
      <c r="E238" s="119" t="str">
        <f>IF($C238=F$1,'3- Óleo'!$D240,"-")</f>
        <v>-</v>
      </c>
      <c r="F238" s="108" t="str">
        <f>IF($C238=F$1,'3- Óleo'!$E240,"-")</f>
        <v>-</v>
      </c>
      <c r="G238" s="108" t="str">
        <f>IF(F238="-","-",'3- Óleo'!$H240)</f>
        <v>-</v>
      </c>
      <c r="H238" s="119" t="str">
        <f>IF($C238=I$1,'3- Óleo'!$D240,"-")</f>
        <v>-</v>
      </c>
      <c r="I238" s="108" t="str">
        <f>IF($C238=I$1,'3- Óleo'!$E240,"-")</f>
        <v>-</v>
      </c>
      <c r="J238" s="108" t="str">
        <f>IF(I238="-","-",'3- Óleo'!$H240)</f>
        <v>-</v>
      </c>
      <c r="K238" s="119" t="str">
        <f>IF($C238=L$1,'3- Óleo'!$D240,"-")</f>
        <v>-</v>
      </c>
      <c r="L238" s="108" t="str">
        <f>IF($C238=L$1,'3- Óleo'!$E240,"-")</f>
        <v>-</v>
      </c>
      <c r="M238" s="108" t="str">
        <f>IF(L238="-","-",'3- Óleo'!$H240)</f>
        <v>-</v>
      </c>
      <c r="N238" s="119" t="str">
        <f>IF($C238=O$1,'3- Óleo'!$D240,"-")</f>
        <v>-</v>
      </c>
      <c r="O238" s="108" t="str">
        <f>IF($C238=O$1,'3- Óleo'!$E240,"-")</f>
        <v>-</v>
      </c>
      <c r="P238" s="108" t="str">
        <f>IF(O238="-","-",'3- Óleo'!$H240)</f>
        <v>-</v>
      </c>
      <c r="Q238" s="119" t="str">
        <f>IF($C238=R$1,'3- Óleo'!$D240,"-")</f>
        <v>-</v>
      </c>
      <c r="R238" s="108" t="str">
        <f>IF($C238=R$1,'3- Óleo'!$E240,"-")</f>
        <v>-</v>
      </c>
      <c r="S238" s="108" t="str">
        <f>IF(R238="-","-",'3- Óleo'!$H240)</f>
        <v>-</v>
      </c>
      <c r="T238" s="119" t="str">
        <f>IF($C238=U$1,'3- Óleo'!$D240,"-")</f>
        <v>-</v>
      </c>
      <c r="U238" s="108" t="str">
        <f>IF($C238=U$1,'3- Óleo'!$E240,"-")</f>
        <v>-</v>
      </c>
      <c r="V238" s="108" t="str">
        <f>IF(U238="-","-",'3- Óleo'!$H240)</f>
        <v>-</v>
      </c>
      <c r="W238" s="119" t="str">
        <f>IF($C238=X$1,'3- Óleo'!$D240,"-")</f>
        <v>-</v>
      </c>
      <c r="X238" s="108" t="str">
        <f>IF($C238=X$1,'3- Óleo'!$E240,"-")</f>
        <v>-</v>
      </c>
      <c r="Y238" s="108" t="str">
        <f>IF(X238="-","-",'3- Óleo'!$H240)</f>
        <v>-</v>
      </c>
      <c r="Z238" s="119" t="str">
        <f>IF($C238=AA$1,'3- Óleo'!$D240,"-")</f>
        <v>-</v>
      </c>
      <c r="AA238" s="108" t="str">
        <f>IF($C238=AA$1,'3- Óleo'!$E240,"-")</f>
        <v>-</v>
      </c>
      <c r="AB238" s="108" t="str">
        <f>IF(AA238="-","-",'3- Óleo'!$H240)</f>
        <v>-</v>
      </c>
      <c r="AC238" s="119" t="str">
        <f>IF($C238=AD$1,'3- Óleo'!$D240,"-")</f>
        <v>-</v>
      </c>
      <c r="AD238" s="108" t="str">
        <f>IF($C238=AD$1,'3- Óleo'!$E240,"-")</f>
        <v>-</v>
      </c>
      <c r="AE238" s="108" t="str">
        <f>IF(AD238="-","-",'3- Óleo'!$H240)</f>
        <v>-</v>
      </c>
      <c r="AF238" s="119" t="str">
        <f>IF($C238=AG$1,'3- Óleo'!$D240,"-")</f>
        <v>-</v>
      </c>
      <c r="AG238" s="108" t="str">
        <f>IF($C238=AG$1,'3- Óleo'!$E240,"-")</f>
        <v>-</v>
      </c>
      <c r="AH238" s="108" t="str">
        <f>IF(AG238="-","-",'3- Óleo'!$H240)</f>
        <v>-</v>
      </c>
      <c r="AI238" s="119" t="str">
        <f>IF($C238=AJ$1,'3- Óleo'!$D240,"-")</f>
        <v>-</v>
      </c>
      <c r="AJ238" s="108" t="str">
        <f>IF($C238=AJ$1,'3- Óleo'!$E240,"-")</f>
        <v>-</v>
      </c>
      <c r="AK238" s="108" t="str">
        <f>IF(AJ238="-","-",'3- Óleo'!$H240)</f>
        <v>-</v>
      </c>
      <c r="AL238" s="119" t="str">
        <f>IF($C238=AM$1,'3- Óleo'!$D240,"-")</f>
        <v>-</v>
      </c>
      <c r="AM238" s="108" t="str">
        <f>IF($C238=AM$1,'3- Óleo'!$E240,"-")</f>
        <v>-</v>
      </c>
      <c r="AN238" s="108" t="str">
        <f>IF(AM238="-","-",'3- Óleo'!$H240)</f>
        <v>-</v>
      </c>
    </row>
    <row r="239" spans="1:40" x14ac:dyDescent="0.25">
      <c r="A239" s="119">
        <v>237</v>
      </c>
      <c r="B239" s="119" t="str">
        <f>IF(YEAR('3- Óleo'!B241)=$B$1,$B$1,"-")</f>
        <v>-</v>
      </c>
      <c r="C239" s="119" t="str">
        <f>IF(B239="-","-",MONTH('3- Óleo'!B241))</f>
        <v>-</v>
      </c>
      <c r="E239" s="119" t="str">
        <f>IF($C239=F$1,'3- Óleo'!$D241,"-")</f>
        <v>-</v>
      </c>
      <c r="F239" s="108" t="str">
        <f>IF($C239=F$1,'3- Óleo'!$E241,"-")</f>
        <v>-</v>
      </c>
      <c r="G239" s="108" t="str">
        <f>IF(F239="-","-",'3- Óleo'!$H241)</f>
        <v>-</v>
      </c>
      <c r="H239" s="119" t="str">
        <f>IF($C239=I$1,'3- Óleo'!$D241,"-")</f>
        <v>-</v>
      </c>
      <c r="I239" s="108" t="str">
        <f>IF($C239=I$1,'3- Óleo'!$E241,"-")</f>
        <v>-</v>
      </c>
      <c r="J239" s="108" t="str">
        <f>IF(I239="-","-",'3- Óleo'!$H241)</f>
        <v>-</v>
      </c>
      <c r="K239" s="119" t="str">
        <f>IF($C239=L$1,'3- Óleo'!$D241,"-")</f>
        <v>-</v>
      </c>
      <c r="L239" s="108" t="str">
        <f>IF($C239=L$1,'3- Óleo'!$E241,"-")</f>
        <v>-</v>
      </c>
      <c r="M239" s="108" t="str">
        <f>IF(L239="-","-",'3- Óleo'!$H241)</f>
        <v>-</v>
      </c>
      <c r="N239" s="119" t="str">
        <f>IF($C239=O$1,'3- Óleo'!$D241,"-")</f>
        <v>-</v>
      </c>
      <c r="O239" s="108" t="str">
        <f>IF($C239=O$1,'3- Óleo'!$E241,"-")</f>
        <v>-</v>
      </c>
      <c r="P239" s="108" t="str">
        <f>IF(O239="-","-",'3- Óleo'!$H241)</f>
        <v>-</v>
      </c>
      <c r="Q239" s="119" t="str">
        <f>IF($C239=R$1,'3- Óleo'!$D241,"-")</f>
        <v>-</v>
      </c>
      <c r="R239" s="108" t="str">
        <f>IF($C239=R$1,'3- Óleo'!$E241,"-")</f>
        <v>-</v>
      </c>
      <c r="S239" s="108" t="str">
        <f>IF(R239="-","-",'3- Óleo'!$H241)</f>
        <v>-</v>
      </c>
      <c r="T239" s="119" t="str">
        <f>IF($C239=U$1,'3- Óleo'!$D241,"-")</f>
        <v>-</v>
      </c>
      <c r="U239" s="108" t="str">
        <f>IF($C239=U$1,'3- Óleo'!$E241,"-")</f>
        <v>-</v>
      </c>
      <c r="V239" s="108" t="str">
        <f>IF(U239="-","-",'3- Óleo'!$H241)</f>
        <v>-</v>
      </c>
      <c r="W239" s="119" t="str">
        <f>IF($C239=X$1,'3- Óleo'!$D241,"-")</f>
        <v>-</v>
      </c>
      <c r="X239" s="108" t="str">
        <f>IF($C239=X$1,'3- Óleo'!$E241,"-")</f>
        <v>-</v>
      </c>
      <c r="Y239" s="108" t="str">
        <f>IF(X239="-","-",'3- Óleo'!$H241)</f>
        <v>-</v>
      </c>
      <c r="Z239" s="119" t="str">
        <f>IF($C239=AA$1,'3- Óleo'!$D241,"-")</f>
        <v>-</v>
      </c>
      <c r="AA239" s="108" t="str">
        <f>IF($C239=AA$1,'3- Óleo'!$E241,"-")</f>
        <v>-</v>
      </c>
      <c r="AB239" s="108" t="str">
        <f>IF(AA239="-","-",'3- Óleo'!$H241)</f>
        <v>-</v>
      </c>
      <c r="AC239" s="119" t="str">
        <f>IF($C239=AD$1,'3- Óleo'!$D241,"-")</f>
        <v>-</v>
      </c>
      <c r="AD239" s="108" t="str">
        <f>IF($C239=AD$1,'3- Óleo'!$E241,"-")</f>
        <v>-</v>
      </c>
      <c r="AE239" s="108" t="str">
        <f>IF(AD239="-","-",'3- Óleo'!$H241)</f>
        <v>-</v>
      </c>
      <c r="AF239" s="119" t="str">
        <f>IF($C239=AG$1,'3- Óleo'!$D241,"-")</f>
        <v>-</v>
      </c>
      <c r="AG239" s="108" t="str">
        <f>IF($C239=AG$1,'3- Óleo'!$E241,"-")</f>
        <v>-</v>
      </c>
      <c r="AH239" s="108" t="str">
        <f>IF(AG239="-","-",'3- Óleo'!$H241)</f>
        <v>-</v>
      </c>
      <c r="AI239" s="119" t="str">
        <f>IF($C239=AJ$1,'3- Óleo'!$D241,"-")</f>
        <v>-</v>
      </c>
      <c r="AJ239" s="108" t="str">
        <f>IF($C239=AJ$1,'3- Óleo'!$E241,"-")</f>
        <v>-</v>
      </c>
      <c r="AK239" s="108" t="str">
        <f>IF(AJ239="-","-",'3- Óleo'!$H241)</f>
        <v>-</v>
      </c>
      <c r="AL239" s="119" t="str">
        <f>IF($C239=AM$1,'3- Óleo'!$D241,"-")</f>
        <v>-</v>
      </c>
      <c r="AM239" s="108" t="str">
        <f>IF($C239=AM$1,'3- Óleo'!$E241,"-")</f>
        <v>-</v>
      </c>
      <c r="AN239" s="108" t="str">
        <f>IF(AM239="-","-",'3- Óleo'!$H241)</f>
        <v>-</v>
      </c>
    </row>
    <row r="240" spans="1:40" x14ac:dyDescent="0.25">
      <c r="A240" s="119">
        <v>238</v>
      </c>
      <c r="B240" s="119" t="str">
        <f>IF(YEAR('3- Óleo'!B242)=$B$1,$B$1,"-")</f>
        <v>-</v>
      </c>
      <c r="C240" s="119" t="str">
        <f>IF(B240="-","-",MONTH('3- Óleo'!B242))</f>
        <v>-</v>
      </c>
      <c r="E240" s="119" t="str">
        <f>IF($C240=F$1,'3- Óleo'!$D242,"-")</f>
        <v>-</v>
      </c>
      <c r="F240" s="108" t="str">
        <f>IF($C240=F$1,'3- Óleo'!$E242,"-")</f>
        <v>-</v>
      </c>
      <c r="G240" s="108" t="str">
        <f>IF(F240="-","-",'3- Óleo'!$H242)</f>
        <v>-</v>
      </c>
      <c r="H240" s="119" t="str">
        <f>IF($C240=I$1,'3- Óleo'!$D242,"-")</f>
        <v>-</v>
      </c>
      <c r="I240" s="108" t="str">
        <f>IF($C240=I$1,'3- Óleo'!$E242,"-")</f>
        <v>-</v>
      </c>
      <c r="J240" s="108" t="str">
        <f>IF(I240="-","-",'3- Óleo'!$H242)</f>
        <v>-</v>
      </c>
      <c r="K240" s="119" t="str">
        <f>IF($C240=L$1,'3- Óleo'!$D242,"-")</f>
        <v>-</v>
      </c>
      <c r="L240" s="108" t="str">
        <f>IF($C240=L$1,'3- Óleo'!$E242,"-")</f>
        <v>-</v>
      </c>
      <c r="M240" s="108" t="str">
        <f>IF(L240="-","-",'3- Óleo'!$H242)</f>
        <v>-</v>
      </c>
      <c r="N240" s="119" t="str">
        <f>IF($C240=O$1,'3- Óleo'!$D242,"-")</f>
        <v>-</v>
      </c>
      <c r="O240" s="108" t="str">
        <f>IF($C240=O$1,'3- Óleo'!$E242,"-")</f>
        <v>-</v>
      </c>
      <c r="P240" s="108" t="str">
        <f>IF(O240="-","-",'3- Óleo'!$H242)</f>
        <v>-</v>
      </c>
      <c r="Q240" s="119" t="str">
        <f>IF($C240=R$1,'3- Óleo'!$D242,"-")</f>
        <v>-</v>
      </c>
      <c r="R240" s="108" t="str">
        <f>IF($C240=R$1,'3- Óleo'!$E242,"-")</f>
        <v>-</v>
      </c>
      <c r="S240" s="108" t="str">
        <f>IF(R240="-","-",'3- Óleo'!$H242)</f>
        <v>-</v>
      </c>
      <c r="T240" s="119" t="str">
        <f>IF($C240=U$1,'3- Óleo'!$D242,"-")</f>
        <v>-</v>
      </c>
      <c r="U240" s="108" t="str">
        <f>IF($C240=U$1,'3- Óleo'!$E242,"-")</f>
        <v>-</v>
      </c>
      <c r="V240" s="108" t="str">
        <f>IF(U240="-","-",'3- Óleo'!$H242)</f>
        <v>-</v>
      </c>
      <c r="W240" s="119" t="str">
        <f>IF($C240=X$1,'3- Óleo'!$D242,"-")</f>
        <v>-</v>
      </c>
      <c r="X240" s="108" t="str">
        <f>IF($C240=X$1,'3- Óleo'!$E242,"-")</f>
        <v>-</v>
      </c>
      <c r="Y240" s="108" t="str">
        <f>IF(X240="-","-",'3- Óleo'!$H242)</f>
        <v>-</v>
      </c>
      <c r="Z240" s="119" t="str">
        <f>IF($C240=AA$1,'3- Óleo'!$D242,"-")</f>
        <v>-</v>
      </c>
      <c r="AA240" s="108" t="str">
        <f>IF($C240=AA$1,'3- Óleo'!$E242,"-")</f>
        <v>-</v>
      </c>
      <c r="AB240" s="108" t="str">
        <f>IF(AA240="-","-",'3- Óleo'!$H242)</f>
        <v>-</v>
      </c>
      <c r="AC240" s="119" t="str">
        <f>IF($C240=AD$1,'3- Óleo'!$D242,"-")</f>
        <v>-</v>
      </c>
      <c r="AD240" s="108" t="str">
        <f>IF($C240=AD$1,'3- Óleo'!$E242,"-")</f>
        <v>-</v>
      </c>
      <c r="AE240" s="108" t="str">
        <f>IF(AD240="-","-",'3- Óleo'!$H242)</f>
        <v>-</v>
      </c>
      <c r="AF240" s="119" t="str">
        <f>IF($C240=AG$1,'3- Óleo'!$D242,"-")</f>
        <v>-</v>
      </c>
      <c r="AG240" s="108" t="str">
        <f>IF($C240=AG$1,'3- Óleo'!$E242,"-")</f>
        <v>-</v>
      </c>
      <c r="AH240" s="108" t="str">
        <f>IF(AG240="-","-",'3- Óleo'!$H242)</f>
        <v>-</v>
      </c>
      <c r="AI240" s="119" t="str">
        <f>IF($C240=AJ$1,'3- Óleo'!$D242,"-")</f>
        <v>-</v>
      </c>
      <c r="AJ240" s="108" t="str">
        <f>IF($C240=AJ$1,'3- Óleo'!$E242,"-")</f>
        <v>-</v>
      </c>
      <c r="AK240" s="108" t="str">
        <f>IF(AJ240="-","-",'3- Óleo'!$H242)</f>
        <v>-</v>
      </c>
      <c r="AL240" s="119" t="str">
        <f>IF($C240=AM$1,'3- Óleo'!$D242,"-")</f>
        <v>-</v>
      </c>
      <c r="AM240" s="108" t="str">
        <f>IF($C240=AM$1,'3- Óleo'!$E242,"-")</f>
        <v>-</v>
      </c>
      <c r="AN240" s="108" t="str">
        <f>IF(AM240="-","-",'3- Óleo'!$H242)</f>
        <v>-</v>
      </c>
    </row>
    <row r="241" spans="1:40" x14ac:dyDescent="0.25">
      <c r="A241" s="119">
        <v>239</v>
      </c>
      <c r="B241" s="119" t="str">
        <f>IF(YEAR('3- Óleo'!B243)=$B$1,$B$1,"-")</f>
        <v>-</v>
      </c>
      <c r="C241" s="119" t="str">
        <f>IF(B241="-","-",MONTH('3- Óleo'!B243))</f>
        <v>-</v>
      </c>
      <c r="E241" s="119" t="str">
        <f>IF($C241=F$1,'3- Óleo'!$D243,"-")</f>
        <v>-</v>
      </c>
      <c r="F241" s="108" t="str">
        <f>IF($C241=F$1,'3- Óleo'!$E243,"-")</f>
        <v>-</v>
      </c>
      <c r="G241" s="108" t="str">
        <f>IF(F241="-","-",'3- Óleo'!$H243)</f>
        <v>-</v>
      </c>
      <c r="H241" s="119" t="str">
        <f>IF($C241=I$1,'3- Óleo'!$D243,"-")</f>
        <v>-</v>
      </c>
      <c r="I241" s="108" t="str">
        <f>IF($C241=I$1,'3- Óleo'!$E243,"-")</f>
        <v>-</v>
      </c>
      <c r="J241" s="108" t="str">
        <f>IF(I241="-","-",'3- Óleo'!$H243)</f>
        <v>-</v>
      </c>
      <c r="K241" s="119" t="str">
        <f>IF($C241=L$1,'3- Óleo'!$D243,"-")</f>
        <v>-</v>
      </c>
      <c r="L241" s="108" t="str">
        <f>IF($C241=L$1,'3- Óleo'!$E243,"-")</f>
        <v>-</v>
      </c>
      <c r="M241" s="108" t="str">
        <f>IF(L241="-","-",'3- Óleo'!$H243)</f>
        <v>-</v>
      </c>
      <c r="N241" s="119" t="str">
        <f>IF($C241=O$1,'3- Óleo'!$D243,"-")</f>
        <v>-</v>
      </c>
      <c r="O241" s="108" t="str">
        <f>IF($C241=O$1,'3- Óleo'!$E243,"-")</f>
        <v>-</v>
      </c>
      <c r="P241" s="108" t="str">
        <f>IF(O241="-","-",'3- Óleo'!$H243)</f>
        <v>-</v>
      </c>
      <c r="Q241" s="119" t="str">
        <f>IF($C241=R$1,'3- Óleo'!$D243,"-")</f>
        <v>-</v>
      </c>
      <c r="R241" s="108" t="str">
        <f>IF($C241=R$1,'3- Óleo'!$E243,"-")</f>
        <v>-</v>
      </c>
      <c r="S241" s="108" t="str">
        <f>IF(R241="-","-",'3- Óleo'!$H243)</f>
        <v>-</v>
      </c>
      <c r="T241" s="119" t="str">
        <f>IF($C241=U$1,'3- Óleo'!$D243,"-")</f>
        <v>-</v>
      </c>
      <c r="U241" s="108" t="str">
        <f>IF($C241=U$1,'3- Óleo'!$E243,"-")</f>
        <v>-</v>
      </c>
      <c r="V241" s="108" t="str">
        <f>IF(U241="-","-",'3- Óleo'!$H243)</f>
        <v>-</v>
      </c>
      <c r="W241" s="119" t="str">
        <f>IF($C241=X$1,'3- Óleo'!$D243,"-")</f>
        <v>-</v>
      </c>
      <c r="X241" s="108" t="str">
        <f>IF($C241=X$1,'3- Óleo'!$E243,"-")</f>
        <v>-</v>
      </c>
      <c r="Y241" s="108" t="str">
        <f>IF(X241="-","-",'3- Óleo'!$H243)</f>
        <v>-</v>
      </c>
      <c r="Z241" s="119" t="str">
        <f>IF($C241=AA$1,'3- Óleo'!$D243,"-")</f>
        <v>-</v>
      </c>
      <c r="AA241" s="108" t="str">
        <f>IF($C241=AA$1,'3- Óleo'!$E243,"-")</f>
        <v>-</v>
      </c>
      <c r="AB241" s="108" t="str">
        <f>IF(AA241="-","-",'3- Óleo'!$H243)</f>
        <v>-</v>
      </c>
      <c r="AC241" s="119" t="str">
        <f>IF($C241=AD$1,'3- Óleo'!$D243,"-")</f>
        <v>-</v>
      </c>
      <c r="AD241" s="108" t="str">
        <f>IF($C241=AD$1,'3- Óleo'!$E243,"-")</f>
        <v>-</v>
      </c>
      <c r="AE241" s="108" t="str">
        <f>IF(AD241="-","-",'3- Óleo'!$H243)</f>
        <v>-</v>
      </c>
      <c r="AF241" s="119" t="str">
        <f>IF($C241=AG$1,'3- Óleo'!$D243,"-")</f>
        <v>-</v>
      </c>
      <c r="AG241" s="108" t="str">
        <f>IF($C241=AG$1,'3- Óleo'!$E243,"-")</f>
        <v>-</v>
      </c>
      <c r="AH241" s="108" t="str">
        <f>IF(AG241="-","-",'3- Óleo'!$H243)</f>
        <v>-</v>
      </c>
      <c r="AI241" s="119" t="str">
        <f>IF($C241=AJ$1,'3- Óleo'!$D243,"-")</f>
        <v>-</v>
      </c>
      <c r="AJ241" s="108" t="str">
        <f>IF($C241=AJ$1,'3- Óleo'!$E243,"-")</f>
        <v>-</v>
      </c>
      <c r="AK241" s="108" t="str">
        <f>IF(AJ241="-","-",'3- Óleo'!$H243)</f>
        <v>-</v>
      </c>
      <c r="AL241" s="119" t="str">
        <f>IF($C241=AM$1,'3- Óleo'!$D243,"-")</f>
        <v>-</v>
      </c>
      <c r="AM241" s="108" t="str">
        <f>IF($C241=AM$1,'3- Óleo'!$E243,"-")</f>
        <v>-</v>
      </c>
      <c r="AN241" s="108" t="str">
        <f>IF(AM241="-","-",'3- Óleo'!$H243)</f>
        <v>-</v>
      </c>
    </row>
    <row r="242" spans="1:40" x14ac:dyDescent="0.25">
      <c r="A242" s="119">
        <v>240</v>
      </c>
      <c r="B242" s="119" t="str">
        <f>IF(YEAR('3- Óleo'!B244)=$B$1,$B$1,"-")</f>
        <v>-</v>
      </c>
      <c r="C242" s="119" t="str">
        <f>IF(B242="-","-",MONTH('3- Óleo'!B244))</f>
        <v>-</v>
      </c>
      <c r="E242" s="119" t="str">
        <f>IF($C242=F$1,'3- Óleo'!$D244,"-")</f>
        <v>-</v>
      </c>
      <c r="F242" s="108" t="str">
        <f>IF($C242=F$1,'3- Óleo'!$E244,"-")</f>
        <v>-</v>
      </c>
      <c r="G242" s="108" t="str">
        <f>IF(F242="-","-",'3- Óleo'!$H244)</f>
        <v>-</v>
      </c>
      <c r="H242" s="119" t="str">
        <f>IF($C242=I$1,'3- Óleo'!$D244,"-")</f>
        <v>-</v>
      </c>
      <c r="I242" s="108" t="str">
        <f>IF($C242=I$1,'3- Óleo'!$E244,"-")</f>
        <v>-</v>
      </c>
      <c r="J242" s="108" t="str">
        <f>IF(I242="-","-",'3- Óleo'!$H244)</f>
        <v>-</v>
      </c>
      <c r="K242" s="119" t="str">
        <f>IF($C242=L$1,'3- Óleo'!$D244,"-")</f>
        <v>-</v>
      </c>
      <c r="L242" s="108" t="str">
        <f>IF($C242=L$1,'3- Óleo'!$E244,"-")</f>
        <v>-</v>
      </c>
      <c r="M242" s="108" t="str">
        <f>IF(L242="-","-",'3- Óleo'!$H244)</f>
        <v>-</v>
      </c>
      <c r="N242" s="119" t="str">
        <f>IF($C242=O$1,'3- Óleo'!$D244,"-")</f>
        <v>-</v>
      </c>
      <c r="O242" s="108" t="str">
        <f>IF($C242=O$1,'3- Óleo'!$E244,"-")</f>
        <v>-</v>
      </c>
      <c r="P242" s="108" t="str">
        <f>IF(O242="-","-",'3- Óleo'!$H244)</f>
        <v>-</v>
      </c>
      <c r="Q242" s="119" t="str">
        <f>IF($C242=R$1,'3- Óleo'!$D244,"-")</f>
        <v>-</v>
      </c>
      <c r="R242" s="108" t="str">
        <f>IF($C242=R$1,'3- Óleo'!$E244,"-")</f>
        <v>-</v>
      </c>
      <c r="S242" s="108" t="str">
        <f>IF(R242="-","-",'3- Óleo'!$H244)</f>
        <v>-</v>
      </c>
      <c r="T242" s="119" t="str">
        <f>IF($C242=U$1,'3- Óleo'!$D244,"-")</f>
        <v>-</v>
      </c>
      <c r="U242" s="108" t="str">
        <f>IF($C242=U$1,'3- Óleo'!$E244,"-")</f>
        <v>-</v>
      </c>
      <c r="V242" s="108" t="str">
        <f>IF(U242="-","-",'3- Óleo'!$H244)</f>
        <v>-</v>
      </c>
      <c r="W242" s="119" t="str">
        <f>IF($C242=X$1,'3- Óleo'!$D244,"-")</f>
        <v>-</v>
      </c>
      <c r="X242" s="108" t="str">
        <f>IF($C242=X$1,'3- Óleo'!$E244,"-")</f>
        <v>-</v>
      </c>
      <c r="Y242" s="108" t="str">
        <f>IF(X242="-","-",'3- Óleo'!$H244)</f>
        <v>-</v>
      </c>
      <c r="Z242" s="119" t="str">
        <f>IF($C242=AA$1,'3- Óleo'!$D244,"-")</f>
        <v>-</v>
      </c>
      <c r="AA242" s="108" t="str">
        <f>IF($C242=AA$1,'3- Óleo'!$E244,"-")</f>
        <v>-</v>
      </c>
      <c r="AB242" s="108" t="str">
        <f>IF(AA242="-","-",'3- Óleo'!$H244)</f>
        <v>-</v>
      </c>
      <c r="AC242" s="119" t="str">
        <f>IF($C242=AD$1,'3- Óleo'!$D244,"-")</f>
        <v>-</v>
      </c>
      <c r="AD242" s="108" t="str">
        <f>IF($C242=AD$1,'3- Óleo'!$E244,"-")</f>
        <v>-</v>
      </c>
      <c r="AE242" s="108" t="str">
        <f>IF(AD242="-","-",'3- Óleo'!$H244)</f>
        <v>-</v>
      </c>
      <c r="AF242" s="119" t="str">
        <f>IF($C242=AG$1,'3- Óleo'!$D244,"-")</f>
        <v>-</v>
      </c>
      <c r="AG242" s="108" t="str">
        <f>IF($C242=AG$1,'3- Óleo'!$E244,"-")</f>
        <v>-</v>
      </c>
      <c r="AH242" s="108" t="str">
        <f>IF(AG242="-","-",'3- Óleo'!$H244)</f>
        <v>-</v>
      </c>
      <c r="AI242" s="119" t="str">
        <f>IF($C242=AJ$1,'3- Óleo'!$D244,"-")</f>
        <v>-</v>
      </c>
      <c r="AJ242" s="108" t="str">
        <f>IF($C242=AJ$1,'3- Óleo'!$E244,"-")</f>
        <v>-</v>
      </c>
      <c r="AK242" s="108" t="str">
        <f>IF(AJ242="-","-",'3- Óleo'!$H244)</f>
        <v>-</v>
      </c>
      <c r="AL242" s="119" t="str">
        <f>IF($C242=AM$1,'3- Óleo'!$D244,"-")</f>
        <v>-</v>
      </c>
      <c r="AM242" s="108" t="str">
        <f>IF($C242=AM$1,'3- Óleo'!$E244,"-")</f>
        <v>-</v>
      </c>
      <c r="AN242" s="108" t="str">
        <f>IF(AM242="-","-",'3- Óleo'!$H244)</f>
        <v>-</v>
      </c>
    </row>
    <row r="243" spans="1:40" x14ac:dyDescent="0.25">
      <c r="A243" s="119">
        <v>241</v>
      </c>
      <c r="B243" s="119" t="str">
        <f>IF(YEAR('3- Óleo'!B245)=$B$1,$B$1,"-")</f>
        <v>-</v>
      </c>
      <c r="C243" s="119" t="str">
        <f>IF(B243="-","-",MONTH('3- Óleo'!B245))</f>
        <v>-</v>
      </c>
      <c r="E243" s="119" t="str">
        <f>IF($C243=F$1,'3- Óleo'!$D245,"-")</f>
        <v>-</v>
      </c>
      <c r="F243" s="108" t="str">
        <f>IF($C243=F$1,'3- Óleo'!$E245,"-")</f>
        <v>-</v>
      </c>
      <c r="G243" s="108" t="str">
        <f>IF(F243="-","-",'3- Óleo'!$H245)</f>
        <v>-</v>
      </c>
      <c r="H243" s="119" t="str">
        <f>IF($C243=I$1,'3- Óleo'!$D245,"-")</f>
        <v>-</v>
      </c>
      <c r="I243" s="108" t="str">
        <f>IF($C243=I$1,'3- Óleo'!$E245,"-")</f>
        <v>-</v>
      </c>
      <c r="J243" s="108" t="str">
        <f>IF(I243="-","-",'3- Óleo'!$H245)</f>
        <v>-</v>
      </c>
      <c r="K243" s="119" t="str">
        <f>IF($C243=L$1,'3- Óleo'!$D245,"-")</f>
        <v>-</v>
      </c>
      <c r="L243" s="108" t="str">
        <f>IF($C243=L$1,'3- Óleo'!$E245,"-")</f>
        <v>-</v>
      </c>
      <c r="M243" s="108" t="str">
        <f>IF(L243="-","-",'3- Óleo'!$H245)</f>
        <v>-</v>
      </c>
      <c r="N243" s="119" t="str">
        <f>IF($C243=O$1,'3- Óleo'!$D245,"-")</f>
        <v>-</v>
      </c>
      <c r="O243" s="108" t="str">
        <f>IF($C243=O$1,'3- Óleo'!$E245,"-")</f>
        <v>-</v>
      </c>
      <c r="P243" s="108" t="str">
        <f>IF(O243="-","-",'3- Óleo'!$H245)</f>
        <v>-</v>
      </c>
      <c r="Q243" s="119" t="str">
        <f>IF($C243=R$1,'3- Óleo'!$D245,"-")</f>
        <v>-</v>
      </c>
      <c r="R243" s="108" t="str">
        <f>IF($C243=R$1,'3- Óleo'!$E245,"-")</f>
        <v>-</v>
      </c>
      <c r="S243" s="108" t="str">
        <f>IF(R243="-","-",'3- Óleo'!$H245)</f>
        <v>-</v>
      </c>
      <c r="T243" s="119" t="str">
        <f>IF($C243=U$1,'3- Óleo'!$D245,"-")</f>
        <v>-</v>
      </c>
      <c r="U243" s="108" t="str">
        <f>IF($C243=U$1,'3- Óleo'!$E245,"-")</f>
        <v>-</v>
      </c>
      <c r="V243" s="108" t="str">
        <f>IF(U243="-","-",'3- Óleo'!$H245)</f>
        <v>-</v>
      </c>
      <c r="W243" s="119" t="str">
        <f>IF($C243=X$1,'3- Óleo'!$D245,"-")</f>
        <v>-</v>
      </c>
      <c r="X243" s="108" t="str">
        <f>IF($C243=X$1,'3- Óleo'!$E245,"-")</f>
        <v>-</v>
      </c>
      <c r="Y243" s="108" t="str">
        <f>IF(X243="-","-",'3- Óleo'!$H245)</f>
        <v>-</v>
      </c>
      <c r="Z243" s="119" t="str">
        <f>IF($C243=AA$1,'3- Óleo'!$D245,"-")</f>
        <v>-</v>
      </c>
      <c r="AA243" s="108" t="str">
        <f>IF($C243=AA$1,'3- Óleo'!$E245,"-")</f>
        <v>-</v>
      </c>
      <c r="AB243" s="108" t="str">
        <f>IF(AA243="-","-",'3- Óleo'!$H245)</f>
        <v>-</v>
      </c>
      <c r="AC243" s="119" t="str">
        <f>IF($C243=AD$1,'3- Óleo'!$D245,"-")</f>
        <v>-</v>
      </c>
      <c r="AD243" s="108" t="str">
        <f>IF($C243=AD$1,'3- Óleo'!$E245,"-")</f>
        <v>-</v>
      </c>
      <c r="AE243" s="108" t="str">
        <f>IF(AD243="-","-",'3- Óleo'!$H245)</f>
        <v>-</v>
      </c>
      <c r="AF243" s="119" t="str">
        <f>IF($C243=AG$1,'3- Óleo'!$D245,"-")</f>
        <v>-</v>
      </c>
      <c r="AG243" s="108" t="str">
        <f>IF($C243=AG$1,'3- Óleo'!$E245,"-")</f>
        <v>-</v>
      </c>
      <c r="AH243" s="108" t="str">
        <f>IF(AG243="-","-",'3- Óleo'!$H245)</f>
        <v>-</v>
      </c>
      <c r="AI243" s="119" t="str">
        <f>IF($C243=AJ$1,'3- Óleo'!$D245,"-")</f>
        <v>-</v>
      </c>
      <c r="AJ243" s="108" t="str">
        <f>IF($C243=AJ$1,'3- Óleo'!$E245,"-")</f>
        <v>-</v>
      </c>
      <c r="AK243" s="108" t="str">
        <f>IF(AJ243="-","-",'3- Óleo'!$H245)</f>
        <v>-</v>
      </c>
      <c r="AL243" s="119" t="str">
        <f>IF($C243=AM$1,'3- Óleo'!$D245,"-")</f>
        <v>-</v>
      </c>
      <c r="AM243" s="108" t="str">
        <f>IF($C243=AM$1,'3- Óleo'!$E245,"-")</f>
        <v>-</v>
      </c>
      <c r="AN243" s="108" t="str">
        <f>IF(AM243="-","-",'3- Óleo'!$H245)</f>
        <v>-</v>
      </c>
    </row>
    <row r="244" spans="1:40" x14ac:dyDescent="0.25">
      <c r="A244" s="119">
        <v>242</v>
      </c>
      <c r="B244" s="119" t="str">
        <f>IF(YEAR('3- Óleo'!B246)=$B$1,$B$1,"-")</f>
        <v>-</v>
      </c>
      <c r="C244" s="119" t="str">
        <f>IF(B244="-","-",MONTH('3- Óleo'!B246))</f>
        <v>-</v>
      </c>
      <c r="E244" s="119" t="str">
        <f>IF($C244=F$1,'3- Óleo'!$D246,"-")</f>
        <v>-</v>
      </c>
      <c r="F244" s="108" t="str">
        <f>IF($C244=F$1,'3- Óleo'!$E246,"-")</f>
        <v>-</v>
      </c>
      <c r="G244" s="108" t="str">
        <f>IF(F244="-","-",'3- Óleo'!$H246)</f>
        <v>-</v>
      </c>
      <c r="H244" s="119" t="str">
        <f>IF($C244=I$1,'3- Óleo'!$D246,"-")</f>
        <v>-</v>
      </c>
      <c r="I244" s="108" t="str">
        <f>IF($C244=I$1,'3- Óleo'!$E246,"-")</f>
        <v>-</v>
      </c>
      <c r="J244" s="108" t="str">
        <f>IF(I244="-","-",'3- Óleo'!$H246)</f>
        <v>-</v>
      </c>
      <c r="K244" s="119" t="str">
        <f>IF($C244=L$1,'3- Óleo'!$D246,"-")</f>
        <v>-</v>
      </c>
      <c r="L244" s="108" t="str">
        <f>IF($C244=L$1,'3- Óleo'!$E246,"-")</f>
        <v>-</v>
      </c>
      <c r="M244" s="108" t="str">
        <f>IF(L244="-","-",'3- Óleo'!$H246)</f>
        <v>-</v>
      </c>
      <c r="N244" s="119" t="str">
        <f>IF($C244=O$1,'3- Óleo'!$D246,"-")</f>
        <v>-</v>
      </c>
      <c r="O244" s="108" t="str">
        <f>IF($C244=O$1,'3- Óleo'!$E246,"-")</f>
        <v>-</v>
      </c>
      <c r="P244" s="108" t="str">
        <f>IF(O244="-","-",'3- Óleo'!$H246)</f>
        <v>-</v>
      </c>
      <c r="Q244" s="119" t="str">
        <f>IF($C244=R$1,'3- Óleo'!$D246,"-")</f>
        <v>-</v>
      </c>
      <c r="R244" s="108" t="str">
        <f>IF($C244=R$1,'3- Óleo'!$E246,"-")</f>
        <v>-</v>
      </c>
      <c r="S244" s="108" t="str">
        <f>IF(R244="-","-",'3- Óleo'!$H246)</f>
        <v>-</v>
      </c>
      <c r="T244" s="119" t="str">
        <f>IF($C244=U$1,'3- Óleo'!$D246,"-")</f>
        <v>-</v>
      </c>
      <c r="U244" s="108" t="str">
        <f>IF($C244=U$1,'3- Óleo'!$E246,"-")</f>
        <v>-</v>
      </c>
      <c r="V244" s="108" t="str">
        <f>IF(U244="-","-",'3- Óleo'!$H246)</f>
        <v>-</v>
      </c>
      <c r="W244" s="119" t="str">
        <f>IF($C244=X$1,'3- Óleo'!$D246,"-")</f>
        <v>-</v>
      </c>
      <c r="X244" s="108" t="str">
        <f>IF($C244=X$1,'3- Óleo'!$E246,"-")</f>
        <v>-</v>
      </c>
      <c r="Y244" s="108" t="str">
        <f>IF(X244="-","-",'3- Óleo'!$H246)</f>
        <v>-</v>
      </c>
      <c r="Z244" s="119" t="str">
        <f>IF($C244=AA$1,'3- Óleo'!$D246,"-")</f>
        <v>-</v>
      </c>
      <c r="AA244" s="108" t="str">
        <f>IF($C244=AA$1,'3- Óleo'!$E246,"-")</f>
        <v>-</v>
      </c>
      <c r="AB244" s="108" t="str">
        <f>IF(AA244="-","-",'3- Óleo'!$H246)</f>
        <v>-</v>
      </c>
      <c r="AC244" s="119" t="str">
        <f>IF($C244=AD$1,'3- Óleo'!$D246,"-")</f>
        <v>-</v>
      </c>
      <c r="AD244" s="108" t="str">
        <f>IF($C244=AD$1,'3- Óleo'!$E246,"-")</f>
        <v>-</v>
      </c>
      <c r="AE244" s="108" t="str">
        <f>IF(AD244="-","-",'3- Óleo'!$H246)</f>
        <v>-</v>
      </c>
      <c r="AF244" s="119" t="str">
        <f>IF($C244=AG$1,'3- Óleo'!$D246,"-")</f>
        <v>-</v>
      </c>
      <c r="AG244" s="108" t="str">
        <f>IF($C244=AG$1,'3- Óleo'!$E246,"-")</f>
        <v>-</v>
      </c>
      <c r="AH244" s="108" t="str">
        <f>IF(AG244="-","-",'3- Óleo'!$H246)</f>
        <v>-</v>
      </c>
      <c r="AI244" s="119" t="str">
        <f>IF($C244=AJ$1,'3- Óleo'!$D246,"-")</f>
        <v>-</v>
      </c>
      <c r="AJ244" s="108" t="str">
        <f>IF($C244=AJ$1,'3- Óleo'!$E246,"-")</f>
        <v>-</v>
      </c>
      <c r="AK244" s="108" t="str">
        <f>IF(AJ244="-","-",'3- Óleo'!$H246)</f>
        <v>-</v>
      </c>
      <c r="AL244" s="119" t="str">
        <f>IF($C244=AM$1,'3- Óleo'!$D246,"-")</f>
        <v>-</v>
      </c>
      <c r="AM244" s="108" t="str">
        <f>IF($C244=AM$1,'3- Óleo'!$E246,"-")</f>
        <v>-</v>
      </c>
      <c r="AN244" s="108" t="str">
        <f>IF(AM244="-","-",'3- Óleo'!$H246)</f>
        <v>-</v>
      </c>
    </row>
    <row r="245" spans="1:40" x14ac:dyDescent="0.25">
      <c r="A245" s="119">
        <v>243</v>
      </c>
      <c r="B245" s="119" t="str">
        <f>IF(YEAR('3- Óleo'!B247)=$B$1,$B$1,"-")</f>
        <v>-</v>
      </c>
      <c r="C245" s="119" t="str">
        <f>IF(B245="-","-",MONTH('3- Óleo'!B247))</f>
        <v>-</v>
      </c>
      <c r="E245" s="119" t="str">
        <f>IF($C245=F$1,'3- Óleo'!$D247,"-")</f>
        <v>-</v>
      </c>
      <c r="F245" s="108" t="str">
        <f>IF($C245=F$1,'3- Óleo'!$E247,"-")</f>
        <v>-</v>
      </c>
      <c r="G245" s="108" t="str">
        <f>IF(F245="-","-",'3- Óleo'!$H247)</f>
        <v>-</v>
      </c>
      <c r="H245" s="119" t="str">
        <f>IF($C245=I$1,'3- Óleo'!$D247,"-")</f>
        <v>-</v>
      </c>
      <c r="I245" s="108" t="str">
        <f>IF($C245=I$1,'3- Óleo'!$E247,"-")</f>
        <v>-</v>
      </c>
      <c r="J245" s="108" t="str">
        <f>IF(I245="-","-",'3- Óleo'!$H247)</f>
        <v>-</v>
      </c>
      <c r="K245" s="119" t="str">
        <f>IF($C245=L$1,'3- Óleo'!$D247,"-")</f>
        <v>-</v>
      </c>
      <c r="L245" s="108" t="str">
        <f>IF($C245=L$1,'3- Óleo'!$E247,"-")</f>
        <v>-</v>
      </c>
      <c r="M245" s="108" t="str">
        <f>IF(L245="-","-",'3- Óleo'!$H247)</f>
        <v>-</v>
      </c>
      <c r="N245" s="119" t="str">
        <f>IF($C245=O$1,'3- Óleo'!$D247,"-")</f>
        <v>-</v>
      </c>
      <c r="O245" s="108" t="str">
        <f>IF($C245=O$1,'3- Óleo'!$E247,"-")</f>
        <v>-</v>
      </c>
      <c r="P245" s="108" t="str">
        <f>IF(O245="-","-",'3- Óleo'!$H247)</f>
        <v>-</v>
      </c>
      <c r="Q245" s="119" t="str">
        <f>IF($C245=R$1,'3- Óleo'!$D247,"-")</f>
        <v>-</v>
      </c>
      <c r="R245" s="108" t="str">
        <f>IF($C245=R$1,'3- Óleo'!$E247,"-")</f>
        <v>-</v>
      </c>
      <c r="S245" s="108" t="str">
        <f>IF(R245="-","-",'3- Óleo'!$H247)</f>
        <v>-</v>
      </c>
      <c r="T245" s="119" t="str">
        <f>IF($C245=U$1,'3- Óleo'!$D247,"-")</f>
        <v>-</v>
      </c>
      <c r="U245" s="108" t="str">
        <f>IF($C245=U$1,'3- Óleo'!$E247,"-")</f>
        <v>-</v>
      </c>
      <c r="V245" s="108" t="str">
        <f>IF(U245="-","-",'3- Óleo'!$H247)</f>
        <v>-</v>
      </c>
      <c r="W245" s="119" t="str">
        <f>IF($C245=X$1,'3- Óleo'!$D247,"-")</f>
        <v>-</v>
      </c>
      <c r="X245" s="108" t="str">
        <f>IF($C245=X$1,'3- Óleo'!$E247,"-")</f>
        <v>-</v>
      </c>
      <c r="Y245" s="108" t="str">
        <f>IF(X245="-","-",'3- Óleo'!$H247)</f>
        <v>-</v>
      </c>
      <c r="Z245" s="119" t="str">
        <f>IF($C245=AA$1,'3- Óleo'!$D247,"-")</f>
        <v>-</v>
      </c>
      <c r="AA245" s="108" t="str">
        <f>IF($C245=AA$1,'3- Óleo'!$E247,"-")</f>
        <v>-</v>
      </c>
      <c r="AB245" s="108" t="str">
        <f>IF(AA245="-","-",'3- Óleo'!$H247)</f>
        <v>-</v>
      </c>
      <c r="AC245" s="119" t="str">
        <f>IF($C245=AD$1,'3- Óleo'!$D247,"-")</f>
        <v>-</v>
      </c>
      <c r="AD245" s="108" t="str">
        <f>IF($C245=AD$1,'3- Óleo'!$E247,"-")</f>
        <v>-</v>
      </c>
      <c r="AE245" s="108" t="str">
        <f>IF(AD245="-","-",'3- Óleo'!$H247)</f>
        <v>-</v>
      </c>
      <c r="AF245" s="119" t="str">
        <f>IF($C245=AG$1,'3- Óleo'!$D247,"-")</f>
        <v>-</v>
      </c>
      <c r="AG245" s="108" t="str">
        <f>IF($C245=AG$1,'3- Óleo'!$E247,"-")</f>
        <v>-</v>
      </c>
      <c r="AH245" s="108" t="str">
        <f>IF(AG245="-","-",'3- Óleo'!$H247)</f>
        <v>-</v>
      </c>
      <c r="AI245" s="119" t="str">
        <f>IF($C245=AJ$1,'3- Óleo'!$D247,"-")</f>
        <v>-</v>
      </c>
      <c r="AJ245" s="108" t="str">
        <f>IF($C245=AJ$1,'3- Óleo'!$E247,"-")</f>
        <v>-</v>
      </c>
      <c r="AK245" s="108" t="str">
        <f>IF(AJ245="-","-",'3- Óleo'!$H247)</f>
        <v>-</v>
      </c>
      <c r="AL245" s="119" t="str">
        <f>IF($C245=AM$1,'3- Óleo'!$D247,"-")</f>
        <v>-</v>
      </c>
      <c r="AM245" s="108" t="str">
        <f>IF($C245=AM$1,'3- Óleo'!$E247,"-")</f>
        <v>-</v>
      </c>
      <c r="AN245" s="108" t="str">
        <f>IF(AM245="-","-",'3- Óleo'!$H247)</f>
        <v>-</v>
      </c>
    </row>
    <row r="246" spans="1:40" x14ac:dyDescent="0.25">
      <c r="A246" s="119">
        <v>244</v>
      </c>
      <c r="B246" s="119" t="str">
        <f>IF(YEAR('3- Óleo'!B248)=$B$1,$B$1,"-")</f>
        <v>-</v>
      </c>
      <c r="C246" s="119" t="str">
        <f>IF(B246="-","-",MONTH('3- Óleo'!B248))</f>
        <v>-</v>
      </c>
      <c r="E246" s="119" t="str">
        <f>IF($C246=F$1,'3- Óleo'!$D248,"-")</f>
        <v>-</v>
      </c>
      <c r="F246" s="108" t="str">
        <f>IF($C246=F$1,'3- Óleo'!$E248,"-")</f>
        <v>-</v>
      </c>
      <c r="G246" s="108" t="str">
        <f>IF(F246="-","-",'3- Óleo'!$H248)</f>
        <v>-</v>
      </c>
      <c r="H246" s="119" t="str">
        <f>IF($C246=I$1,'3- Óleo'!$D248,"-")</f>
        <v>-</v>
      </c>
      <c r="I246" s="108" t="str">
        <f>IF($C246=I$1,'3- Óleo'!$E248,"-")</f>
        <v>-</v>
      </c>
      <c r="J246" s="108" t="str">
        <f>IF(I246="-","-",'3- Óleo'!$H248)</f>
        <v>-</v>
      </c>
      <c r="K246" s="119" t="str">
        <f>IF($C246=L$1,'3- Óleo'!$D248,"-")</f>
        <v>-</v>
      </c>
      <c r="L246" s="108" t="str">
        <f>IF($C246=L$1,'3- Óleo'!$E248,"-")</f>
        <v>-</v>
      </c>
      <c r="M246" s="108" t="str">
        <f>IF(L246="-","-",'3- Óleo'!$H248)</f>
        <v>-</v>
      </c>
      <c r="N246" s="119" t="str">
        <f>IF($C246=O$1,'3- Óleo'!$D248,"-")</f>
        <v>-</v>
      </c>
      <c r="O246" s="108" t="str">
        <f>IF($C246=O$1,'3- Óleo'!$E248,"-")</f>
        <v>-</v>
      </c>
      <c r="P246" s="108" t="str">
        <f>IF(O246="-","-",'3- Óleo'!$H248)</f>
        <v>-</v>
      </c>
      <c r="Q246" s="119" t="str">
        <f>IF($C246=R$1,'3- Óleo'!$D248,"-")</f>
        <v>-</v>
      </c>
      <c r="R246" s="108" t="str">
        <f>IF($C246=R$1,'3- Óleo'!$E248,"-")</f>
        <v>-</v>
      </c>
      <c r="S246" s="108" t="str">
        <f>IF(R246="-","-",'3- Óleo'!$H248)</f>
        <v>-</v>
      </c>
      <c r="T246" s="119" t="str">
        <f>IF($C246=U$1,'3- Óleo'!$D248,"-")</f>
        <v>-</v>
      </c>
      <c r="U246" s="108" t="str">
        <f>IF($C246=U$1,'3- Óleo'!$E248,"-")</f>
        <v>-</v>
      </c>
      <c r="V246" s="108" t="str">
        <f>IF(U246="-","-",'3- Óleo'!$H248)</f>
        <v>-</v>
      </c>
      <c r="W246" s="119" t="str">
        <f>IF($C246=X$1,'3- Óleo'!$D248,"-")</f>
        <v>-</v>
      </c>
      <c r="X246" s="108" t="str">
        <f>IF($C246=X$1,'3- Óleo'!$E248,"-")</f>
        <v>-</v>
      </c>
      <c r="Y246" s="108" t="str">
        <f>IF(X246="-","-",'3- Óleo'!$H248)</f>
        <v>-</v>
      </c>
      <c r="Z246" s="119" t="str">
        <f>IF($C246=AA$1,'3- Óleo'!$D248,"-")</f>
        <v>-</v>
      </c>
      <c r="AA246" s="108" t="str">
        <f>IF($C246=AA$1,'3- Óleo'!$E248,"-")</f>
        <v>-</v>
      </c>
      <c r="AB246" s="108" t="str">
        <f>IF(AA246="-","-",'3- Óleo'!$H248)</f>
        <v>-</v>
      </c>
      <c r="AC246" s="119" t="str">
        <f>IF($C246=AD$1,'3- Óleo'!$D248,"-")</f>
        <v>-</v>
      </c>
      <c r="AD246" s="108" t="str">
        <f>IF($C246=AD$1,'3- Óleo'!$E248,"-")</f>
        <v>-</v>
      </c>
      <c r="AE246" s="108" t="str">
        <f>IF(AD246="-","-",'3- Óleo'!$H248)</f>
        <v>-</v>
      </c>
      <c r="AF246" s="119" t="str">
        <f>IF($C246=AG$1,'3- Óleo'!$D248,"-")</f>
        <v>-</v>
      </c>
      <c r="AG246" s="108" t="str">
        <f>IF($C246=AG$1,'3- Óleo'!$E248,"-")</f>
        <v>-</v>
      </c>
      <c r="AH246" s="108" t="str">
        <f>IF(AG246="-","-",'3- Óleo'!$H248)</f>
        <v>-</v>
      </c>
      <c r="AI246" s="119" t="str">
        <f>IF($C246=AJ$1,'3- Óleo'!$D248,"-")</f>
        <v>-</v>
      </c>
      <c r="AJ246" s="108" t="str">
        <f>IF($C246=AJ$1,'3- Óleo'!$E248,"-")</f>
        <v>-</v>
      </c>
      <c r="AK246" s="108" t="str">
        <f>IF(AJ246="-","-",'3- Óleo'!$H248)</f>
        <v>-</v>
      </c>
      <c r="AL246" s="119" t="str">
        <f>IF($C246=AM$1,'3- Óleo'!$D248,"-")</f>
        <v>-</v>
      </c>
      <c r="AM246" s="108" t="str">
        <f>IF($C246=AM$1,'3- Óleo'!$E248,"-")</f>
        <v>-</v>
      </c>
      <c r="AN246" s="108" t="str">
        <f>IF(AM246="-","-",'3- Óleo'!$H248)</f>
        <v>-</v>
      </c>
    </row>
    <row r="247" spans="1:40" x14ac:dyDescent="0.25">
      <c r="A247" s="119">
        <v>245</v>
      </c>
      <c r="B247" s="119" t="str">
        <f>IF(YEAR('3- Óleo'!B249)=$B$1,$B$1,"-")</f>
        <v>-</v>
      </c>
      <c r="C247" s="119" t="str">
        <f>IF(B247="-","-",MONTH('3- Óleo'!B249))</f>
        <v>-</v>
      </c>
      <c r="E247" s="119" t="str">
        <f>IF($C247=F$1,'3- Óleo'!$D249,"-")</f>
        <v>-</v>
      </c>
      <c r="F247" s="108" t="str">
        <f>IF($C247=F$1,'3- Óleo'!$E249,"-")</f>
        <v>-</v>
      </c>
      <c r="G247" s="108" t="str">
        <f>IF(F247="-","-",'3- Óleo'!$H249)</f>
        <v>-</v>
      </c>
      <c r="H247" s="119" t="str">
        <f>IF($C247=I$1,'3- Óleo'!$D249,"-")</f>
        <v>-</v>
      </c>
      <c r="I247" s="108" t="str">
        <f>IF($C247=I$1,'3- Óleo'!$E249,"-")</f>
        <v>-</v>
      </c>
      <c r="J247" s="108" t="str">
        <f>IF(I247="-","-",'3- Óleo'!$H249)</f>
        <v>-</v>
      </c>
      <c r="K247" s="119" t="str">
        <f>IF($C247=L$1,'3- Óleo'!$D249,"-")</f>
        <v>-</v>
      </c>
      <c r="L247" s="108" t="str">
        <f>IF($C247=L$1,'3- Óleo'!$E249,"-")</f>
        <v>-</v>
      </c>
      <c r="M247" s="108" t="str">
        <f>IF(L247="-","-",'3- Óleo'!$H249)</f>
        <v>-</v>
      </c>
      <c r="N247" s="119" t="str">
        <f>IF($C247=O$1,'3- Óleo'!$D249,"-")</f>
        <v>-</v>
      </c>
      <c r="O247" s="108" t="str">
        <f>IF($C247=O$1,'3- Óleo'!$E249,"-")</f>
        <v>-</v>
      </c>
      <c r="P247" s="108" t="str">
        <f>IF(O247="-","-",'3- Óleo'!$H249)</f>
        <v>-</v>
      </c>
      <c r="Q247" s="119" t="str">
        <f>IF($C247=R$1,'3- Óleo'!$D249,"-")</f>
        <v>-</v>
      </c>
      <c r="R247" s="108" t="str">
        <f>IF($C247=R$1,'3- Óleo'!$E249,"-")</f>
        <v>-</v>
      </c>
      <c r="S247" s="108" t="str">
        <f>IF(R247="-","-",'3- Óleo'!$H249)</f>
        <v>-</v>
      </c>
      <c r="T247" s="119" t="str">
        <f>IF($C247=U$1,'3- Óleo'!$D249,"-")</f>
        <v>-</v>
      </c>
      <c r="U247" s="108" t="str">
        <f>IF($C247=U$1,'3- Óleo'!$E249,"-")</f>
        <v>-</v>
      </c>
      <c r="V247" s="108" t="str">
        <f>IF(U247="-","-",'3- Óleo'!$H249)</f>
        <v>-</v>
      </c>
      <c r="W247" s="119" t="str">
        <f>IF($C247=X$1,'3- Óleo'!$D249,"-")</f>
        <v>-</v>
      </c>
      <c r="X247" s="108" t="str">
        <f>IF($C247=X$1,'3- Óleo'!$E249,"-")</f>
        <v>-</v>
      </c>
      <c r="Y247" s="108" t="str">
        <f>IF(X247="-","-",'3- Óleo'!$H249)</f>
        <v>-</v>
      </c>
      <c r="Z247" s="119" t="str">
        <f>IF($C247=AA$1,'3- Óleo'!$D249,"-")</f>
        <v>-</v>
      </c>
      <c r="AA247" s="108" t="str">
        <f>IF($C247=AA$1,'3- Óleo'!$E249,"-")</f>
        <v>-</v>
      </c>
      <c r="AB247" s="108" t="str">
        <f>IF(AA247="-","-",'3- Óleo'!$H249)</f>
        <v>-</v>
      </c>
      <c r="AC247" s="119" t="str">
        <f>IF($C247=AD$1,'3- Óleo'!$D249,"-")</f>
        <v>-</v>
      </c>
      <c r="AD247" s="108" t="str">
        <f>IF($C247=AD$1,'3- Óleo'!$E249,"-")</f>
        <v>-</v>
      </c>
      <c r="AE247" s="108" t="str">
        <f>IF(AD247="-","-",'3- Óleo'!$H249)</f>
        <v>-</v>
      </c>
      <c r="AF247" s="119" t="str">
        <f>IF($C247=AG$1,'3- Óleo'!$D249,"-")</f>
        <v>-</v>
      </c>
      <c r="AG247" s="108" t="str">
        <f>IF($C247=AG$1,'3- Óleo'!$E249,"-")</f>
        <v>-</v>
      </c>
      <c r="AH247" s="108" t="str">
        <f>IF(AG247="-","-",'3- Óleo'!$H249)</f>
        <v>-</v>
      </c>
      <c r="AI247" s="119" t="str">
        <f>IF($C247=AJ$1,'3- Óleo'!$D249,"-")</f>
        <v>-</v>
      </c>
      <c r="AJ247" s="108" t="str">
        <f>IF($C247=AJ$1,'3- Óleo'!$E249,"-")</f>
        <v>-</v>
      </c>
      <c r="AK247" s="108" t="str">
        <f>IF(AJ247="-","-",'3- Óleo'!$H249)</f>
        <v>-</v>
      </c>
      <c r="AL247" s="119" t="str">
        <f>IF($C247=AM$1,'3- Óleo'!$D249,"-")</f>
        <v>-</v>
      </c>
      <c r="AM247" s="108" t="str">
        <f>IF($C247=AM$1,'3- Óleo'!$E249,"-")</f>
        <v>-</v>
      </c>
      <c r="AN247" s="108" t="str">
        <f>IF(AM247="-","-",'3- Óleo'!$H249)</f>
        <v>-</v>
      </c>
    </row>
    <row r="248" spans="1:40" x14ac:dyDescent="0.25">
      <c r="A248" s="119">
        <v>246</v>
      </c>
      <c r="B248" s="119" t="str">
        <f>IF(YEAR('3- Óleo'!B250)=$B$1,$B$1,"-")</f>
        <v>-</v>
      </c>
      <c r="C248" s="119" t="str">
        <f>IF(B248="-","-",MONTH('3- Óleo'!B250))</f>
        <v>-</v>
      </c>
      <c r="E248" s="119" t="str">
        <f>IF($C248=F$1,'3- Óleo'!$D250,"-")</f>
        <v>-</v>
      </c>
      <c r="F248" s="108" t="str">
        <f>IF($C248=F$1,'3- Óleo'!$E250,"-")</f>
        <v>-</v>
      </c>
      <c r="G248" s="108" t="str">
        <f>IF(F248="-","-",'3- Óleo'!$H250)</f>
        <v>-</v>
      </c>
      <c r="H248" s="119" t="str">
        <f>IF($C248=I$1,'3- Óleo'!$D250,"-")</f>
        <v>-</v>
      </c>
      <c r="I248" s="108" t="str">
        <f>IF($C248=I$1,'3- Óleo'!$E250,"-")</f>
        <v>-</v>
      </c>
      <c r="J248" s="108" t="str">
        <f>IF(I248="-","-",'3- Óleo'!$H250)</f>
        <v>-</v>
      </c>
      <c r="K248" s="119" t="str">
        <f>IF($C248=L$1,'3- Óleo'!$D250,"-")</f>
        <v>-</v>
      </c>
      <c r="L248" s="108" t="str">
        <f>IF($C248=L$1,'3- Óleo'!$E250,"-")</f>
        <v>-</v>
      </c>
      <c r="M248" s="108" t="str">
        <f>IF(L248="-","-",'3- Óleo'!$H250)</f>
        <v>-</v>
      </c>
      <c r="N248" s="119" t="str">
        <f>IF($C248=O$1,'3- Óleo'!$D250,"-")</f>
        <v>-</v>
      </c>
      <c r="O248" s="108" t="str">
        <f>IF($C248=O$1,'3- Óleo'!$E250,"-")</f>
        <v>-</v>
      </c>
      <c r="P248" s="108" t="str">
        <f>IF(O248="-","-",'3- Óleo'!$H250)</f>
        <v>-</v>
      </c>
      <c r="Q248" s="119" t="str">
        <f>IF($C248=R$1,'3- Óleo'!$D250,"-")</f>
        <v>-</v>
      </c>
      <c r="R248" s="108" t="str">
        <f>IF($C248=R$1,'3- Óleo'!$E250,"-")</f>
        <v>-</v>
      </c>
      <c r="S248" s="108" t="str">
        <f>IF(R248="-","-",'3- Óleo'!$H250)</f>
        <v>-</v>
      </c>
      <c r="T248" s="119" t="str">
        <f>IF($C248=U$1,'3- Óleo'!$D250,"-")</f>
        <v>-</v>
      </c>
      <c r="U248" s="108" t="str">
        <f>IF($C248=U$1,'3- Óleo'!$E250,"-")</f>
        <v>-</v>
      </c>
      <c r="V248" s="108" t="str">
        <f>IF(U248="-","-",'3- Óleo'!$H250)</f>
        <v>-</v>
      </c>
      <c r="W248" s="119" t="str">
        <f>IF($C248=X$1,'3- Óleo'!$D250,"-")</f>
        <v>-</v>
      </c>
      <c r="X248" s="108" t="str">
        <f>IF($C248=X$1,'3- Óleo'!$E250,"-")</f>
        <v>-</v>
      </c>
      <c r="Y248" s="108" t="str">
        <f>IF(X248="-","-",'3- Óleo'!$H250)</f>
        <v>-</v>
      </c>
      <c r="Z248" s="119" t="str">
        <f>IF($C248=AA$1,'3- Óleo'!$D250,"-")</f>
        <v>-</v>
      </c>
      <c r="AA248" s="108" t="str">
        <f>IF($C248=AA$1,'3- Óleo'!$E250,"-")</f>
        <v>-</v>
      </c>
      <c r="AB248" s="108" t="str">
        <f>IF(AA248="-","-",'3- Óleo'!$H250)</f>
        <v>-</v>
      </c>
      <c r="AC248" s="119" t="str">
        <f>IF($C248=AD$1,'3- Óleo'!$D250,"-")</f>
        <v>-</v>
      </c>
      <c r="AD248" s="108" t="str">
        <f>IF($C248=AD$1,'3- Óleo'!$E250,"-")</f>
        <v>-</v>
      </c>
      <c r="AE248" s="108" t="str">
        <f>IF(AD248="-","-",'3- Óleo'!$H250)</f>
        <v>-</v>
      </c>
      <c r="AF248" s="119" t="str">
        <f>IF($C248=AG$1,'3- Óleo'!$D250,"-")</f>
        <v>-</v>
      </c>
      <c r="AG248" s="108" t="str">
        <f>IF($C248=AG$1,'3- Óleo'!$E250,"-")</f>
        <v>-</v>
      </c>
      <c r="AH248" s="108" t="str">
        <f>IF(AG248="-","-",'3- Óleo'!$H250)</f>
        <v>-</v>
      </c>
      <c r="AI248" s="119" t="str">
        <f>IF($C248=AJ$1,'3- Óleo'!$D250,"-")</f>
        <v>-</v>
      </c>
      <c r="AJ248" s="108" t="str">
        <f>IF($C248=AJ$1,'3- Óleo'!$E250,"-")</f>
        <v>-</v>
      </c>
      <c r="AK248" s="108" t="str">
        <f>IF(AJ248="-","-",'3- Óleo'!$H250)</f>
        <v>-</v>
      </c>
      <c r="AL248" s="119" t="str">
        <f>IF($C248=AM$1,'3- Óleo'!$D250,"-")</f>
        <v>-</v>
      </c>
      <c r="AM248" s="108" t="str">
        <f>IF($C248=AM$1,'3- Óleo'!$E250,"-")</f>
        <v>-</v>
      </c>
      <c r="AN248" s="108" t="str">
        <f>IF(AM248="-","-",'3- Óleo'!$H250)</f>
        <v>-</v>
      </c>
    </row>
    <row r="249" spans="1:40" x14ac:dyDescent="0.25">
      <c r="A249" s="119">
        <v>247</v>
      </c>
      <c r="B249" s="119" t="str">
        <f>IF(YEAR('3- Óleo'!B251)=$B$1,$B$1,"-")</f>
        <v>-</v>
      </c>
      <c r="C249" s="119" t="str">
        <f>IF(B249="-","-",MONTH('3- Óleo'!B251))</f>
        <v>-</v>
      </c>
      <c r="E249" s="119" t="str">
        <f>IF($C249=F$1,'3- Óleo'!$D251,"-")</f>
        <v>-</v>
      </c>
      <c r="F249" s="108" t="str">
        <f>IF($C249=F$1,'3- Óleo'!$E251,"-")</f>
        <v>-</v>
      </c>
      <c r="G249" s="108" t="str">
        <f>IF(F249="-","-",'3- Óleo'!$H251)</f>
        <v>-</v>
      </c>
      <c r="H249" s="119" t="str">
        <f>IF($C249=I$1,'3- Óleo'!$D251,"-")</f>
        <v>-</v>
      </c>
      <c r="I249" s="108" t="str">
        <f>IF($C249=I$1,'3- Óleo'!$E251,"-")</f>
        <v>-</v>
      </c>
      <c r="J249" s="108" t="str">
        <f>IF(I249="-","-",'3- Óleo'!$H251)</f>
        <v>-</v>
      </c>
      <c r="K249" s="119" t="str">
        <f>IF($C249=L$1,'3- Óleo'!$D251,"-")</f>
        <v>-</v>
      </c>
      <c r="L249" s="108" t="str">
        <f>IF($C249=L$1,'3- Óleo'!$E251,"-")</f>
        <v>-</v>
      </c>
      <c r="M249" s="108" t="str">
        <f>IF(L249="-","-",'3- Óleo'!$H251)</f>
        <v>-</v>
      </c>
      <c r="N249" s="119" t="str">
        <f>IF($C249=O$1,'3- Óleo'!$D251,"-")</f>
        <v>-</v>
      </c>
      <c r="O249" s="108" t="str">
        <f>IF($C249=O$1,'3- Óleo'!$E251,"-")</f>
        <v>-</v>
      </c>
      <c r="P249" s="108" t="str">
        <f>IF(O249="-","-",'3- Óleo'!$H251)</f>
        <v>-</v>
      </c>
      <c r="Q249" s="119" t="str">
        <f>IF($C249=R$1,'3- Óleo'!$D251,"-")</f>
        <v>-</v>
      </c>
      <c r="R249" s="108" t="str">
        <f>IF($C249=R$1,'3- Óleo'!$E251,"-")</f>
        <v>-</v>
      </c>
      <c r="S249" s="108" t="str">
        <f>IF(R249="-","-",'3- Óleo'!$H251)</f>
        <v>-</v>
      </c>
      <c r="T249" s="119" t="str">
        <f>IF($C249=U$1,'3- Óleo'!$D251,"-")</f>
        <v>-</v>
      </c>
      <c r="U249" s="108" t="str">
        <f>IF($C249=U$1,'3- Óleo'!$E251,"-")</f>
        <v>-</v>
      </c>
      <c r="V249" s="108" t="str">
        <f>IF(U249="-","-",'3- Óleo'!$H251)</f>
        <v>-</v>
      </c>
      <c r="W249" s="119" t="str">
        <f>IF($C249=X$1,'3- Óleo'!$D251,"-")</f>
        <v>-</v>
      </c>
      <c r="X249" s="108" t="str">
        <f>IF($C249=X$1,'3- Óleo'!$E251,"-")</f>
        <v>-</v>
      </c>
      <c r="Y249" s="108" t="str">
        <f>IF(X249="-","-",'3- Óleo'!$H251)</f>
        <v>-</v>
      </c>
      <c r="Z249" s="119" t="str">
        <f>IF($C249=AA$1,'3- Óleo'!$D251,"-")</f>
        <v>-</v>
      </c>
      <c r="AA249" s="108" t="str">
        <f>IF($C249=AA$1,'3- Óleo'!$E251,"-")</f>
        <v>-</v>
      </c>
      <c r="AB249" s="108" t="str">
        <f>IF(AA249="-","-",'3- Óleo'!$H251)</f>
        <v>-</v>
      </c>
      <c r="AC249" s="119" t="str">
        <f>IF($C249=AD$1,'3- Óleo'!$D251,"-")</f>
        <v>-</v>
      </c>
      <c r="AD249" s="108" t="str">
        <f>IF($C249=AD$1,'3- Óleo'!$E251,"-")</f>
        <v>-</v>
      </c>
      <c r="AE249" s="108" t="str">
        <f>IF(AD249="-","-",'3- Óleo'!$H251)</f>
        <v>-</v>
      </c>
      <c r="AF249" s="119" t="str">
        <f>IF($C249=AG$1,'3- Óleo'!$D251,"-")</f>
        <v>-</v>
      </c>
      <c r="AG249" s="108" t="str">
        <f>IF($C249=AG$1,'3- Óleo'!$E251,"-")</f>
        <v>-</v>
      </c>
      <c r="AH249" s="108" t="str">
        <f>IF(AG249="-","-",'3- Óleo'!$H251)</f>
        <v>-</v>
      </c>
      <c r="AI249" s="119" t="str">
        <f>IF($C249=AJ$1,'3- Óleo'!$D251,"-")</f>
        <v>-</v>
      </c>
      <c r="AJ249" s="108" t="str">
        <f>IF($C249=AJ$1,'3- Óleo'!$E251,"-")</f>
        <v>-</v>
      </c>
      <c r="AK249" s="108" t="str">
        <f>IF(AJ249="-","-",'3- Óleo'!$H251)</f>
        <v>-</v>
      </c>
      <c r="AL249" s="119" t="str">
        <f>IF($C249=AM$1,'3- Óleo'!$D251,"-")</f>
        <v>-</v>
      </c>
      <c r="AM249" s="108" t="str">
        <f>IF($C249=AM$1,'3- Óleo'!$E251,"-")</f>
        <v>-</v>
      </c>
      <c r="AN249" s="108" t="str">
        <f>IF(AM249="-","-",'3- Óleo'!$H251)</f>
        <v>-</v>
      </c>
    </row>
    <row r="250" spans="1:40" x14ac:dyDescent="0.25">
      <c r="A250" s="119">
        <v>248</v>
      </c>
      <c r="B250" s="119" t="str">
        <f>IF(YEAR('3- Óleo'!B252)=$B$1,$B$1,"-")</f>
        <v>-</v>
      </c>
      <c r="C250" s="119" t="str">
        <f>IF(B250="-","-",MONTH('3- Óleo'!B252))</f>
        <v>-</v>
      </c>
      <c r="E250" s="119" t="str">
        <f>IF($C250=F$1,'3- Óleo'!$D252,"-")</f>
        <v>-</v>
      </c>
      <c r="F250" s="108" t="str">
        <f>IF($C250=F$1,'3- Óleo'!$E252,"-")</f>
        <v>-</v>
      </c>
      <c r="G250" s="108" t="str">
        <f>IF(F250="-","-",'3- Óleo'!$H252)</f>
        <v>-</v>
      </c>
      <c r="H250" s="119" t="str">
        <f>IF($C250=I$1,'3- Óleo'!$D252,"-")</f>
        <v>-</v>
      </c>
      <c r="I250" s="108" t="str">
        <f>IF($C250=I$1,'3- Óleo'!$E252,"-")</f>
        <v>-</v>
      </c>
      <c r="J250" s="108" t="str">
        <f>IF(I250="-","-",'3- Óleo'!$H252)</f>
        <v>-</v>
      </c>
      <c r="K250" s="119" t="str">
        <f>IF($C250=L$1,'3- Óleo'!$D252,"-")</f>
        <v>-</v>
      </c>
      <c r="L250" s="108" t="str">
        <f>IF($C250=L$1,'3- Óleo'!$E252,"-")</f>
        <v>-</v>
      </c>
      <c r="M250" s="108" t="str">
        <f>IF(L250="-","-",'3- Óleo'!$H252)</f>
        <v>-</v>
      </c>
      <c r="N250" s="119" t="str">
        <f>IF($C250=O$1,'3- Óleo'!$D252,"-")</f>
        <v>-</v>
      </c>
      <c r="O250" s="108" t="str">
        <f>IF($C250=O$1,'3- Óleo'!$E252,"-")</f>
        <v>-</v>
      </c>
      <c r="P250" s="108" t="str">
        <f>IF(O250="-","-",'3- Óleo'!$H252)</f>
        <v>-</v>
      </c>
      <c r="Q250" s="119" t="str">
        <f>IF($C250=R$1,'3- Óleo'!$D252,"-")</f>
        <v>-</v>
      </c>
      <c r="R250" s="108" t="str">
        <f>IF($C250=R$1,'3- Óleo'!$E252,"-")</f>
        <v>-</v>
      </c>
      <c r="S250" s="108" t="str">
        <f>IF(R250="-","-",'3- Óleo'!$H252)</f>
        <v>-</v>
      </c>
      <c r="T250" s="119" t="str">
        <f>IF($C250=U$1,'3- Óleo'!$D252,"-")</f>
        <v>-</v>
      </c>
      <c r="U250" s="108" t="str">
        <f>IF($C250=U$1,'3- Óleo'!$E252,"-")</f>
        <v>-</v>
      </c>
      <c r="V250" s="108" t="str">
        <f>IF(U250="-","-",'3- Óleo'!$H252)</f>
        <v>-</v>
      </c>
      <c r="W250" s="119" t="str">
        <f>IF($C250=X$1,'3- Óleo'!$D252,"-")</f>
        <v>-</v>
      </c>
      <c r="X250" s="108" t="str">
        <f>IF($C250=X$1,'3- Óleo'!$E252,"-")</f>
        <v>-</v>
      </c>
      <c r="Y250" s="108" t="str">
        <f>IF(X250="-","-",'3- Óleo'!$H252)</f>
        <v>-</v>
      </c>
      <c r="Z250" s="119" t="str">
        <f>IF($C250=AA$1,'3- Óleo'!$D252,"-")</f>
        <v>-</v>
      </c>
      <c r="AA250" s="108" t="str">
        <f>IF($C250=AA$1,'3- Óleo'!$E252,"-")</f>
        <v>-</v>
      </c>
      <c r="AB250" s="108" t="str">
        <f>IF(AA250="-","-",'3- Óleo'!$H252)</f>
        <v>-</v>
      </c>
      <c r="AC250" s="119" t="str">
        <f>IF($C250=AD$1,'3- Óleo'!$D252,"-")</f>
        <v>-</v>
      </c>
      <c r="AD250" s="108" t="str">
        <f>IF($C250=AD$1,'3- Óleo'!$E252,"-")</f>
        <v>-</v>
      </c>
      <c r="AE250" s="108" t="str">
        <f>IF(AD250="-","-",'3- Óleo'!$H252)</f>
        <v>-</v>
      </c>
      <c r="AF250" s="119" t="str">
        <f>IF($C250=AG$1,'3- Óleo'!$D252,"-")</f>
        <v>-</v>
      </c>
      <c r="AG250" s="108" t="str">
        <f>IF($C250=AG$1,'3- Óleo'!$E252,"-")</f>
        <v>-</v>
      </c>
      <c r="AH250" s="108" t="str">
        <f>IF(AG250="-","-",'3- Óleo'!$H252)</f>
        <v>-</v>
      </c>
      <c r="AI250" s="119" t="str">
        <f>IF($C250=AJ$1,'3- Óleo'!$D252,"-")</f>
        <v>-</v>
      </c>
      <c r="AJ250" s="108" t="str">
        <f>IF($C250=AJ$1,'3- Óleo'!$E252,"-")</f>
        <v>-</v>
      </c>
      <c r="AK250" s="108" t="str">
        <f>IF(AJ250="-","-",'3- Óleo'!$H252)</f>
        <v>-</v>
      </c>
      <c r="AL250" s="119" t="str">
        <f>IF($C250=AM$1,'3- Óleo'!$D252,"-")</f>
        <v>-</v>
      </c>
      <c r="AM250" s="108" t="str">
        <f>IF($C250=AM$1,'3- Óleo'!$E252,"-")</f>
        <v>-</v>
      </c>
      <c r="AN250" s="108" t="str">
        <f>IF(AM250="-","-",'3- Óleo'!$H252)</f>
        <v>-</v>
      </c>
    </row>
    <row r="251" spans="1:40" x14ac:dyDescent="0.25">
      <c r="A251" s="119">
        <v>249</v>
      </c>
      <c r="B251" s="119" t="str">
        <f>IF(YEAR('3- Óleo'!B253)=$B$1,$B$1,"-")</f>
        <v>-</v>
      </c>
      <c r="C251" s="119" t="str">
        <f>IF(B251="-","-",MONTH('3- Óleo'!B253))</f>
        <v>-</v>
      </c>
      <c r="E251" s="119" t="str">
        <f>IF($C251=F$1,'3- Óleo'!$D253,"-")</f>
        <v>-</v>
      </c>
      <c r="F251" s="108" t="str">
        <f>IF($C251=F$1,'3- Óleo'!$E253,"-")</f>
        <v>-</v>
      </c>
      <c r="G251" s="108" t="str">
        <f>IF(F251="-","-",'3- Óleo'!$H253)</f>
        <v>-</v>
      </c>
      <c r="H251" s="119" t="str">
        <f>IF($C251=I$1,'3- Óleo'!$D253,"-")</f>
        <v>-</v>
      </c>
      <c r="I251" s="108" t="str">
        <f>IF($C251=I$1,'3- Óleo'!$E253,"-")</f>
        <v>-</v>
      </c>
      <c r="J251" s="108" t="str">
        <f>IF(I251="-","-",'3- Óleo'!$H253)</f>
        <v>-</v>
      </c>
      <c r="K251" s="119" t="str">
        <f>IF($C251=L$1,'3- Óleo'!$D253,"-")</f>
        <v>-</v>
      </c>
      <c r="L251" s="108" t="str">
        <f>IF($C251=L$1,'3- Óleo'!$E253,"-")</f>
        <v>-</v>
      </c>
      <c r="M251" s="108" t="str">
        <f>IF(L251="-","-",'3- Óleo'!$H253)</f>
        <v>-</v>
      </c>
      <c r="N251" s="119" t="str">
        <f>IF($C251=O$1,'3- Óleo'!$D253,"-")</f>
        <v>-</v>
      </c>
      <c r="O251" s="108" t="str">
        <f>IF($C251=O$1,'3- Óleo'!$E253,"-")</f>
        <v>-</v>
      </c>
      <c r="P251" s="108" t="str">
        <f>IF(O251="-","-",'3- Óleo'!$H253)</f>
        <v>-</v>
      </c>
      <c r="Q251" s="119" t="str">
        <f>IF($C251=R$1,'3- Óleo'!$D253,"-")</f>
        <v>-</v>
      </c>
      <c r="R251" s="108" t="str">
        <f>IF($C251=R$1,'3- Óleo'!$E253,"-")</f>
        <v>-</v>
      </c>
      <c r="S251" s="108" t="str">
        <f>IF(R251="-","-",'3- Óleo'!$H253)</f>
        <v>-</v>
      </c>
      <c r="T251" s="119" t="str">
        <f>IF($C251=U$1,'3- Óleo'!$D253,"-")</f>
        <v>-</v>
      </c>
      <c r="U251" s="108" t="str">
        <f>IF($C251=U$1,'3- Óleo'!$E253,"-")</f>
        <v>-</v>
      </c>
      <c r="V251" s="108" t="str">
        <f>IF(U251="-","-",'3- Óleo'!$H253)</f>
        <v>-</v>
      </c>
      <c r="W251" s="119" t="str">
        <f>IF($C251=X$1,'3- Óleo'!$D253,"-")</f>
        <v>-</v>
      </c>
      <c r="X251" s="108" t="str">
        <f>IF($C251=X$1,'3- Óleo'!$E253,"-")</f>
        <v>-</v>
      </c>
      <c r="Y251" s="108" t="str">
        <f>IF(X251="-","-",'3- Óleo'!$H253)</f>
        <v>-</v>
      </c>
      <c r="Z251" s="119" t="str">
        <f>IF($C251=AA$1,'3- Óleo'!$D253,"-")</f>
        <v>-</v>
      </c>
      <c r="AA251" s="108" t="str">
        <f>IF($C251=AA$1,'3- Óleo'!$E253,"-")</f>
        <v>-</v>
      </c>
      <c r="AB251" s="108" t="str">
        <f>IF(AA251="-","-",'3- Óleo'!$H253)</f>
        <v>-</v>
      </c>
      <c r="AC251" s="119" t="str">
        <f>IF($C251=AD$1,'3- Óleo'!$D253,"-")</f>
        <v>-</v>
      </c>
      <c r="AD251" s="108" t="str">
        <f>IF($C251=AD$1,'3- Óleo'!$E253,"-")</f>
        <v>-</v>
      </c>
      <c r="AE251" s="108" t="str">
        <f>IF(AD251="-","-",'3- Óleo'!$H253)</f>
        <v>-</v>
      </c>
      <c r="AF251" s="119" t="str">
        <f>IF($C251=AG$1,'3- Óleo'!$D253,"-")</f>
        <v>-</v>
      </c>
      <c r="AG251" s="108" t="str">
        <f>IF($C251=AG$1,'3- Óleo'!$E253,"-")</f>
        <v>-</v>
      </c>
      <c r="AH251" s="108" t="str">
        <f>IF(AG251="-","-",'3- Óleo'!$H253)</f>
        <v>-</v>
      </c>
      <c r="AI251" s="119" t="str">
        <f>IF($C251=AJ$1,'3- Óleo'!$D253,"-")</f>
        <v>-</v>
      </c>
      <c r="AJ251" s="108" t="str">
        <f>IF($C251=AJ$1,'3- Óleo'!$E253,"-")</f>
        <v>-</v>
      </c>
      <c r="AK251" s="108" t="str">
        <f>IF(AJ251="-","-",'3- Óleo'!$H253)</f>
        <v>-</v>
      </c>
      <c r="AL251" s="119" t="str">
        <f>IF($C251=AM$1,'3- Óleo'!$D253,"-")</f>
        <v>-</v>
      </c>
      <c r="AM251" s="108" t="str">
        <f>IF($C251=AM$1,'3- Óleo'!$E253,"-")</f>
        <v>-</v>
      </c>
      <c r="AN251" s="108" t="str">
        <f>IF(AM251="-","-",'3- Óleo'!$H253)</f>
        <v>-</v>
      </c>
    </row>
    <row r="252" spans="1:40" x14ac:dyDescent="0.25">
      <c r="A252" s="119">
        <v>250</v>
      </c>
      <c r="B252" s="119" t="str">
        <f>IF(YEAR('3- Óleo'!B254)=$B$1,$B$1,"-")</f>
        <v>-</v>
      </c>
      <c r="C252" s="119" t="str">
        <f>IF(B252="-","-",MONTH('3- Óleo'!B254))</f>
        <v>-</v>
      </c>
      <c r="E252" s="119" t="str">
        <f>IF($C252=F$1,'3- Óleo'!$D254,"-")</f>
        <v>-</v>
      </c>
      <c r="F252" s="108" t="str">
        <f>IF($C252=F$1,'3- Óleo'!$E254,"-")</f>
        <v>-</v>
      </c>
      <c r="G252" s="108" t="str">
        <f>IF(F252="-","-",'3- Óleo'!$H254)</f>
        <v>-</v>
      </c>
      <c r="H252" s="119" t="str">
        <f>IF($C252=I$1,'3- Óleo'!$D254,"-")</f>
        <v>-</v>
      </c>
      <c r="I252" s="108" t="str">
        <f>IF($C252=I$1,'3- Óleo'!$E254,"-")</f>
        <v>-</v>
      </c>
      <c r="J252" s="108" t="str">
        <f>IF(I252="-","-",'3- Óleo'!$H254)</f>
        <v>-</v>
      </c>
      <c r="K252" s="119" t="str">
        <f>IF($C252=L$1,'3- Óleo'!$D254,"-")</f>
        <v>-</v>
      </c>
      <c r="L252" s="108" t="str">
        <f>IF($C252=L$1,'3- Óleo'!$E254,"-")</f>
        <v>-</v>
      </c>
      <c r="M252" s="108" t="str">
        <f>IF(L252="-","-",'3- Óleo'!$H254)</f>
        <v>-</v>
      </c>
      <c r="N252" s="119" t="str">
        <f>IF($C252=O$1,'3- Óleo'!$D254,"-")</f>
        <v>-</v>
      </c>
      <c r="O252" s="108" t="str">
        <f>IF($C252=O$1,'3- Óleo'!$E254,"-")</f>
        <v>-</v>
      </c>
      <c r="P252" s="108" t="str">
        <f>IF(O252="-","-",'3- Óleo'!$H254)</f>
        <v>-</v>
      </c>
      <c r="Q252" s="119" t="str">
        <f>IF($C252=R$1,'3- Óleo'!$D254,"-")</f>
        <v>-</v>
      </c>
      <c r="R252" s="108" t="str">
        <f>IF($C252=R$1,'3- Óleo'!$E254,"-")</f>
        <v>-</v>
      </c>
      <c r="S252" s="108" t="str">
        <f>IF(R252="-","-",'3- Óleo'!$H254)</f>
        <v>-</v>
      </c>
      <c r="T252" s="119" t="str">
        <f>IF($C252=U$1,'3- Óleo'!$D254,"-")</f>
        <v>-</v>
      </c>
      <c r="U252" s="108" t="str">
        <f>IF($C252=U$1,'3- Óleo'!$E254,"-")</f>
        <v>-</v>
      </c>
      <c r="V252" s="108" t="str">
        <f>IF(U252="-","-",'3- Óleo'!$H254)</f>
        <v>-</v>
      </c>
      <c r="W252" s="119" t="str">
        <f>IF($C252=X$1,'3- Óleo'!$D254,"-")</f>
        <v>-</v>
      </c>
      <c r="X252" s="108" t="str">
        <f>IF($C252=X$1,'3- Óleo'!$E254,"-")</f>
        <v>-</v>
      </c>
      <c r="Y252" s="108" t="str">
        <f>IF(X252="-","-",'3- Óleo'!$H254)</f>
        <v>-</v>
      </c>
      <c r="Z252" s="119" t="str">
        <f>IF($C252=AA$1,'3- Óleo'!$D254,"-")</f>
        <v>-</v>
      </c>
      <c r="AA252" s="108" t="str">
        <f>IF($C252=AA$1,'3- Óleo'!$E254,"-")</f>
        <v>-</v>
      </c>
      <c r="AB252" s="108" t="str">
        <f>IF(AA252="-","-",'3- Óleo'!$H254)</f>
        <v>-</v>
      </c>
      <c r="AC252" s="119" t="str">
        <f>IF($C252=AD$1,'3- Óleo'!$D254,"-")</f>
        <v>-</v>
      </c>
      <c r="AD252" s="108" t="str">
        <f>IF($C252=AD$1,'3- Óleo'!$E254,"-")</f>
        <v>-</v>
      </c>
      <c r="AE252" s="108" t="str">
        <f>IF(AD252="-","-",'3- Óleo'!$H254)</f>
        <v>-</v>
      </c>
      <c r="AF252" s="119" t="str">
        <f>IF($C252=AG$1,'3- Óleo'!$D254,"-")</f>
        <v>-</v>
      </c>
      <c r="AG252" s="108" t="str">
        <f>IF($C252=AG$1,'3- Óleo'!$E254,"-")</f>
        <v>-</v>
      </c>
      <c r="AH252" s="108" t="str">
        <f>IF(AG252="-","-",'3- Óleo'!$H254)</f>
        <v>-</v>
      </c>
      <c r="AI252" s="119" t="str">
        <f>IF($C252=AJ$1,'3- Óleo'!$D254,"-")</f>
        <v>-</v>
      </c>
      <c r="AJ252" s="108" t="str">
        <f>IF($C252=AJ$1,'3- Óleo'!$E254,"-")</f>
        <v>-</v>
      </c>
      <c r="AK252" s="108" t="str">
        <f>IF(AJ252="-","-",'3- Óleo'!$H254)</f>
        <v>-</v>
      </c>
      <c r="AL252" s="119" t="str">
        <f>IF($C252=AM$1,'3- Óleo'!$D254,"-")</f>
        <v>-</v>
      </c>
      <c r="AM252" s="108" t="str">
        <f>IF($C252=AM$1,'3- Óleo'!$E254,"-")</f>
        <v>-</v>
      </c>
      <c r="AN252" s="108" t="str">
        <f>IF(AM252="-","-",'3- Óleo'!$H254)</f>
        <v>-</v>
      </c>
    </row>
    <row r="253" spans="1:40" x14ac:dyDescent="0.25">
      <c r="A253" s="119">
        <v>251</v>
      </c>
      <c r="B253" s="119" t="str">
        <f>IF(YEAR('3- Óleo'!B255)=$B$1,$B$1,"-")</f>
        <v>-</v>
      </c>
      <c r="C253" s="119" t="str">
        <f>IF(B253="-","-",MONTH('3- Óleo'!B255))</f>
        <v>-</v>
      </c>
      <c r="E253" s="119" t="str">
        <f>IF($C253=F$1,'3- Óleo'!$D255,"-")</f>
        <v>-</v>
      </c>
      <c r="F253" s="108" t="str">
        <f>IF($C253=F$1,'3- Óleo'!$E255,"-")</f>
        <v>-</v>
      </c>
      <c r="G253" s="108" t="str">
        <f>IF(F253="-","-",'3- Óleo'!$H255)</f>
        <v>-</v>
      </c>
      <c r="H253" s="119" t="str">
        <f>IF($C253=I$1,'3- Óleo'!$D255,"-")</f>
        <v>-</v>
      </c>
      <c r="I253" s="108" t="str">
        <f>IF($C253=I$1,'3- Óleo'!$E255,"-")</f>
        <v>-</v>
      </c>
      <c r="J253" s="108" t="str">
        <f>IF(I253="-","-",'3- Óleo'!$H255)</f>
        <v>-</v>
      </c>
      <c r="K253" s="119" t="str">
        <f>IF($C253=L$1,'3- Óleo'!$D255,"-")</f>
        <v>-</v>
      </c>
      <c r="L253" s="108" t="str">
        <f>IF($C253=L$1,'3- Óleo'!$E255,"-")</f>
        <v>-</v>
      </c>
      <c r="M253" s="108" t="str">
        <f>IF(L253="-","-",'3- Óleo'!$H255)</f>
        <v>-</v>
      </c>
      <c r="N253" s="119" t="str">
        <f>IF($C253=O$1,'3- Óleo'!$D255,"-")</f>
        <v>-</v>
      </c>
      <c r="O253" s="108" t="str">
        <f>IF($C253=O$1,'3- Óleo'!$E255,"-")</f>
        <v>-</v>
      </c>
      <c r="P253" s="108" t="str">
        <f>IF(O253="-","-",'3- Óleo'!$H255)</f>
        <v>-</v>
      </c>
      <c r="Q253" s="119" t="str">
        <f>IF($C253=R$1,'3- Óleo'!$D255,"-")</f>
        <v>-</v>
      </c>
      <c r="R253" s="108" t="str">
        <f>IF($C253=R$1,'3- Óleo'!$E255,"-")</f>
        <v>-</v>
      </c>
      <c r="S253" s="108" t="str">
        <f>IF(R253="-","-",'3- Óleo'!$H255)</f>
        <v>-</v>
      </c>
      <c r="T253" s="119" t="str">
        <f>IF($C253=U$1,'3- Óleo'!$D255,"-")</f>
        <v>-</v>
      </c>
      <c r="U253" s="108" t="str">
        <f>IF($C253=U$1,'3- Óleo'!$E255,"-")</f>
        <v>-</v>
      </c>
      <c r="V253" s="108" t="str">
        <f>IF(U253="-","-",'3- Óleo'!$H255)</f>
        <v>-</v>
      </c>
      <c r="W253" s="119" t="str">
        <f>IF($C253=X$1,'3- Óleo'!$D255,"-")</f>
        <v>-</v>
      </c>
      <c r="X253" s="108" t="str">
        <f>IF($C253=X$1,'3- Óleo'!$E255,"-")</f>
        <v>-</v>
      </c>
      <c r="Y253" s="108" t="str">
        <f>IF(X253="-","-",'3- Óleo'!$H255)</f>
        <v>-</v>
      </c>
      <c r="Z253" s="119" t="str">
        <f>IF($C253=AA$1,'3- Óleo'!$D255,"-")</f>
        <v>-</v>
      </c>
      <c r="AA253" s="108" t="str">
        <f>IF($C253=AA$1,'3- Óleo'!$E255,"-")</f>
        <v>-</v>
      </c>
      <c r="AB253" s="108" t="str">
        <f>IF(AA253="-","-",'3- Óleo'!$H255)</f>
        <v>-</v>
      </c>
      <c r="AC253" s="119" t="str">
        <f>IF($C253=AD$1,'3- Óleo'!$D255,"-")</f>
        <v>-</v>
      </c>
      <c r="AD253" s="108" t="str">
        <f>IF($C253=AD$1,'3- Óleo'!$E255,"-")</f>
        <v>-</v>
      </c>
      <c r="AE253" s="108" t="str">
        <f>IF(AD253="-","-",'3- Óleo'!$H255)</f>
        <v>-</v>
      </c>
      <c r="AF253" s="119" t="str">
        <f>IF($C253=AG$1,'3- Óleo'!$D255,"-")</f>
        <v>-</v>
      </c>
      <c r="AG253" s="108" t="str">
        <f>IF($C253=AG$1,'3- Óleo'!$E255,"-")</f>
        <v>-</v>
      </c>
      <c r="AH253" s="108" t="str">
        <f>IF(AG253="-","-",'3- Óleo'!$H255)</f>
        <v>-</v>
      </c>
      <c r="AI253" s="119" t="str">
        <f>IF($C253=AJ$1,'3- Óleo'!$D255,"-")</f>
        <v>-</v>
      </c>
      <c r="AJ253" s="108" t="str">
        <f>IF($C253=AJ$1,'3- Óleo'!$E255,"-")</f>
        <v>-</v>
      </c>
      <c r="AK253" s="108" t="str">
        <f>IF(AJ253="-","-",'3- Óleo'!$H255)</f>
        <v>-</v>
      </c>
      <c r="AL253" s="119" t="str">
        <f>IF($C253=AM$1,'3- Óleo'!$D255,"-")</f>
        <v>-</v>
      </c>
      <c r="AM253" s="108" t="str">
        <f>IF($C253=AM$1,'3- Óleo'!$E255,"-")</f>
        <v>-</v>
      </c>
      <c r="AN253" s="108" t="str">
        <f>IF(AM253="-","-",'3- Óleo'!$H255)</f>
        <v>-</v>
      </c>
    </row>
    <row r="254" spans="1:40" x14ac:dyDescent="0.25">
      <c r="A254" s="119">
        <v>252</v>
      </c>
      <c r="B254" s="119" t="str">
        <f>IF(YEAR('3- Óleo'!B256)=$B$1,$B$1,"-")</f>
        <v>-</v>
      </c>
      <c r="C254" s="119" t="str">
        <f>IF(B254="-","-",MONTH('3- Óleo'!B256))</f>
        <v>-</v>
      </c>
      <c r="E254" s="119" t="str">
        <f>IF($C254=F$1,'3- Óleo'!$D256,"-")</f>
        <v>-</v>
      </c>
      <c r="F254" s="108" t="str">
        <f>IF($C254=F$1,'3- Óleo'!$E256,"-")</f>
        <v>-</v>
      </c>
      <c r="G254" s="108" t="str">
        <f>IF(F254="-","-",'3- Óleo'!$H256)</f>
        <v>-</v>
      </c>
      <c r="H254" s="119" t="str">
        <f>IF($C254=I$1,'3- Óleo'!$D256,"-")</f>
        <v>-</v>
      </c>
      <c r="I254" s="108" t="str">
        <f>IF($C254=I$1,'3- Óleo'!$E256,"-")</f>
        <v>-</v>
      </c>
      <c r="J254" s="108" t="str">
        <f>IF(I254="-","-",'3- Óleo'!$H256)</f>
        <v>-</v>
      </c>
      <c r="K254" s="119" t="str">
        <f>IF($C254=L$1,'3- Óleo'!$D256,"-")</f>
        <v>-</v>
      </c>
      <c r="L254" s="108" t="str">
        <f>IF($C254=L$1,'3- Óleo'!$E256,"-")</f>
        <v>-</v>
      </c>
      <c r="M254" s="108" t="str">
        <f>IF(L254="-","-",'3- Óleo'!$H256)</f>
        <v>-</v>
      </c>
      <c r="N254" s="119" t="str">
        <f>IF($C254=O$1,'3- Óleo'!$D256,"-")</f>
        <v>-</v>
      </c>
      <c r="O254" s="108" t="str">
        <f>IF($C254=O$1,'3- Óleo'!$E256,"-")</f>
        <v>-</v>
      </c>
      <c r="P254" s="108" t="str">
        <f>IF(O254="-","-",'3- Óleo'!$H256)</f>
        <v>-</v>
      </c>
      <c r="Q254" s="119" t="str">
        <f>IF($C254=R$1,'3- Óleo'!$D256,"-")</f>
        <v>-</v>
      </c>
      <c r="R254" s="108" t="str">
        <f>IF($C254=R$1,'3- Óleo'!$E256,"-")</f>
        <v>-</v>
      </c>
      <c r="S254" s="108" t="str">
        <f>IF(R254="-","-",'3- Óleo'!$H256)</f>
        <v>-</v>
      </c>
      <c r="T254" s="119" t="str">
        <f>IF($C254=U$1,'3- Óleo'!$D256,"-")</f>
        <v>-</v>
      </c>
      <c r="U254" s="108" t="str">
        <f>IF($C254=U$1,'3- Óleo'!$E256,"-")</f>
        <v>-</v>
      </c>
      <c r="V254" s="108" t="str">
        <f>IF(U254="-","-",'3- Óleo'!$H256)</f>
        <v>-</v>
      </c>
      <c r="W254" s="119" t="str">
        <f>IF($C254=X$1,'3- Óleo'!$D256,"-")</f>
        <v>-</v>
      </c>
      <c r="X254" s="108" t="str">
        <f>IF($C254=X$1,'3- Óleo'!$E256,"-")</f>
        <v>-</v>
      </c>
      <c r="Y254" s="108" t="str">
        <f>IF(X254="-","-",'3- Óleo'!$H256)</f>
        <v>-</v>
      </c>
      <c r="Z254" s="119" t="str">
        <f>IF($C254=AA$1,'3- Óleo'!$D256,"-")</f>
        <v>-</v>
      </c>
      <c r="AA254" s="108" t="str">
        <f>IF($C254=AA$1,'3- Óleo'!$E256,"-")</f>
        <v>-</v>
      </c>
      <c r="AB254" s="108" t="str">
        <f>IF(AA254="-","-",'3- Óleo'!$H256)</f>
        <v>-</v>
      </c>
      <c r="AC254" s="119" t="str">
        <f>IF($C254=AD$1,'3- Óleo'!$D256,"-")</f>
        <v>-</v>
      </c>
      <c r="AD254" s="108" t="str">
        <f>IF($C254=AD$1,'3- Óleo'!$E256,"-")</f>
        <v>-</v>
      </c>
      <c r="AE254" s="108" t="str">
        <f>IF(AD254="-","-",'3- Óleo'!$H256)</f>
        <v>-</v>
      </c>
      <c r="AF254" s="119" t="str">
        <f>IF($C254=AG$1,'3- Óleo'!$D256,"-")</f>
        <v>-</v>
      </c>
      <c r="AG254" s="108" t="str">
        <f>IF($C254=AG$1,'3- Óleo'!$E256,"-")</f>
        <v>-</v>
      </c>
      <c r="AH254" s="108" t="str">
        <f>IF(AG254="-","-",'3- Óleo'!$H256)</f>
        <v>-</v>
      </c>
      <c r="AI254" s="119" t="str">
        <f>IF($C254=AJ$1,'3- Óleo'!$D256,"-")</f>
        <v>-</v>
      </c>
      <c r="AJ254" s="108" t="str">
        <f>IF($C254=AJ$1,'3- Óleo'!$E256,"-")</f>
        <v>-</v>
      </c>
      <c r="AK254" s="108" t="str">
        <f>IF(AJ254="-","-",'3- Óleo'!$H256)</f>
        <v>-</v>
      </c>
      <c r="AL254" s="119" t="str">
        <f>IF($C254=AM$1,'3- Óleo'!$D256,"-")</f>
        <v>-</v>
      </c>
      <c r="AM254" s="108" t="str">
        <f>IF($C254=AM$1,'3- Óleo'!$E256,"-")</f>
        <v>-</v>
      </c>
      <c r="AN254" s="108" t="str">
        <f>IF(AM254="-","-",'3- Óleo'!$H256)</f>
        <v>-</v>
      </c>
    </row>
    <row r="255" spans="1:40" x14ac:dyDescent="0.25">
      <c r="A255" s="119">
        <v>253</v>
      </c>
      <c r="B255" s="119" t="str">
        <f>IF(YEAR('3- Óleo'!B257)=$B$1,$B$1,"-")</f>
        <v>-</v>
      </c>
      <c r="C255" s="119" t="str">
        <f>IF(B255="-","-",MONTH('3- Óleo'!B257))</f>
        <v>-</v>
      </c>
      <c r="E255" s="119" t="str">
        <f>IF($C255=F$1,'3- Óleo'!$D257,"-")</f>
        <v>-</v>
      </c>
      <c r="F255" s="108" t="str">
        <f>IF($C255=F$1,'3- Óleo'!$E257,"-")</f>
        <v>-</v>
      </c>
      <c r="G255" s="108" t="str">
        <f>IF(F255="-","-",'3- Óleo'!$H257)</f>
        <v>-</v>
      </c>
      <c r="H255" s="119" t="str">
        <f>IF($C255=I$1,'3- Óleo'!$D257,"-")</f>
        <v>-</v>
      </c>
      <c r="I255" s="108" t="str">
        <f>IF($C255=I$1,'3- Óleo'!$E257,"-")</f>
        <v>-</v>
      </c>
      <c r="J255" s="108" t="str">
        <f>IF(I255="-","-",'3- Óleo'!$H257)</f>
        <v>-</v>
      </c>
      <c r="K255" s="119" t="str">
        <f>IF($C255=L$1,'3- Óleo'!$D257,"-")</f>
        <v>-</v>
      </c>
      <c r="L255" s="108" t="str">
        <f>IF($C255=L$1,'3- Óleo'!$E257,"-")</f>
        <v>-</v>
      </c>
      <c r="M255" s="108" t="str">
        <f>IF(L255="-","-",'3- Óleo'!$H257)</f>
        <v>-</v>
      </c>
      <c r="N255" s="119" t="str">
        <f>IF($C255=O$1,'3- Óleo'!$D257,"-")</f>
        <v>-</v>
      </c>
      <c r="O255" s="108" t="str">
        <f>IF($C255=O$1,'3- Óleo'!$E257,"-")</f>
        <v>-</v>
      </c>
      <c r="P255" s="108" t="str">
        <f>IF(O255="-","-",'3- Óleo'!$H257)</f>
        <v>-</v>
      </c>
      <c r="Q255" s="119" t="str">
        <f>IF($C255=R$1,'3- Óleo'!$D257,"-")</f>
        <v>-</v>
      </c>
      <c r="R255" s="108" t="str">
        <f>IF($C255=R$1,'3- Óleo'!$E257,"-")</f>
        <v>-</v>
      </c>
      <c r="S255" s="108" t="str">
        <f>IF(R255="-","-",'3- Óleo'!$H257)</f>
        <v>-</v>
      </c>
      <c r="T255" s="119" t="str">
        <f>IF($C255=U$1,'3- Óleo'!$D257,"-")</f>
        <v>-</v>
      </c>
      <c r="U255" s="108" t="str">
        <f>IF($C255=U$1,'3- Óleo'!$E257,"-")</f>
        <v>-</v>
      </c>
      <c r="V255" s="108" t="str">
        <f>IF(U255="-","-",'3- Óleo'!$H257)</f>
        <v>-</v>
      </c>
      <c r="W255" s="119" t="str">
        <f>IF($C255=X$1,'3- Óleo'!$D257,"-")</f>
        <v>-</v>
      </c>
      <c r="X255" s="108" t="str">
        <f>IF($C255=X$1,'3- Óleo'!$E257,"-")</f>
        <v>-</v>
      </c>
      <c r="Y255" s="108" t="str">
        <f>IF(X255="-","-",'3- Óleo'!$H257)</f>
        <v>-</v>
      </c>
      <c r="Z255" s="119" t="str">
        <f>IF($C255=AA$1,'3- Óleo'!$D257,"-")</f>
        <v>-</v>
      </c>
      <c r="AA255" s="108" t="str">
        <f>IF($C255=AA$1,'3- Óleo'!$E257,"-")</f>
        <v>-</v>
      </c>
      <c r="AB255" s="108" t="str">
        <f>IF(AA255="-","-",'3- Óleo'!$H257)</f>
        <v>-</v>
      </c>
      <c r="AC255" s="119" t="str">
        <f>IF($C255=AD$1,'3- Óleo'!$D257,"-")</f>
        <v>-</v>
      </c>
      <c r="AD255" s="108" t="str">
        <f>IF($C255=AD$1,'3- Óleo'!$E257,"-")</f>
        <v>-</v>
      </c>
      <c r="AE255" s="108" t="str">
        <f>IF(AD255="-","-",'3- Óleo'!$H257)</f>
        <v>-</v>
      </c>
      <c r="AF255" s="119" t="str">
        <f>IF($C255=AG$1,'3- Óleo'!$D257,"-")</f>
        <v>-</v>
      </c>
      <c r="AG255" s="108" t="str">
        <f>IF($C255=AG$1,'3- Óleo'!$E257,"-")</f>
        <v>-</v>
      </c>
      <c r="AH255" s="108" t="str">
        <f>IF(AG255="-","-",'3- Óleo'!$H257)</f>
        <v>-</v>
      </c>
      <c r="AI255" s="119" t="str">
        <f>IF($C255=AJ$1,'3- Óleo'!$D257,"-")</f>
        <v>-</v>
      </c>
      <c r="AJ255" s="108" t="str">
        <f>IF($C255=AJ$1,'3- Óleo'!$E257,"-")</f>
        <v>-</v>
      </c>
      <c r="AK255" s="108" t="str">
        <f>IF(AJ255="-","-",'3- Óleo'!$H257)</f>
        <v>-</v>
      </c>
      <c r="AL255" s="119" t="str">
        <f>IF($C255=AM$1,'3- Óleo'!$D257,"-")</f>
        <v>-</v>
      </c>
      <c r="AM255" s="108" t="str">
        <f>IF($C255=AM$1,'3- Óleo'!$E257,"-")</f>
        <v>-</v>
      </c>
      <c r="AN255" s="108" t="str">
        <f>IF(AM255="-","-",'3- Óleo'!$H257)</f>
        <v>-</v>
      </c>
    </row>
    <row r="256" spans="1:40" x14ac:dyDescent="0.25">
      <c r="A256" s="119">
        <v>254</v>
      </c>
      <c r="B256" s="119" t="str">
        <f>IF(YEAR('3- Óleo'!B258)=$B$1,$B$1,"-")</f>
        <v>-</v>
      </c>
      <c r="C256" s="119" t="str">
        <f>IF(B256="-","-",MONTH('3- Óleo'!B258))</f>
        <v>-</v>
      </c>
      <c r="E256" s="119" t="str">
        <f>IF($C256=F$1,'3- Óleo'!$D258,"-")</f>
        <v>-</v>
      </c>
      <c r="F256" s="108" t="str">
        <f>IF($C256=F$1,'3- Óleo'!$E258,"-")</f>
        <v>-</v>
      </c>
      <c r="G256" s="108" t="str">
        <f>IF(F256="-","-",'3- Óleo'!$H258)</f>
        <v>-</v>
      </c>
      <c r="H256" s="119" t="str">
        <f>IF($C256=I$1,'3- Óleo'!$D258,"-")</f>
        <v>-</v>
      </c>
      <c r="I256" s="108" t="str">
        <f>IF($C256=I$1,'3- Óleo'!$E258,"-")</f>
        <v>-</v>
      </c>
      <c r="J256" s="108" t="str">
        <f>IF(I256="-","-",'3- Óleo'!$H258)</f>
        <v>-</v>
      </c>
      <c r="K256" s="119" t="str">
        <f>IF($C256=L$1,'3- Óleo'!$D258,"-")</f>
        <v>-</v>
      </c>
      <c r="L256" s="108" t="str">
        <f>IF($C256=L$1,'3- Óleo'!$E258,"-")</f>
        <v>-</v>
      </c>
      <c r="M256" s="108" t="str">
        <f>IF(L256="-","-",'3- Óleo'!$H258)</f>
        <v>-</v>
      </c>
      <c r="N256" s="119" t="str">
        <f>IF($C256=O$1,'3- Óleo'!$D258,"-")</f>
        <v>-</v>
      </c>
      <c r="O256" s="108" t="str">
        <f>IF($C256=O$1,'3- Óleo'!$E258,"-")</f>
        <v>-</v>
      </c>
      <c r="P256" s="108" t="str">
        <f>IF(O256="-","-",'3- Óleo'!$H258)</f>
        <v>-</v>
      </c>
      <c r="Q256" s="119" t="str">
        <f>IF($C256=R$1,'3- Óleo'!$D258,"-")</f>
        <v>-</v>
      </c>
      <c r="R256" s="108" t="str">
        <f>IF($C256=R$1,'3- Óleo'!$E258,"-")</f>
        <v>-</v>
      </c>
      <c r="S256" s="108" t="str">
        <f>IF(R256="-","-",'3- Óleo'!$H258)</f>
        <v>-</v>
      </c>
      <c r="T256" s="119" t="str">
        <f>IF($C256=U$1,'3- Óleo'!$D258,"-")</f>
        <v>-</v>
      </c>
      <c r="U256" s="108" t="str">
        <f>IF($C256=U$1,'3- Óleo'!$E258,"-")</f>
        <v>-</v>
      </c>
      <c r="V256" s="108" t="str">
        <f>IF(U256="-","-",'3- Óleo'!$H258)</f>
        <v>-</v>
      </c>
      <c r="W256" s="119" t="str">
        <f>IF($C256=X$1,'3- Óleo'!$D258,"-")</f>
        <v>-</v>
      </c>
      <c r="X256" s="108" t="str">
        <f>IF($C256=X$1,'3- Óleo'!$E258,"-")</f>
        <v>-</v>
      </c>
      <c r="Y256" s="108" t="str">
        <f>IF(X256="-","-",'3- Óleo'!$H258)</f>
        <v>-</v>
      </c>
      <c r="Z256" s="119" t="str">
        <f>IF($C256=AA$1,'3- Óleo'!$D258,"-")</f>
        <v>-</v>
      </c>
      <c r="AA256" s="108" t="str">
        <f>IF($C256=AA$1,'3- Óleo'!$E258,"-")</f>
        <v>-</v>
      </c>
      <c r="AB256" s="108" t="str">
        <f>IF(AA256="-","-",'3- Óleo'!$H258)</f>
        <v>-</v>
      </c>
      <c r="AC256" s="119" t="str">
        <f>IF($C256=AD$1,'3- Óleo'!$D258,"-")</f>
        <v>-</v>
      </c>
      <c r="AD256" s="108" t="str">
        <f>IF($C256=AD$1,'3- Óleo'!$E258,"-")</f>
        <v>-</v>
      </c>
      <c r="AE256" s="108" t="str">
        <f>IF(AD256="-","-",'3- Óleo'!$H258)</f>
        <v>-</v>
      </c>
      <c r="AF256" s="119" t="str">
        <f>IF($C256=AG$1,'3- Óleo'!$D258,"-")</f>
        <v>-</v>
      </c>
      <c r="AG256" s="108" t="str">
        <f>IF($C256=AG$1,'3- Óleo'!$E258,"-")</f>
        <v>-</v>
      </c>
      <c r="AH256" s="108" t="str">
        <f>IF(AG256="-","-",'3- Óleo'!$H258)</f>
        <v>-</v>
      </c>
      <c r="AI256" s="119" t="str">
        <f>IF($C256=AJ$1,'3- Óleo'!$D258,"-")</f>
        <v>-</v>
      </c>
      <c r="AJ256" s="108" t="str">
        <f>IF($C256=AJ$1,'3- Óleo'!$E258,"-")</f>
        <v>-</v>
      </c>
      <c r="AK256" s="108" t="str">
        <f>IF(AJ256="-","-",'3- Óleo'!$H258)</f>
        <v>-</v>
      </c>
      <c r="AL256" s="119" t="str">
        <f>IF($C256=AM$1,'3- Óleo'!$D258,"-")</f>
        <v>-</v>
      </c>
      <c r="AM256" s="108" t="str">
        <f>IF($C256=AM$1,'3- Óleo'!$E258,"-")</f>
        <v>-</v>
      </c>
      <c r="AN256" s="108" t="str">
        <f>IF(AM256="-","-",'3- Óleo'!$H258)</f>
        <v>-</v>
      </c>
    </row>
    <row r="257" spans="1:40" x14ac:dyDescent="0.25">
      <c r="A257" s="119">
        <v>255</v>
      </c>
      <c r="B257" s="119" t="str">
        <f>IF(YEAR('3- Óleo'!B259)=$B$1,$B$1,"-")</f>
        <v>-</v>
      </c>
      <c r="C257" s="119" t="str">
        <f>IF(B257="-","-",MONTH('3- Óleo'!B259))</f>
        <v>-</v>
      </c>
      <c r="E257" s="119" t="str">
        <f>IF($C257=F$1,'3- Óleo'!$D259,"-")</f>
        <v>-</v>
      </c>
      <c r="F257" s="108" t="str">
        <f>IF($C257=F$1,'3- Óleo'!$E259,"-")</f>
        <v>-</v>
      </c>
      <c r="G257" s="108" t="str">
        <f>IF(F257="-","-",'3- Óleo'!$H259)</f>
        <v>-</v>
      </c>
      <c r="H257" s="119" t="str">
        <f>IF($C257=I$1,'3- Óleo'!$D259,"-")</f>
        <v>-</v>
      </c>
      <c r="I257" s="108" t="str">
        <f>IF($C257=I$1,'3- Óleo'!$E259,"-")</f>
        <v>-</v>
      </c>
      <c r="J257" s="108" t="str">
        <f>IF(I257="-","-",'3- Óleo'!$H259)</f>
        <v>-</v>
      </c>
      <c r="K257" s="119" t="str">
        <f>IF($C257=L$1,'3- Óleo'!$D259,"-")</f>
        <v>-</v>
      </c>
      <c r="L257" s="108" t="str">
        <f>IF($C257=L$1,'3- Óleo'!$E259,"-")</f>
        <v>-</v>
      </c>
      <c r="M257" s="108" t="str">
        <f>IF(L257="-","-",'3- Óleo'!$H259)</f>
        <v>-</v>
      </c>
      <c r="N257" s="119" t="str">
        <f>IF($C257=O$1,'3- Óleo'!$D259,"-")</f>
        <v>-</v>
      </c>
      <c r="O257" s="108" t="str">
        <f>IF($C257=O$1,'3- Óleo'!$E259,"-")</f>
        <v>-</v>
      </c>
      <c r="P257" s="108" t="str">
        <f>IF(O257="-","-",'3- Óleo'!$H259)</f>
        <v>-</v>
      </c>
      <c r="Q257" s="119" t="str">
        <f>IF($C257=R$1,'3- Óleo'!$D259,"-")</f>
        <v>-</v>
      </c>
      <c r="R257" s="108" t="str">
        <f>IF($C257=R$1,'3- Óleo'!$E259,"-")</f>
        <v>-</v>
      </c>
      <c r="S257" s="108" t="str">
        <f>IF(R257="-","-",'3- Óleo'!$H259)</f>
        <v>-</v>
      </c>
      <c r="T257" s="119" t="str">
        <f>IF($C257=U$1,'3- Óleo'!$D259,"-")</f>
        <v>-</v>
      </c>
      <c r="U257" s="108" t="str">
        <f>IF($C257=U$1,'3- Óleo'!$E259,"-")</f>
        <v>-</v>
      </c>
      <c r="V257" s="108" t="str">
        <f>IF(U257="-","-",'3- Óleo'!$H259)</f>
        <v>-</v>
      </c>
      <c r="W257" s="119" t="str">
        <f>IF($C257=X$1,'3- Óleo'!$D259,"-")</f>
        <v>-</v>
      </c>
      <c r="X257" s="108" t="str">
        <f>IF($C257=X$1,'3- Óleo'!$E259,"-")</f>
        <v>-</v>
      </c>
      <c r="Y257" s="108" t="str">
        <f>IF(X257="-","-",'3- Óleo'!$H259)</f>
        <v>-</v>
      </c>
      <c r="Z257" s="119" t="str">
        <f>IF($C257=AA$1,'3- Óleo'!$D259,"-")</f>
        <v>-</v>
      </c>
      <c r="AA257" s="108" t="str">
        <f>IF($C257=AA$1,'3- Óleo'!$E259,"-")</f>
        <v>-</v>
      </c>
      <c r="AB257" s="108" t="str">
        <f>IF(AA257="-","-",'3- Óleo'!$H259)</f>
        <v>-</v>
      </c>
      <c r="AC257" s="119" t="str">
        <f>IF($C257=AD$1,'3- Óleo'!$D259,"-")</f>
        <v>-</v>
      </c>
      <c r="AD257" s="108" t="str">
        <f>IF($C257=AD$1,'3- Óleo'!$E259,"-")</f>
        <v>-</v>
      </c>
      <c r="AE257" s="108" t="str">
        <f>IF(AD257="-","-",'3- Óleo'!$H259)</f>
        <v>-</v>
      </c>
      <c r="AF257" s="119" t="str">
        <f>IF($C257=AG$1,'3- Óleo'!$D259,"-")</f>
        <v>-</v>
      </c>
      <c r="AG257" s="108" t="str">
        <f>IF($C257=AG$1,'3- Óleo'!$E259,"-")</f>
        <v>-</v>
      </c>
      <c r="AH257" s="108" t="str">
        <f>IF(AG257="-","-",'3- Óleo'!$H259)</f>
        <v>-</v>
      </c>
      <c r="AI257" s="119" t="str">
        <f>IF($C257=AJ$1,'3- Óleo'!$D259,"-")</f>
        <v>-</v>
      </c>
      <c r="AJ257" s="108" t="str">
        <f>IF($C257=AJ$1,'3- Óleo'!$E259,"-")</f>
        <v>-</v>
      </c>
      <c r="AK257" s="108" t="str">
        <f>IF(AJ257="-","-",'3- Óleo'!$H259)</f>
        <v>-</v>
      </c>
      <c r="AL257" s="119" t="str">
        <f>IF($C257=AM$1,'3- Óleo'!$D259,"-")</f>
        <v>-</v>
      </c>
      <c r="AM257" s="108" t="str">
        <f>IF($C257=AM$1,'3- Óleo'!$E259,"-")</f>
        <v>-</v>
      </c>
      <c r="AN257" s="108" t="str">
        <f>IF(AM257="-","-",'3- Óleo'!$H259)</f>
        <v>-</v>
      </c>
    </row>
    <row r="258" spans="1:40" x14ac:dyDescent="0.25">
      <c r="A258" s="119">
        <v>256</v>
      </c>
      <c r="B258" s="119" t="str">
        <f>IF(YEAR('3- Óleo'!B260)=$B$1,$B$1,"-")</f>
        <v>-</v>
      </c>
      <c r="C258" s="119" t="str">
        <f>IF(B258="-","-",MONTH('3- Óleo'!B260))</f>
        <v>-</v>
      </c>
      <c r="E258" s="119" t="str">
        <f>IF($C258=F$1,'3- Óleo'!$D260,"-")</f>
        <v>-</v>
      </c>
      <c r="F258" s="108" t="str">
        <f>IF($C258=F$1,'3- Óleo'!$E260,"-")</f>
        <v>-</v>
      </c>
      <c r="G258" s="108" t="str">
        <f>IF(F258="-","-",'3- Óleo'!$H260)</f>
        <v>-</v>
      </c>
      <c r="H258" s="119" t="str">
        <f>IF($C258=I$1,'3- Óleo'!$D260,"-")</f>
        <v>-</v>
      </c>
      <c r="I258" s="108" t="str">
        <f>IF($C258=I$1,'3- Óleo'!$E260,"-")</f>
        <v>-</v>
      </c>
      <c r="J258" s="108" t="str">
        <f>IF(I258="-","-",'3- Óleo'!$H260)</f>
        <v>-</v>
      </c>
      <c r="K258" s="119" t="str">
        <f>IF($C258=L$1,'3- Óleo'!$D260,"-")</f>
        <v>-</v>
      </c>
      <c r="L258" s="108" t="str">
        <f>IF($C258=L$1,'3- Óleo'!$E260,"-")</f>
        <v>-</v>
      </c>
      <c r="M258" s="108" t="str">
        <f>IF(L258="-","-",'3- Óleo'!$H260)</f>
        <v>-</v>
      </c>
      <c r="N258" s="119" t="str">
        <f>IF($C258=O$1,'3- Óleo'!$D260,"-")</f>
        <v>-</v>
      </c>
      <c r="O258" s="108" t="str">
        <f>IF($C258=O$1,'3- Óleo'!$E260,"-")</f>
        <v>-</v>
      </c>
      <c r="P258" s="108" t="str">
        <f>IF(O258="-","-",'3- Óleo'!$H260)</f>
        <v>-</v>
      </c>
      <c r="Q258" s="119" t="str">
        <f>IF($C258=R$1,'3- Óleo'!$D260,"-")</f>
        <v>-</v>
      </c>
      <c r="R258" s="108" t="str">
        <f>IF($C258=R$1,'3- Óleo'!$E260,"-")</f>
        <v>-</v>
      </c>
      <c r="S258" s="108" t="str">
        <f>IF(R258="-","-",'3- Óleo'!$H260)</f>
        <v>-</v>
      </c>
      <c r="T258" s="119" t="str">
        <f>IF($C258=U$1,'3- Óleo'!$D260,"-")</f>
        <v>-</v>
      </c>
      <c r="U258" s="108" t="str">
        <f>IF($C258=U$1,'3- Óleo'!$E260,"-")</f>
        <v>-</v>
      </c>
      <c r="V258" s="108" t="str">
        <f>IF(U258="-","-",'3- Óleo'!$H260)</f>
        <v>-</v>
      </c>
      <c r="W258" s="119" t="str">
        <f>IF($C258=X$1,'3- Óleo'!$D260,"-")</f>
        <v>-</v>
      </c>
      <c r="X258" s="108" t="str">
        <f>IF($C258=X$1,'3- Óleo'!$E260,"-")</f>
        <v>-</v>
      </c>
      <c r="Y258" s="108" t="str">
        <f>IF(X258="-","-",'3- Óleo'!$H260)</f>
        <v>-</v>
      </c>
      <c r="Z258" s="119" t="str">
        <f>IF($C258=AA$1,'3- Óleo'!$D260,"-")</f>
        <v>-</v>
      </c>
      <c r="AA258" s="108" t="str">
        <f>IF($C258=AA$1,'3- Óleo'!$E260,"-")</f>
        <v>-</v>
      </c>
      <c r="AB258" s="108" t="str">
        <f>IF(AA258="-","-",'3- Óleo'!$H260)</f>
        <v>-</v>
      </c>
      <c r="AC258" s="119" t="str">
        <f>IF($C258=AD$1,'3- Óleo'!$D260,"-")</f>
        <v>-</v>
      </c>
      <c r="AD258" s="108" t="str">
        <f>IF($C258=AD$1,'3- Óleo'!$E260,"-")</f>
        <v>-</v>
      </c>
      <c r="AE258" s="108" t="str">
        <f>IF(AD258="-","-",'3- Óleo'!$H260)</f>
        <v>-</v>
      </c>
      <c r="AF258" s="119" t="str">
        <f>IF($C258=AG$1,'3- Óleo'!$D260,"-")</f>
        <v>-</v>
      </c>
      <c r="AG258" s="108" t="str">
        <f>IF($C258=AG$1,'3- Óleo'!$E260,"-")</f>
        <v>-</v>
      </c>
      <c r="AH258" s="108" t="str">
        <f>IF(AG258="-","-",'3- Óleo'!$H260)</f>
        <v>-</v>
      </c>
      <c r="AI258" s="119" t="str">
        <f>IF($C258=AJ$1,'3- Óleo'!$D260,"-")</f>
        <v>-</v>
      </c>
      <c r="AJ258" s="108" t="str">
        <f>IF($C258=AJ$1,'3- Óleo'!$E260,"-")</f>
        <v>-</v>
      </c>
      <c r="AK258" s="108" t="str">
        <f>IF(AJ258="-","-",'3- Óleo'!$H260)</f>
        <v>-</v>
      </c>
      <c r="AL258" s="119" t="str">
        <f>IF($C258=AM$1,'3- Óleo'!$D260,"-")</f>
        <v>-</v>
      </c>
      <c r="AM258" s="108" t="str">
        <f>IF($C258=AM$1,'3- Óleo'!$E260,"-")</f>
        <v>-</v>
      </c>
      <c r="AN258" s="108" t="str">
        <f>IF(AM258="-","-",'3- Óleo'!$H260)</f>
        <v>-</v>
      </c>
    </row>
    <row r="259" spans="1:40" x14ac:dyDescent="0.25">
      <c r="A259" s="119">
        <v>257</v>
      </c>
      <c r="B259" s="119" t="str">
        <f>IF(YEAR('3- Óleo'!B261)=$B$1,$B$1,"-")</f>
        <v>-</v>
      </c>
      <c r="C259" s="119" t="str">
        <f>IF(B259="-","-",MONTH('3- Óleo'!B261))</f>
        <v>-</v>
      </c>
      <c r="E259" s="119" t="str">
        <f>IF($C259=F$1,'3- Óleo'!$D261,"-")</f>
        <v>-</v>
      </c>
      <c r="F259" s="108" t="str">
        <f>IF($C259=F$1,'3- Óleo'!$E261,"-")</f>
        <v>-</v>
      </c>
      <c r="G259" s="108" t="str">
        <f>IF(F259="-","-",'3- Óleo'!$H261)</f>
        <v>-</v>
      </c>
      <c r="H259" s="119" t="str">
        <f>IF($C259=I$1,'3- Óleo'!$D261,"-")</f>
        <v>-</v>
      </c>
      <c r="I259" s="108" t="str">
        <f>IF($C259=I$1,'3- Óleo'!$E261,"-")</f>
        <v>-</v>
      </c>
      <c r="J259" s="108" t="str">
        <f>IF(I259="-","-",'3- Óleo'!$H261)</f>
        <v>-</v>
      </c>
      <c r="K259" s="119" t="str">
        <f>IF($C259=L$1,'3- Óleo'!$D261,"-")</f>
        <v>-</v>
      </c>
      <c r="L259" s="108" t="str">
        <f>IF($C259=L$1,'3- Óleo'!$E261,"-")</f>
        <v>-</v>
      </c>
      <c r="M259" s="108" t="str">
        <f>IF(L259="-","-",'3- Óleo'!$H261)</f>
        <v>-</v>
      </c>
      <c r="N259" s="119" t="str">
        <f>IF($C259=O$1,'3- Óleo'!$D261,"-")</f>
        <v>-</v>
      </c>
      <c r="O259" s="108" t="str">
        <f>IF($C259=O$1,'3- Óleo'!$E261,"-")</f>
        <v>-</v>
      </c>
      <c r="P259" s="108" t="str">
        <f>IF(O259="-","-",'3- Óleo'!$H261)</f>
        <v>-</v>
      </c>
      <c r="Q259" s="119" t="str">
        <f>IF($C259=R$1,'3- Óleo'!$D261,"-")</f>
        <v>-</v>
      </c>
      <c r="R259" s="108" t="str">
        <f>IF($C259=R$1,'3- Óleo'!$E261,"-")</f>
        <v>-</v>
      </c>
      <c r="S259" s="108" t="str">
        <f>IF(R259="-","-",'3- Óleo'!$H261)</f>
        <v>-</v>
      </c>
      <c r="T259" s="119" t="str">
        <f>IF($C259=U$1,'3- Óleo'!$D261,"-")</f>
        <v>-</v>
      </c>
      <c r="U259" s="108" t="str">
        <f>IF($C259=U$1,'3- Óleo'!$E261,"-")</f>
        <v>-</v>
      </c>
      <c r="V259" s="108" t="str">
        <f>IF(U259="-","-",'3- Óleo'!$H261)</f>
        <v>-</v>
      </c>
      <c r="W259" s="119" t="str">
        <f>IF($C259=X$1,'3- Óleo'!$D261,"-")</f>
        <v>-</v>
      </c>
      <c r="X259" s="108" t="str">
        <f>IF($C259=X$1,'3- Óleo'!$E261,"-")</f>
        <v>-</v>
      </c>
      <c r="Y259" s="108" t="str">
        <f>IF(X259="-","-",'3- Óleo'!$H261)</f>
        <v>-</v>
      </c>
      <c r="Z259" s="119" t="str">
        <f>IF($C259=AA$1,'3- Óleo'!$D261,"-")</f>
        <v>-</v>
      </c>
      <c r="AA259" s="108" t="str">
        <f>IF($C259=AA$1,'3- Óleo'!$E261,"-")</f>
        <v>-</v>
      </c>
      <c r="AB259" s="108" t="str">
        <f>IF(AA259="-","-",'3- Óleo'!$H261)</f>
        <v>-</v>
      </c>
      <c r="AC259" s="119" t="str">
        <f>IF($C259=AD$1,'3- Óleo'!$D261,"-")</f>
        <v>-</v>
      </c>
      <c r="AD259" s="108" t="str">
        <f>IF($C259=AD$1,'3- Óleo'!$E261,"-")</f>
        <v>-</v>
      </c>
      <c r="AE259" s="108" t="str">
        <f>IF(AD259="-","-",'3- Óleo'!$H261)</f>
        <v>-</v>
      </c>
      <c r="AF259" s="119" t="str">
        <f>IF($C259=AG$1,'3- Óleo'!$D261,"-")</f>
        <v>-</v>
      </c>
      <c r="AG259" s="108" t="str">
        <f>IF($C259=AG$1,'3- Óleo'!$E261,"-")</f>
        <v>-</v>
      </c>
      <c r="AH259" s="108" t="str">
        <f>IF(AG259="-","-",'3- Óleo'!$H261)</f>
        <v>-</v>
      </c>
      <c r="AI259" s="119" t="str">
        <f>IF($C259=AJ$1,'3- Óleo'!$D261,"-")</f>
        <v>-</v>
      </c>
      <c r="AJ259" s="108" t="str">
        <f>IF($C259=AJ$1,'3- Óleo'!$E261,"-")</f>
        <v>-</v>
      </c>
      <c r="AK259" s="108" t="str">
        <f>IF(AJ259="-","-",'3- Óleo'!$H261)</f>
        <v>-</v>
      </c>
      <c r="AL259" s="119" t="str">
        <f>IF($C259=AM$1,'3- Óleo'!$D261,"-")</f>
        <v>-</v>
      </c>
      <c r="AM259" s="108" t="str">
        <f>IF($C259=AM$1,'3- Óleo'!$E261,"-")</f>
        <v>-</v>
      </c>
      <c r="AN259" s="108" t="str">
        <f>IF(AM259="-","-",'3- Óleo'!$H261)</f>
        <v>-</v>
      </c>
    </row>
    <row r="260" spans="1:40" x14ac:dyDescent="0.25">
      <c r="A260" s="119">
        <v>258</v>
      </c>
      <c r="B260" s="119" t="str">
        <f>IF(YEAR('3- Óleo'!B262)=$B$1,$B$1,"-")</f>
        <v>-</v>
      </c>
      <c r="C260" s="119" t="str">
        <f>IF(B260="-","-",MONTH('3- Óleo'!B262))</f>
        <v>-</v>
      </c>
      <c r="E260" s="119" t="str">
        <f>IF($C260=F$1,'3- Óleo'!$D262,"-")</f>
        <v>-</v>
      </c>
      <c r="F260" s="108" t="str">
        <f>IF($C260=F$1,'3- Óleo'!$E262,"-")</f>
        <v>-</v>
      </c>
      <c r="G260" s="108" t="str">
        <f>IF(F260="-","-",'3- Óleo'!$H262)</f>
        <v>-</v>
      </c>
      <c r="H260" s="119" t="str">
        <f>IF($C260=I$1,'3- Óleo'!$D262,"-")</f>
        <v>-</v>
      </c>
      <c r="I260" s="108" t="str">
        <f>IF($C260=I$1,'3- Óleo'!$E262,"-")</f>
        <v>-</v>
      </c>
      <c r="J260" s="108" t="str">
        <f>IF(I260="-","-",'3- Óleo'!$H262)</f>
        <v>-</v>
      </c>
      <c r="K260" s="119" t="str">
        <f>IF($C260=L$1,'3- Óleo'!$D262,"-")</f>
        <v>-</v>
      </c>
      <c r="L260" s="108" t="str">
        <f>IF($C260=L$1,'3- Óleo'!$E262,"-")</f>
        <v>-</v>
      </c>
      <c r="M260" s="108" t="str">
        <f>IF(L260="-","-",'3- Óleo'!$H262)</f>
        <v>-</v>
      </c>
      <c r="N260" s="119" t="str">
        <f>IF($C260=O$1,'3- Óleo'!$D262,"-")</f>
        <v>-</v>
      </c>
      <c r="O260" s="108" t="str">
        <f>IF($C260=O$1,'3- Óleo'!$E262,"-")</f>
        <v>-</v>
      </c>
      <c r="P260" s="108" t="str">
        <f>IF(O260="-","-",'3- Óleo'!$H262)</f>
        <v>-</v>
      </c>
      <c r="Q260" s="119" t="str">
        <f>IF($C260=R$1,'3- Óleo'!$D262,"-")</f>
        <v>-</v>
      </c>
      <c r="R260" s="108" t="str">
        <f>IF($C260=R$1,'3- Óleo'!$E262,"-")</f>
        <v>-</v>
      </c>
      <c r="S260" s="108" t="str">
        <f>IF(R260="-","-",'3- Óleo'!$H262)</f>
        <v>-</v>
      </c>
      <c r="T260" s="119" t="str">
        <f>IF($C260=U$1,'3- Óleo'!$D262,"-")</f>
        <v>-</v>
      </c>
      <c r="U260" s="108" t="str">
        <f>IF($C260=U$1,'3- Óleo'!$E262,"-")</f>
        <v>-</v>
      </c>
      <c r="V260" s="108" t="str">
        <f>IF(U260="-","-",'3- Óleo'!$H262)</f>
        <v>-</v>
      </c>
      <c r="W260" s="119" t="str">
        <f>IF($C260=X$1,'3- Óleo'!$D262,"-")</f>
        <v>-</v>
      </c>
      <c r="X260" s="108" t="str">
        <f>IF($C260=X$1,'3- Óleo'!$E262,"-")</f>
        <v>-</v>
      </c>
      <c r="Y260" s="108" t="str">
        <f>IF(X260="-","-",'3- Óleo'!$H262)</f>
        <v>-</v>
      </c>
      <c r="Z260" s="119" t="str">
        <f>IF($C260=AA$1,'3- Óleo'!$D262,"-")</f>
        <v>-</v>
      </c>
      <c r="AA260" s="108" t="str">
        <f>IF($C260=AA$1,'3- Óleo'!$E262,"-")</f>
        <v>-</v>
      </c>
      <c r="AB260" s="108" t="str">
        <f>IF(AA260="-","-",'3- Óleo'!$H262)</f>
        <v>-</v>
      </c>
      <c r="AC260" s="119" t="str">
        <f>IF($C260=AD$1,'3- Óleo'!$D262,"-")</f>
        <v>-</v>
      </c>
      <c r="AD260" s="108" t="str">
        <f>IF($C260=AD$1,'3- Óleo'!$E262,"-")</f>
        <v>-</v>
      </c>
      <c r="AE260" s="108" t="str">
        <f>IF(AD260="-","-",'3- Óleo'!$H262)</f>
        <v>-</v>
      </c>
      <c r="AF260" s="119" t="str">
        <f>IF($C260=AG$1,'3- Óleo'!$D262,"-")</f>
        <v>-</v>
      </c>
      <c r="AG260" s="108" t="str">
        <f>IF($C260=AG$1,'3- Óleo'!$E262,"-")</f>
        <v>-</v>
      </c>
      <c r="AH260" s="108" t="str">
        <f>IF(AG260="-","-",'3- Óleo'!$H262)</f>
        <v>-</v>
      </c>
      <c r="AI260" s="119" t="str">
        <f>IF($C260=AJ$1,'3- Óleo'!$D262,"-")</f>
        <v>-</v>
      </c>
      <c r="AJ260" s="108" t="str">
        <f>IF($C260=AJ$1,'3- Óleo'!$E262,"-")</f>
        <v>-</v>
      </c>
      <c r="AK260" s="108" t="str">
        <f>IF(AJ260="-","-",'3- Óleo'!$H262)</f>
        <v>-</v>
      </c>
      <c r="AL260" s="119" t="str">
        <f>IF($C260=AM$1,'3- Óleo'!$D262,"-")</f>
        <v>-</v>
      </c>
      <c r="AM260" s="108" t="str">
        <f>IF($C260=AM$1,'3- Óleo'!$E262,"-")</f>
        <v>-</v>
      </c>
      <c r="AN260" s="108" t="str">
        <f>IF(AM260="-","-",'3- Óleo'!$H262)</f>
        <v>-</v>
      </c>
    </row>
    <row r="261" spans="1:40" x14ac:dyDescent="0.25">
      <c r="A261" s="119">
        <v>259</v>
      </c>
      <c r="B261" s="119" t="str">
        <f>IF(YEAR('3- Óleo'!B263)=$B$1,$B$1,"-")</f>
        <v>-</v>
      </c>
      <c r="C261" s="119" t="str">
        <f>IF(B261="-","-",MONTH('3- Óleo'!B263))</f>
        <v>-</v>
      </c>
      <c r="E261" s="119" t="str">
        <f>IF($C261=F$1,'3- Óleo'!$D263,"-")</f>
        <v>-</v>
      </c>
      <c r="F261" s="108" t="str">
        <f>IF($C261=F$1,'3- Óleo'!$E263,"-")</f>
        <v>-</v>
      </c>
      <c r="G261" s="108" t="str">
        <f>IF(F261="-","-",'3- Óleo'!$H263)</f>
        <v>-</v>
      </c>
      <c r="H261" s="119" t="str">
        <f>IF($C261=I$1,'3- Óleo'!$D263,"-")</f>
        <v>-</v>
      </c>
      <c r="I261" s="108" t="str">
        <f>IF($C261=I$1,'3- Óleo'!$E263,"-")</f>
        <v>-</v>
      </c>
      <c r="J261" s="108" t="str">
        <f>IF(I261="-","-",'3- Óleo'!$H263)</f>
        <v>-</v>
      </c>
      <c r="K261" s="119" t="str">
        <f>IF($C261=L$1,'3- Óleo'!$D263,"-")</f>
        <v>-</v>
      </c>
      <c r="L261" s="108" t="str">
        <f>IF($C261=L$1,'3- Óleo'!$E263,"-")</f>
        <v>-</v>
      </c>
      <c r="M261" s="108" t="str">
        <f>IF(L261="-","-",'3- Óleo'!$H263)</f>
        <v>-</v>
      </c>
      <c r="N261" s="119" t="str">
        <f>IF($C261=O$1,'3- Óleo'!$D263,"-")</f>
        <v>-</v>
      </c>
      <c r="O261" s="108" t="str">
        <f>IF($C261=O$1,'3- Óleo'!$E263,"-")</f>
        <v>-</v>
      </c>
      <c r="P261" s="108" t="str">
        <f>IF(O261="-","-",'3- Óleo'!$H263)</f>
        <v>-</v>
      </c>
      <c r="Q261" s="119" t="str">
        <f>IF($C261=R$1,'3- Óleo'!$D263,"-")</f>
        <v>-</v>
      </c>
      <c r="R261" s="108" t="str">
        <f>IF($C261=R$1,'3- Óleo'!$E263,"-")</f>
        <v>-</v>
      </c>
      <c r="S261" s="108" t="str">
        <f>IF(R261="-","-",'3- Óleo'!$H263)</f>
        <v>-</v>
      </c>
      <c r="T261" s="119" t="str">
        <f>IF($C261=U$1,'3- Óleo'!$D263,"-")</f>
        <v>-</v>
      </c>
      <c r="U261" s="108" t="str">
        <f>IF($C261=U$1,'3- Óleo'!$E263,"-")</f>
        <v>-</v>
      </c>
      <c r="V261" s="108" t="str">
        <f>IF(U261="-","-",'3- Óleo'!$H263)</f>
        <v>-</v>
      </c>
      <c r="W261" s="119" t="str">
        <f>IF($C261=X$1,'3- Óleo'!$D263,"-")</f>
        <v>-</v>
      </c>
      <c r="X261" s="108" t="str">
        <f>IF($C261=X$1,'3- Óleo'!$E263,"-")</f>
        <v>-</v>
      </c>
      <c r="Y261" s="108" t="str">
        <f>IF(X261="-","-",'3- Óleo'!$H263)</f>
        <v>-</v>
      </c>
      <c r="Z261" s="119" t="str">
        <f>IF($C261=AA$1,'3- Óleo'!$D263,"-")</f>
        <v>-</v>
      </c>
      <c r="AA261" s="108" t="str">
        <f>IF($C261=AA$1,'3- Óleo'!$E263,"-")</f>
        <v>-</v>
      </c>
      <c r="AB261" s="108" t="str">
        <f>IF(AA261="-","-",'3- Óleo'!$H263)</f>
        <v>-</v>
      </c>
      <c r="AC261" s="119" t="str">
        <f>IF($C261=AD$1,'3- Óleo'!$D263,"-")</f>
        <v>-</v>
      </c>
      <c r="AD261" s="108" t="str">
        <f>IF($C261=AD$1,'3- Óleo'!$E263,"-")</f>
        <v>-</v>
      </c>
      <c r="AE261" s="108" t="str">
        <f>IF(AD261="-","-",'3- Óleo'!$H263)</f>
        <v>-</v>
      </c>
      <c r="AF261" s="119" t="str">
        <f>IF($C261=AG$1,'3- Óleo'!$D263,"-")</f>
        <v>-</v>
      </c>
      <c r="AG261" s="108" t="str">
        <f>IF($C261=AG$1,'3- Óleo'!$E263,"-")</f>
        <v>-</v>
      </c>
      <c r="AH261" s="108" t="str">
        <f>IF(AG261="-","-",'3- Óleo'!$H263)</f>
        <v>-</v>
      </c>
      <c r="AI261" s="119" t="str">
        <f>IF($C261=AJ$1,'3- Óleo'!$D263,"-")</f>
        <v>-</v>
      </c>
      <c r="AJ261" s="108" t="str">
        <f>IF($C261=AJ$1,'3- Óleo'!$E263,"-")</f>
        <v>-</v>
      </c>
      <c r="AK261" s="108" t="str">
        <f>IF(AJ261="-","-",'3- Óleo'!$H263)</f>
        <v>-</v>
      </c>
      <c r="AL261" s="119" t="str">
        <f>IF($C261=AM$1,'3- Óleo'!$D263,"-")</f>
        <v>-</v>
      </c>
      <c r="AM261" s="108" t="str">
        <f>IF($C261=AM$1,'3- Óleo'!$E263,"-")</f>
        <v>-</v>
      </c>
      <c r="AN261" s="108" t="str">
        <f>IF(AM261="-","-",'3- Óleo'!$H263)</f>
        <v>-</v>
      </c>
    </row>
    <row r="262" spans="1:40" x14ac:dyDescent="0.25">
      <c r="A262" s="119">
        <v>260</v>
      </c>
      <c r="B262" s="119" t="str">
        <f>IF(YEAR('3- Óleo'!B264)=$B$1,$B$1,"-")</f>
        <v>-</v>
      </c>
      <c r="C262" s="119" t="str">
        <f>IF(B262="-","-",MONTH('3- Óleo'!B264))</f>
        <v>-</v>
      </c>
      <c r="E262" s="119" t="str">
        <f>IF($C262=F$1,'3- Óleo'!$D264,"-")</f>
        <v>-</v>
      </c>
      <c r="F262" s="108" t="str">
        <f>IF($C262=F$1,'3- Óleo'!$E264,"-")</f>
        <v>-</v>
      </c>
      <c r="G262" s="108" t="str">
        <f>IF(F262="-","-",'3- Óleo'!$H264)</f>
        <v>-</v>
      </c>
      <c r="H262" s="119" t="str">
        <f>IF($C262=I$1,'3- Óleo'!$D264,"-")</f>
        <v>-</v>
      </c>
      <c r="I262" s="108" t="str">
        <f>IF($C262=I$1,'3- Óleo'!$E264,"-")</f>
        <v>-</v>
      </c>
      <c r="J262" s="108" t="str">
        <f>IF(I262="-","-",'3- Óleo'!$H264)</f>
        <v>-</v>
      </c>
      <c r="K262" s="119" t="str">
        <f>IF($C262=L$1,'3- Óleo'!$D264,"-")</f>
        <v>-</v>
      </c>
      <c r="L262" s="108" t="str">
        <f>IF($C262=L$1,'3- Óleo'!$E264,"-")</f>
        <v>-</v>
      </c>
      <c r="M262" s="108" t="str">
        <f>IF(L262="-","-",'3- Óleo'!$H264)</f>
        <v>-</v>
      </c>
      <c r="N262" s="119" t="str">
        <f>IF($C262=O$1,'3- Óleo'!$D264,"-")</f>
        <v>-</v>
      </c>
      <c r="O262" s="108" t="str">
        <f>IF($C262=O$1,'3- Óleo'!$E264,"-")</f>
        <v>-</v>
      </c>
      <c r="P262" s="108" t="str">
        <f>IF(O262="-","-",'3- Óleo'!$H264)</f>
        <v>-</v>
      </c>
      <c r="Q262" s="119" t="str">
        <f>IF($C262=R$1,'3- Óleo'!$D264,"-")</f>
        <v>-</v>
      </c>
      <c r="R262" s="108" t="str">
        <f>IF($C262=R$1,'3- Óleo'!$E264,"-")</f>
        <v>-</v>
      </c>
      <c r="S262" s="108" t="str">
        <f>IF(R262="-","-",'3- Óleo'!$H264)</f>
        <v>-</v>
      </c>
      <c r="T262" s="119" t="str">
        <f>IF($C262=U$1,'3- Óleo'!$D264,"-")</f>
        <v>-</v>
      </c>
      <c r="U262" s="108" t="str">
        <f>IF($C262=U$1,'3- Óleo'!$E264,"-")</f>
        <v>-</v>
      </c>
      <c r="V262" s="108" t="str">
        <f>IF(U262="-","-",'3- Óleo'!$H264)</f>
        <v>-</v>
      </c>
      <c r="W262" s="119" t="str">
        <f>IF($C262=X$1,'3- Óleo'!$D264,"-")</f>
        <v>-</v>
      </c>
      <c r="X262" s="108" t="str">
        <f>IF($C262=X$1,'3- Óleo'!$E264,"-")</f>
        <v>-</v>
      </c>
      <c r="Y262" s="108" t="str">
        <f>IF(X262="-","-",'3- Óleo'!$H264)</f>
        <v>-</v>
      </c>
      <c r="Z262" s="119" t="str">
        <f>IF($C262=AA$1,'3- Óleo'!$D264,"-")</f>
        <v>-</v>
      </c>
      <c r="AA262" s="108" t="str">
        <f>IF($C262=AA$1,'3- Óleo'!$E264,"-")</f>
        <v>-</v>
      </c>
      <c r="AB262" s="108" t="str">
        <f>IF(AA262="-","-",'3- Óleo'!$H264)</f>
        <v>-</v>
      </c>
      <c r="AC262" s="119" t="str">
        <f>IF($C262=AD$1,'3- Óleo'!$D264,"-")</f>
        <v>-</v>
      </c>
      <c r="AD262" s="108" t="str">
        <f>IF($C262=AD$1,'3- Óleo'!$E264,"-")</f>
        <v>-</v>
      </c>
      <c r="AE262" s="108" t="str">
        <f>IF(AD262="-","-",'3- Óleo'!$H264)</f>
        <v>-</v>
      </c>
      <c r="AF262" s="119" t="str">
        <f>IF($C262=AG$1,'3- Óleo'!$D264,"-")</f>
        <v>-</v>
      </c>
      <c r="AG262" s="108" t="str">
        <f>IF($C262=AG$1,'3- Óleo'!$E264,"-")</f>
        <v>-</v>
      </c>
      <c r="AH262" s="108" t="str">
        <f>IF(AG262="-","-",'3- Óleo'!$H264)</f>
        <v>-</v>
      </c>
      <c r="AI262" s="119" t="str">
        <f>IF($C262=AJ$1,'3- Óleo'!$D264,"-")</f>
        <v>-</v>
      </c>
      <c r="AJ262" s="108" t="str">
        <f>IF($C262=AJ$1,'3- Óleo'!$E264,"-")</f>
        <v>-</v>
      </c>
      <c r="AK262" s="108" t="str">
        <f>IF(AJ262="-","-",'3- Óleo'!$H264)</f>
        <v>-</v>
      </c>
      <c r="AL262" s="119" t="str">
        <f>IF($C262=AM$1,'3- Óleo'!$D264,"-")</f>
        <v>-</v>
      </c>
      <c r="AM262" s="108" t="str">
        <f>IF($C262=AM$1,'3- Óleo'!$E264,"-")</f>
        <v>-</v>
      </c>
      <c r="AN262" s="108" t="str">
        <f>IF(AM262="-","-",'3- Óleo'!$H264)</f>
        <v>-</v>
      </c>
    </row>
    <row r="263" spans="1:40" x14ac:dyDescent="0.25">
      <c r="A263" s="119">
        <v>261</v>
      </c>
      <c r="B263" s="119" t="str">
        <f>IF(YEAR('3- Óleo'!B265)=$B$1,$B$1,"-")</f>
        <v>-</v>
      </c>
      <c r="C263" s="119" t="str">
        <f>IF(B263="-","-",MONTH('3- Óleo'!B265))</f>
        <v>-</v>
      </c>
      <c r="E263" s="119" t="str">
        <f>IF($C263=F$1,'3- Óleo'!$D265,"-")</f>
        <v>-</v>
      </c>
      <c r="F263" s="108" t="str">
        <f>IF($C263=F$1,'3- Óleo'!$E265,"-")</f>
        <v>-</v>
      </c>
      <c r="G263" s="108" t="str">
        <f>IF(F263="-","-",'3- Óleo'!$H265)</f>
        <v>-</v>
      </c>
      <c r="H263" s="119" t="str">
        <f>IF($C263=I$1,'3- Óleo'!$D265,"-")</f>
        <v>-</v>
      </c>
      <c r="I263" s="108" t="str">
        <f>IF($C263=I$1,'3- Óleo'!$E265,"-")</f>
        <v>-</v>
      </c>
      <c r="J263" s="108" t="str">
        <f>IF(I263="-","-",'3- Óleo'!$H265)</f>
        <v>-</v>
      </c>
      <c r="K263" s="119" t="str">
        <f>IF($C263=L$1,'3- Óleo'!$D265,"-")</f>
        <v>-</v>
      </c>
      <c r="L263" s="108" t="str">
        <f>IF($C263=L$1,'3- Óleo'!$E265,"-")</f>
        <v>-</v>
      </c>
      <c r="M263" s="108" t="str">
        <f>IF(L263="-","-",'3- Óleo'!$H265)</f>
        <v>-</v>
      </c>
      <c r="N263" s="119" t="str">
        <f>IF($C263=O$1,'3- Óleo'!$D265,"-")</f>
        <v>-</v>
      </c>
      <c r="O263" s="108" t="str">
        <f>IF($C263=O$1,'3- Óleo'!$E265,"-")</f>
        <v>-</v>
      </c>
      <c r="P263" s="108" t="str">
        <f>IF(O263="-","-",'3- Óleo'!$H265)</f>
        <v>-</v>
      </c>
      <c r="Q263" s="119" t="str">
        <f>IF($C263=R$1,'3- Óleo'!$D265,"-")</f>
        <v>-</v>
      </c>
      <c r="R263" s="108" t="str">
        <f>IF($C263=R$1,'3- Óleo'!$E265,"-")</f>
        <v>-</v>
      </c>
      <c r="S263" s="108" t="str">
        <f>IF(R263="-","-",'3- Óleo'!$H265)</f>
        <v>-</v>
      </c>
      <c r="T263" s="119" t="str">
        <f>IF($C263=U$1,'3- Óleo'!$D265,"-")</f>
        <v>-</v>
      </c>
      <c r="U263" s="108" t="str">
        <f>IF($C263=U$1,'3- Óleo'!$E265,"-")</f>
        <v>-</v>
      </c>
      <c r="V263" s="108" t="str">
        <f>IF(U263="-","-",'3- Óleo'!$H265)</f>
        <v>-</v>
      </c>
      <c r="W263" s="119" t="str">
        <f>IF($C263=X$1,'3- Óleo'!$D265,"-")</f>
        <v>-</v>
      </c>
      <c r="X263" s="108" t="str">
        <f>IF($C263=X$1,'3- Óleo'!$E265,"-")</f>
        <v>-</v>
      </c>
      <c r="Y263" s="108" t="str">
        <f>IF(X263="-","-",'3- Óleo'!$H265)</f>
        <v>-</v>
      </c>
      <c r="Z263" s="119" t="str">
        <f>IF($C263=AA$1,'3- Óleo'!$D265,"-")</f>
        <v>-</v>
      </c>
      <c r="AA263" s="108" t="str">
        <f>IF($C263=AA$1,'3- Óleo'!$E265,"-")</f>
        <v>-</v>
      </c>
      <c r="AB263" s="108" t="str">
        <f>IF(AA263="-","-",'3- Óleo'!$H265)</f>
        <v>-</v>
      </c>
      <c r="AC263" s="119" t="str">
        <f>IF($C263=AD$1,'3- Óleo'!$D265,"-")</f>
        <v>-</v>
      </c>
      <c r="AD263" s="108" t="str">
        <f>IF($C263=AD$1,'3- Óleo'!$E265,"-")</f>
        <v>-</v>
      </c>
      <c r="AE263" s="108" t="str">
        <f>IF(AD263="-","-",'3- Óleo'!$H265)</f>
        <v>-</v>
      </c>
      <c r="AF263" s="119" t="str">
        <f>IF($C263=AG$1,'3- Óleo'!$D265,"-")</f>
        <v>-</v>
      </c>
      <c r="AG263" s="108" t="str">
        <f>IF($C263=AG$1,'3- Óleo'!$E265,"-")</f>
        <v>-</v>
      </c>
      <c r="AH263" s="108" t="str">
        <f>IF(AG263="-","-",'3- Óleo'!$H265)</f>
        <v>-</v>
      </c>
      <c r="AI263" s="119" t="str">
        <f>IF($C263=AJ$1,'3- Óleo'!$D265,"-")</f>
        <v>-</v>
      </c>
      <c r="AJ263" s="108" t="str">
        <f>IF($C263=AJ$1,'3- Óleo'!$E265,"-")</f>
        <v>-</v>
      </c>
      <c r="AK263" s="108" t="str">
        <f>IF(AJ263="-","-",'3- Óleo'!$H265)</f>
        <v>-</v>
      </c>
      <c r="AL263" s="119" t="str">
        <f>IF($C263=AM$1,'3- Óleo'!$D265,"-")</f>
        <v>-</v>
      </c>
      <c r="AM263" s="108" t="str">
        <f>IF($C263=AM$1,'3- Óleo'!$E265,"-")</f>
        <v>-</v>
      </c>
      <c r="AN263" s="108" t="str">
        <f>IF(AM263="-","-",'3- Óleo'!$H265)</f>
        <v>-</v>
      </c>
    </row>
    <row r="264" spans="1:40" x14ac:dyDescent="0.25">
      <c r="A264" s="119">
        <v>262</v>
      </c>
      <c r="B264" s="119" t="str">
        <f>IF(YEAR('3- Óleo'!B266)=$B$1,$B$1,"-")</f>
        <v>-</v>
      </c>
      <c r="C264" s="119" t="str">
        <f>IF(B264="-","-",MONTH('3- Óleo'!B266))</f>
        <v>-</v>
      </c>
      <c r="E264" s="119" t="str">
        <f>IF($C264=F$1,'3- Óleo'!$D266,"-")</f>
        <v>-</v>
      </c>
      <c r="F264" s="108" t="str">
        <f>IF($C264=F$1,'3- Óleo'!$E266,"-")</f>
        <v>-</v>
      </c>
      <c r="G264" s="108" t="str">
        <f>IF(F264="-","-",'3- Óleo'!$H266)</f>
        <v>-</v>
      </c>
      <c r="H264" s="119" t="str">
        <f>IF($C264=I$1,'3- Óleo'!$D266,"-")</f>
        <v>-</v>
      </c>
      <c r="I264" s="108" t="str">
        <f>IF($C264=I$1,'3- Óleo'!$E266,"-")</f>
        <v>-</v>
      </c>
      <c r="J264" s="108" t="str">
        <f>IF(I264="-","-",'3- Óleo'!$H266)</f>
        <v>-</v>
      </c>
      <c r="K264" s="119" t="str">
        <f>IF($C264=L$1,'3- Óleo'!$D266,"-")</f>
        <v>-</v>
      </c>
      <c r="L264" s="108" t="str">
        <f>IF($C264=L$1,'3- Óleo'!$E266,"-")</f>
        <v>-</v>
      </c>
      <c r="M264" s="108" t="str">
        <f>IF(L264="-","-",'3- Óleo'!$H266)</f>
        <v>-</v>
      </c>
      <c r="N264" s="119" t="str">
        <f>IF($C264=O$1,'3- Óleo'!$D266,"-")</f>
        <v>-</v>
      </c>
      <c r="O264" s="108" t="str">
        <f>IF($C264=O$1,'3- Óleo'!$E266,"-")</f>
        <v>-</v>
      </c>
      <c r="P264" s="108" t="str">
        <f>IF(O264="-","-",'3- Óleo'!$H266)</f>
        <v>-</v>
      </c>
      <c r="Q264" s="119" t="str">
        <f>IF($C264=R$1,'3- Óleo'!$D266,"-")</f>
        <v>-</v>
      </c>
      <c r="R264" s="108" t="str">
        <f>IF($C264=R$1,'3- Óleo'!$E266,"-")</f>
        <v>-</v>
      </c>
      <c r="S264" s="108" t="str">
        <f>IF(R264="-","-",'3- Óleo'!$H266)</f>
        <v>-</v>
      </c>
      <c r="T264" s="119" t="str">
        <f>IF($C264=U$1,'3- Óleo'!$D266,"-")</f>
        <v>-</v>
      </c>
      <c r="U264" s="108" t="str">
        <f>IF($C264=U$1,'3- Óleo'!$E266,"-")</f>
        <v>-</v>
      </c>
      <c r="V264" s="108" t="str">
        <f>IF(U264="-","-",'3- Óleo'!$H266)</f>
        <v>-</v>
      </c>
      <c r="W264" s="119" t="str">
        <f>IF($C264=X$1,'3- Óleo'!$D266,"-")</f>
        <v>-</v>
      </c>
      <c r="X264" s="108" t="str">
        <f>IF($C264=X$1,'3- Óleo'!$E266,"-")</f>
        <v>-</v>
      </c>
      <c r="Y264" s="108" t="str">
        <f>IF(X264="-","-",'3- Óleo'!$H266)</f>
        <v>-</v>
      </c>
      <c r="Z264" s="119" t="str">
        <f>IF($C264=AA$1,'3- Óleo'!$D266,"-")</f>
        <v>-</v>
      </c>
      <c r="AA264" s="108" t="str">
        <f>IF($C264=AA$1,'3- Óleo'!$E266,"-")</f>
        <v>-</v>
      </c>
      <c r="AB264" s="108" t="str">
        <f>IF(AA264="-","-",'3- Óleo'!$H266)</f>
        <v>-</v>
      </c>
      <c r="AC264" s="119" t="str">
        <f>IF($C264=AD$1,'3- Óleo'!$D266,"-")</f>
        <v>-</v>
      </c>
      <c r="AD264" s="108" t="str">
        <f>IF($C264=AD$1,'3- Óleo'!$E266,"-")</f>
        <v>-</v>
      </c>
      <c r="AE264" s="108" t="str">
        <f>IF(AD264="-","-",'3- Óleo'!$H266)</f>
        <v>-</v>
      </c>
      <c r="AF264" s="119" t="str">
        <f>IF($C264=AG$1,'3- Óleo'!$D266,"-")</f>
        <v>-</v>
      </c>
      <c r="AG264" s="108" t="str">
        <f>IF($C264=AG$1,'3- Óleo'!$E266,"-")</f>
        <v>-</v>
      </c>
      <c r="AH264" s="108" t="str">
        <f>IF(AG264="-","-",'3- Óleo'!$H266)</f>
        <v>-</v>
      </c>
      <c r="AI264" s="119" t="str">
        <f>IF($C264=AJ$1,'3- Óleo'!$D266,"-")</f>
        <v>-</v>
      </c>
      <c r="AJ264" s="108" t="str">
        <f>IF($C264=AJ$1,'3- Óleo'!$E266,"-")</f>
        <v>-</v>
      </c>
      <c r="AK264" s="108" t="str">
        <f>IF(AJ264="-","-",'3- Óleo'!$H266)</f>
        <v>-</v>
      </c>
      <c r="AL264" s="119" t="str">
        <f>IF($C264=AM$1,'3- Óleo'!$D266,"-")</f>
        <v>-</v>
      </c>
      <c r="AM264" s="108" t="str">
        <f>IF($C264=AM$1,'3- Óleo'!$E266,"-")</f>
        <v>-</v>
      </c>
      <c r="AN264" s="108" t="str">
        <f>IF(AM264="-","-",'3- Óleo'!$H266)</f>
        <v>-</v>
      </c>
    </row>
    <row r="265" spans="1:40" x14ac:dyDescent="0.25">
      <c r="A265" s="119">
        <v>263</v>
      </c>
      <c r="B265" s="119" t="str">
        <f>IF(YEAR('3- Óleo'!B267)=$B$1,$B$1,"-")</f>
        <v>-</v>
      </c>
      <c r="C265" s="119" t="str">
        <f>IF(B265="-","-",MONTH('3- Óleo'!B267))</f>
        <v>-</v>
      </c>
      <c r="E265" s="119" t="str">
        <f>IF($C265=F$1,'3- Óleo'!$D267,"-")</f>
        <v>-</v>
      </c>
      <c r="F265" s="108" t="str">
        <f>IF($C265=F$1,'3- Óleo'!$E267,"-")</f>
        <v>-</v>
      </c>
      <c r="G265" s="108" t="str">
        <f>IF(F265="-","-",'3- Óleo'!$H267)</f>
        <v>-</v>
      </c>
      <c r="H265" s="119" t="str">
        <f>IF($C265=I$1,'3- Óleo'!$D267,"-")</f>
        <v>-</v>
      </c>
      <c r="I265" s="108" t="str">
        <f>IF($C265=I$1,'3- Óleo'!$E267,"-")</f>
        <v>-</v>
      </c>
      <c r="J265" s="108" t="str">
        <f>IF(I265="-","-",'3- Óleo'!$H267)</f>
        <v>-</v>
      </c>
      <c r="K265" s="119" t="str">
        <f>IF($C265=L$1,'3- Óleo'!$D267,"-")</f>
        <v>-</v>
      </c>
      <c r="L265" s="108" t="str">
        <f>IF($C265=L$1,'3- Óleo'!$E267,"-")</f>
        <v>-</v>
      </c>
      <c r="M265" s="108" t="str">
        <f>IF(L265="-","-",'3- Óleo'!$H267)</f>
        <v>-</v>
      </c>
      <c r="N265" s="119" t="str">
        <f>IF($C265=O$1,'3- Óleo'!$D267,"-")</f>
        <v>-</v>
      </c>
      <c r="O265" s="108" t="str">
        <f>IF($C265=O$1,'3- Óleo'!$E267,"-")</f>
        <v>-</v>
      </c>
      <c r="P265" s="108" t="str">
        <f>IF(O265="-","-",'3- Óleo'!$H267)</f>
        <v>-</v>
      </c>
      <c r="Q265" s="119" t="str">
        <f>IF($C265=R$1,'3- Óleo'!$D267,"-")</f>
        <v>-</v>
      </c>
      <c r="R265" s="108" t="str">
        <f>IF($C265=R$1,'3- Óleo'!$E267,"-")</f>
        <v>-</v>
      </c>
      <c r="S265" s="108" t="str">
        <f>IF(R265="-","-",'3- Óleo'!$H267)</f>
        <v>-</v>
      </c>
      <c r="T265" s="119" t="str">
        <f>IF($C265=U$1,'3- Óleo'!$D267,"-")</f>
        <v>-</v>
      </c>
      <c r="U265" s="108" t="str">
        <f>IF($C265=U$1,'3- Óleo'!$E267,"-")</f>
        <v>-</v>
      </c>
      <c r="V265" s="108" t="str">
        <f>IF(U265="-","-",'3- Óleo'!$H267)</f>
        <v>-</v>
      </c>
      <c r="W265" s="119" t="str">
        <f>IF($C265=X$1,'3- Óleo'!$D267,"-")</f>
        <v>-</v>
      </c>
      <c r="X265" s="108" t="str">
        <f>IF($C265=X$1,'3- Óleo'!$E267,"-")</f>
        <v>-</v>
      </c>
      <c r="Y265" s="108" t="str">
        <f>IF(X265="-","-",'3- Óleo'!$H267)</f>
        <v>-</v>
      </c>
      <c r="Z265" s="119" t="str">
        <f>IF($C265=AA$1,'3- Óleo'!$D267,"-")</f>
        <v>-</v>
      </c>
      <c r="AA265" s="108" t="str">
        <f>IF($C265=AA$1,'3- Óleo'!$E267,"-")</f>
        <v>-</v>
      </c>
      <c r="AB265" s="108" t="str">
        <f>IF(AA265="-","-",'3- Óleo'!$H267)</f>
        <v>-</v>
      </c>
      <c r="AC265" s="119" t="str">
        <f>IF($C265=AD$1,'3- Óleo'!$D267,"-")</f>
        <v>-</v>
      </c>
      <c r="AD265" s="108" t="str">
        <f>IF($C265=AD$1,'3- Óleo'!$E267,"-")</f>
        <v>-</v>
      </c>
      <c r="AE265" s="108" t="str">
        <f>IF(AD265="-","-",'3- Óleo'!$H267)</f>
        <v>-</v>
      </c>
      <c r="AF265" s="119" t="str">
        <f>IF($C265=AG$1,'3- Óleo'!$D267,"-")</f>
        <v>-</v>
      </c>
      <c r="AG265" s="108" t="str">
        <f>IF($C265=AG$1,'3- Óleo'!$E267,"-")</f>
        <v>-</v>
      </c>
      <c r="AH265" s="108" t="str">
        <f>IF(AG265="-","-",'3- Óleo'!$H267)</f>
        <v>-</v>
      </c>
      <c r="AI265" s="119" t="str">
        <f>IF($C265=AJ$1,'3- Óleo'!$D267,"-")</f>
        <v>-</v>
      </c>
      <c r="AJ265" s="108" t="str">
        <f>IF($C265=AJ$1,'3- Óleo'!$E267,"-")</f>
        <v>-</v>
      </c>
      <c r="AK265" s="108" t="str">
        <f>IF(AJ265="-","-",'3- Óleo'!$H267)</f>
        <v>-</v>
      </c>
      <c r="AL265" s="119" t="str">
        <f>IF($C265=AM$1,'3- Óleo'!$D267,"-")</f>
        <v>-</v>
      </c>
      <c r="AM265" s="108" t="str">
        <f>IF($C265=AM$1,'3- Óleo'!$E267,"-")</f>
        <v>-</v>
      </c>
      <c r="AN265" s="108" t="str">
        <f>IF(AM265="-","-",'3- Óleo'!$H267)</f>
        <v>-</v>
      </c>
    </row>
    <row r="266" spans="1:40" x14ac:dyDescent="0.25">
      <c r="A266" s="119">
        <v>264</v>
      </c>
      <c r="B266" s="119" t="str">
        <f>IF(YEAR('3- Óleo'!B268)=$B$1,$B$1,"-")</f>
        <v>-</v>
      </c>
      <c r="C266" s="119" t="str">
        <f>IF(B266="-","-",MONTH('3- Óleo'!B268))</f>
        <v>-</v>
      </c>
      <c r="E266" s="119" t="str">
        <f>IF($C266=F$1,'3- Óleo'!$D268,"-")</f>
        <v>-</v>
      </c>
      <c r="F266" s="108" t="str">
        <f>IF($C266=F$1,'3- Óleo'!$E268,"-")</f>
        <v>-</v>
      </c>
      <c r="G266" s="108" t="str">
        <f>IF(F266="-","-",'3- Óleo'!$H268)</f>
        <v>-</v>
      </c>
      <c r="H266" s="119" t="str">
        <f>IF($C266=I$1,'3- Óleo'!$D268,"-")</f>
        <v>-</v>
      </c>
      <c r="I266" s="108" t="str">
        <f>IF($C266=I$1,'3- Óleo'!$E268,"-")</f>
        <v>-</v>
      </c>
      <c r="J266" s="108" t="str">
        <f>IF(I266="-","-",'3- Óleo'!$H268)</f>
        <v>-</v>
      </c>
      <c r="K266" s="119" t="str">
        <f>IF($C266=L$1,'3- Óleo'!$D268,"-")</f>
        <v>-</v>
      </c>
      <c r="L266" s="108" t="str">
        <f>IF($C266=L$1,'3- Óleo'!$E268,"-")</f>
        <v>-</v>
      </c>
      <c r="M266" s="108" t="str">
        <f>IF(L266="-","-",'3- Óleo'!$H268)</f>
        <v>-</v>
      </c>
      <c r="N266" s="119" t="str">
        <f>IF($C266=O$1,'3- Óleo'!$D268,"-")</f>
        <v>-</v>
      </c>
      <c r="O266" s="108" t="str">
        <f>IF($C266=O$1,'3- Óleo'!$E268,"-")</f>
        <v>-</v>
      </c>
      <c r="P266" s="108" t="str">
        <f>IF(O266="-","-",'3- Óleo'!$H268)</f>
        <v>-</v>
      </c>
      <c r="Q266" s="119" t="str">
        <f>IF($C266=R$1,'3- Óleo'!$D268,"-")</f>
        <v>-</v>
      </c>
      <c r="R266" s="108" t="str">
        <f>IF($C266=R$1,'3- Óleo'!$E268,"-")</f>
        <v>-</v>
      </c>
      <c r="S266" s="108" t="str">
        <f>IF(R266="-","-",'3- Óleo'!$H268)</f>
        <v>-</v>
      </c>
      <c r="T266" s="119" t="str">
        <f>IF($C266=U$1,'3- Óleo'!$D268,"-")</f>
        <v>-</v>
      </c>
      <c r="U266" s="108" t="str">
        <f>IF($C266=U$1,'3- Óleo'!$E268,"-")</f>
        <v>-</v>
      </c>
      <c r="V266" s="108" t="str">
        <f>IF(U266="-","-",'3- Óleo'!$H268)</f>
        <v>-</v>
      </c>
      <c r="W266" s="119" t="str">
        <f>IF($C266=X$1,'3- Óleo'!$D268,"-")</f>
        <v>-</v>
      </c>
      <c r="X266" s="108" t="str">
        <f>IF($C266=X$1,'3- Óleo'!$E268,"-")</f>
        <v>-</v>
      </c>
      <c r="Y266" s="108" t="str">
        <f>IF(X266="-","-",'3- Óleo'!$H268)</f>
        <v>-</v>
      </c>
      <c r="Z266" s="119" t="str">
        <f>IF($C266=AA$1,'3- Óleo'!$D268,"-")</f>
        <v>-</v>
      </c>
      <c r="AA266" s="108" t="str">
        <f>IF($C266=AA$1,'3- Óleo'!$E268,"-")</f>
        <v>-</v>
      </c>
      <c r="AB266" s="108" t="str">
        <f>IF(AA266="-","-",'3- Óleo'!$H268)</f>
        <v>-</v>
      </c>
      <c r="AC266" s="119" t="str">
        <f>IF($C266=AD$1,'3- Óleo'!$D268,"-")</f>
        <v>-</v>
      </c>
      <c r="AD266" s="108" t="str">
        <f>IF($C266=AD$1,'3- Óleo'!$E268,"-")</f>
        <v>-</v>
      </c>
      <c r="AE266" s="108" t="str">
        <f>IF(AD266="-","-",'3- Óleo'!$H268)</f>
        <v>-</v>
      </c>
      <c r="AF266" s="119" t="str">
        <f>IF($C266=AG$1,'3- Óleo'!$D268,"-")</f>
        <v>-</v>
      </c>
      <c r="AG266" s="108" t="str">
        <f>IF($C266=AG$1,'3- Óleo'!$E268,"-")</f>
        <v>-</v>
      </c>
      <c r="AH266" s="108" t="str">
        <f>IF(AG266="-","-",'3- Óleo'!$H268)</f>
        <v>-</v>
      </c>
      <c r="AI266" s="119" t="str">
        <f>IF($C266=AJ$1,'3- Óleo'!$D268,"-")</f>
        <v>-</v>
      </c>
      <c r="AJ266" s="108" t="str">
        <f>IF($C266=AJ$1,'3- Óleo'!$E268,"-")</f>
        <v>-</v>
      </c>
      <c r="AK266" s="108" t="str">
        <f>IF(AJ266="-","-",'3- Óleo'!$H268)</f>
        <v>-</v>
      </c>
      <c r="AL266" s="119" t="str">
        <f>IF($C266=AM$1,'3- Óleo'!$D268,"-")</f>
        <v>-</v>
      </c>
      <c r="AM266" s="108" t="str">
        <f>IF($C266=AM$1,'3- Óleo'!$E268,"-")</f>
        <v>-</v>
      </c>
      <c r="AN266" s="108" t="str">
        <f>IF(AM266="-","-",'3- Óleo'!$H268)</f>
        <v>-</v>
      </c>
    </row>
    <row r="267" spans="1:40" x14ac:dyDescent="0.25">
      <c r="A267" s="119">
        <v>265</v>
      </c>
      <c r="B267" s="119" t="str">
        <f>IF(YEAR('3- Óleo'!B269)=$B$1,$B$1,"-")</f>
        <v>-</v>
      </c>
      <c r="C267" s="119" t="str">
        <f>IF(B267="-","-",MONTH('3- Óleo'!B269))</f>
        <v>-</v>
      </c>
      <c r="E267" s="119" t="str">
        <f>IF($C267=F$1,'3- Óleo'!$D269,"-")</f>
        <v>-</v>
      </c>
      <c r="F267" s="108" t="str">
        <f>IF($C267=F$1,'3- Óleo'!$E269,"-")</f>
        <v>-</v>
      </c>
      <c r="G267" s="108" t="str">
        <f>IF(F267="-","-",'3- Óleo'!$H269)</f>
        <v>-</v>
      </c>
      <c r="H267" s="119" t="str">
        <f>IF($C267=I$1,'3- Óleo'!$D269,"-")</f>
        <v>-</v>
      </c>
      <c r="I267" s="108" t="str">
        <f>IF($C267=I$1,'3- Óleo'!$E269,"-")</f>
        <v>-</v>
      </c>
      <c r="J267" s="108" t="str">
        <f>IF(I267="-","-",'3- Óleo'!$H269)</f>
        <v>-</v>
      </c>
      <c r="K267" s="119" t="str">
        <f>IF($C267=L$1,'3- Óleo'!$D269,"-")</f>
        <v>-</v>
      </c>
      <c r="L267" s="108" t="str">
        <f>IF($C267=L$1,'3- Óleo'!$E269,"-")</f>
        <v>-</v>
      </c>
      <c r="M267" s="108" t="str">
        <f>IF(L267="-","-",'3- Óleo'!$H269)</f>
        <v>-</v>
      </c>
      <c r="N267" s="119" t="str">
        <f>IF($C267=O$1,'3- Óleo'!$D269,"-")</f>
        <v>-</v>
      </c>
      <c r="O267" s="108" t="str">
        <f>IF($C267=O$1,'3- Óleo'!$E269,"-")</f>
        <v>-</v>
      </c>
      <c r="P267" s="108" t="str">
        <f>IF(O267="-","-",'3- Óleo'!$H269)</f>
        <v>-</v>
      </c>
      <c r="Q267" s="119" t="str">
        <f>IF($C267=R$1,'3- Óleo'!$D269,"-")</f>
        <v>-</v>
      </c>
      <c r="R267" s="108" t="str">
        <f>IF($C267=R$1,'3- Óleo'!$E269,"-")</f>
        <v>-</v>
      </c>
      <c r="S267" s="108" t="str">
        <f>IF(R267="-","-",'3- Óleo'!$H269)</f>
        <v>-</v>
      </c>
      <c r="T267" s="119" t="str">
        <f>IF($C267=U$1,'3- Óleo'!$D269,"-")</f>
        <v>-</v>
      </c>
      <c r="U267" s="108" t="str">
        <f>IF($C267=U$1,'3- Óleo'!$E269,"-")</f>
        <v>-</v>
      </c>
      <c r="V267" s="108" t="str">
        <f>IF(U267="-","-",'3- Óleo'!$H269)</f>
        <v>-</v>
      </c>
      <c r="W267" s="119" t="str">
        <f>IF($C267=X$1,'3- Óleo'!$D269,"-")</f>
        <v>-</v>
      </c>
      <c r="X267" s="108" t="str">
        <f>IF($C267=X$1,'3- Óleo'!$E269,"-")</f>
        <v>-</v>
      </c>
      <c r="Y267" s="108" t="str">
        <f>IF(X267="-","-",'3- Óleo'!$H269)</f>
        <v>-</v>
      </c>
      <c r="Z267" s="119" t="str">
        <f>IF($C267=AA$1,'3- Óleo'!$D269,"-")</f>
        <v>-</v>
      </c>
      <c r="AA267" s="108" t="str">
        <f>IF($C267=AA$1,'3- Óleo'!$E269,"-")</f>
        <v>-</v>
      </c>
      <c r="AB267" s="108" t="str">
        <f>IF(AA267="-","-",'3- Óleo'!$H269)</f>
        <v>-</v>
      </c>
      <c r="AC267" s="119" t="str">
        <f>IF($C267=AD$1,'3- Óleo'!$D269,"-")</f>
        <v>-</v>
      </c>
      <c r="AD267" s="108" t="str">
        <f>IF($C267=AD$1,'3- Óleo'!$E269,"-")</f>
        <v>-</v>
      </c>
      <c r="AE267" s="108" t="str">
        <f>IF(AD267="-","-",'3- Óleo'!$H269)</f>
        <v>-</v>
      </c>
      <c r="AF267" s="119" t="str">
        <f>IF($C267=AG$1,'3- Óleo'!$D269,"-")</f>
        <v>-</v>
      </c>
      <c r="AG267" s="108" t="str">
        <f>IF($C267=AG$1,'3- Óleo'!$E269,"-")</f>
        <v>-</v>
      </c>
      <c r="AH267" s="108" t="str">
        <f>IF(AG267="-","-",'3- Óleo'!$H269)</f>
        <v>-</v>
      </c>
      <c r="AI267" s="119" t="str">
        <f>IF($C267=AJ$1,'3- Óleo'!$D269,"-")</f>
        <v>-</v>
      </c>
      <c r="AJ267" s="108" t="str">
        <f>IF($C267=AJ$1,'3- Óleo'!$E269,"-")</f>
        <v>-</v>
      </c>
      <c r="AK267" s="108" t="str">
        <f>IF(AJ267="-","-",'3- Óleo'!$H269)</f>
        <v>-</v>
      </c>
      <c r="AL267" s="119" t="str">
        <f>IF($C267=AM$1,'3- Óleo'!$D269,"-")</f>
        <v>-</v>
      </c>
      <c r="AM267" s="108" t="str">
        <f>IF($C267=AM$1,'3- Óleo'!$E269,"-")</f>
        <v>-</v>
      </c>
      <c r="AN267" s="108" t="str">
        <f>IF(AM267="-","-",'3- Óleo'!$H269)</f>
        <v>-</v>
      </c>
    </row>
    <row r="268" spans="1:40" x14ac:dyDescent="0.25">
      <c r="A268" s="119">
        <v>266</v>
      </c>
      <c r="B268" s="119" t="str">
        <f>IF(YEAR('3- Óleo'!B270)=$B$1,$B$1,"-")</f>
        <v>-</v>
      </c>
      <c r="C268" s="119" t="str">
        <f>IF(B268="-","-",MONTH('3- Óleo'!B270))</f>
        <v>-</v>
      </c>
      <c r="E268" s="119" t="str">
        <f>IF($C268=F$1,'3- Óleo'!$D270,"-")</f>
        <v>-</v>
      </c>
      <c r="F268" s="108" t="str">
        <f>IF($C268=F$1,'3- Óleo'!$E270,"-")</f>
        <v>-</v>
      </c>
      <c r="G268" s="108" t="str">
        <f>IF(F268="-","-",'3- Óleo'!$H270)</f>
        <v>-</v>
      </c>
      <c r="H268" s="119" t="str">
        <f>IF($C268=I$1,'3- Óleo'!$D270,"-")</f>
        <v>-</v>
      </c>
      <c r="I268" s="108" t="str">
        <f>IF($C268=I$1,'3- Óleo'!$E270,"-")</f>
        <v>-</v>
      </c>
      <c r="J268" s="108" t="str">
        <f>IF(I268="-","-",'3- Óleo'!$H270)</f>
        <v>-</v>
      </c>
      <c r="K268" s="119" t="str">
        <f>IF($C268=L$1,'3- Óleo'!$D270,"-")</f>
        <v>-</v>
      </c>
      <c r="L268" s="108" t="str">
        <f>IF($C268=L$1,'3- Óleo'!$E270,"-")</f>
        <v>-</v>
      </c>
      <c r="M268" s="108" t="str">
        <f>IF(L268="-","-",'3- Óleo'!$H270)</f>
        <v>-</v>
      </c>
      <c r="N268" s="119" t="str">
        <f>IF($C268=O$1,'3- Óleo'!$D270,"-")</f>
        <v>-</v>
      </c>
      <c r="O268" s="108" t="str">
        <f>IF($C268=O$1,'3- Óleo'!$E270,"-")</f>
        <v>-</v>
      </c>
      <c r="P268" s="108" t="str">
        <f>IF(O268="-","-",'3- Óleo'!$H270)</f>
        <v>-</v>
      </c>
      <c r="Q268" s="119" t="str">
        <f>IF($C268=R$1,'3- Óleo'!$D270,"-")</f>
        <v>-</v>
      </c>
      <c r="R268" s="108" t="str">
        <f>IF($C268=R$1,'3- Óleo'!$E270,"-")</f>
        <v>-</v>
      </c>
      <c r="S268" s="108" t="str">
        <f>IF(R268="-","-",'3- Óleo'!$H270)</f>
        <v>-</v>
      </c>
      <c r="T268" s="119" t="str">
        <f>IF($C268=U$1,'3- Óleo'!$D270,"-")</f>
        <v>-</v>
      </c>
      <c r="U268" s="108" t="str">
        <f>IF($C268=U$1,'3- Óleo'!$E270,"-")</f>
        <v>-</v>
      </c>
      <c r="V268" s="108" t="str">
        <f>IF(U268="-","-",'3- Óleo'!$H270)</f>
        <v>-</v>
      </c>
      <c r="W268" s="119" t="str">
        <f>IF($C268=X$1,'3- Óleo'!$D270,"-")</f>
        <v>-</v>
      </c>
      <c r="X268" s="108" t="str">
        <f>IF($C268=X$1,'3- Óleo'!$E270,"-")</f>
        <v>-</v>
      </c>
      <c r="Y268" s="108" t="str">
        <f>IF(X268="-","-",'3- Óleo'!$H270)</f>
        <v>-</v>
      </c>
      <c r="Z268" s="119" t="str">
        <f>IF($C268=AA$1,'3- Óleo'!$D270,"-")</f>
        <v>-</v>
      </c>
      <c r="AA268" s="108" t="str">
        <f>IF($C268=AA$1,'3- Óleo'!$E270,"-")</f>
        <v>-</v>
      </c>
      <c r="AB268" s="108" t="str">
        <f>IF(AA268="-","-",'3- Óleo'!$H270)</f>
        <v>-</v>
      </c>
      <c r="AC268" s="119" t="str">
        <f>IF($C268=AD$1,'3- Óleo'!$D270,"-")</f>
        <v>-</v>
      </c>
      <c r="AD268" s="108" t="str">
        <f>IF($C268=AD$1,'3- Óleo'!$E270,"-")</f>
        <v>-</v>
      </c>
      <c r="AE268" s="108" t="str">
        <f>IF(AD268="-","-",'3- Óleo'!$H270)</f>
        <v>-</v>
      </c>
      <c r="AF268" s="119" t="str">
        <f>IF($C268=AG$1,'3- Óleo'!$D270,"-")</f>
        <v>-</v>
      </c>
      <c r="AG268" s="108" t="str">
        <f>IF($C268=AG$1,'3- Óleo'!$E270,"-")</f>
        <v>-</v>
      </c>
      <c r="AH268" s="108" t="str">
        <f>IF(AG268="-","-",'3- Óleo'!$H270)</f>
        <v>-</v>
      </c>
      <c r="AI268" s="119" t="str">
        <f>IF($C268=AJ$1,'3- Óleo'!$D270,"-")</f>
        <v>-</v>
      </c>
      <c r="AJ268" s="108" t="str">
        <f>IF($C268=AJ$1,'3- Óleo'!$E270,"-")</f>
        <v>-</v>
      </c>
      <c r="AK268" s="108" t="str">
        <f>IF(AJ268="-","-",'3- Óleo'!$H270)</f>
        <v>-</v>
      </c>
      <c r="AL268" s="119" t="str">
        <f>IF($C268=AM$1,'3- Óleo'!$D270,"-")</f>
        <v>-</v>
      </c>
      <c r="AM268" s="108" t="str">
        <f>IF($C268=AM$1,'3- Óleo'!$E270,"-")</f>
        <v>-</v>
      </c>
      <c r="AN268" s="108" t="str">
        <f>IF(AM268="-","-",'3- Óleo'!$H270)</f>
        <v>-</v>
      </c>
    </row>
    <row r="269" spans="1:40" x14ac:dyDescent="0.25">
      <c r="A269" s="119">
        <v>267</v>
      </c>
      <c r="B269" s="119" t="str">
        <f>IF(YEAR('3- Óleo'!B271)=$B$1,$B$1,"-")</f>
        <v>-</v>
      </c>
      <c r="C269" s="119" t="str">
        <f>IF(B269="-","-",MONTH('3- Óleo'!B271))</f>
        <v>-</v>
      </c>
      <c r="E269" s="119" t="str">
        <f>IF($C269=F$1,'3- Óleo'!$D271,"-")</f>
        <v>-</v>
      </c>
      <c r="F269" s="108" t="str">
        <f>IF($C269=F$1,'3- Óleo'!$E271,"-")</f>
        <v>-</v>
      </c>
      <c r="G269" s="108" t="str">
        <f>IF(F269="-","-",'3- Óleo'!$H271)</f>
        <v>-</v>
      </c>
      <c r="H269" s="119" t="str">
        <f>IF($C269=I$1,'3- Óleo'!$D271,"-")</f>
        <v>-</v>
      </c>
      <c r="I269" s="108" t="str">
        <f>IF($C269=I$1,'3- Óleo'!$E271,"-")</f>
        <v>-</v>
      </c>
      <c r="J269" s="108" t="str">
        <f>IF(I269="-","-",'3- Óleo'!$H271)</f>
        <v>-</v>
      </c>
      <c r="K269" s="119" t="str">
        <f>IF($C269=L$1,'3- Óleo'!$D271,"-")</f>
        <v>-</v>
      </c>
      <c r="L269" s="108" t="str">
        <f>IF($C269=L$1,'3- Óleo'!$E271,"-")</f>
        <v>-</v>
      </c>
      <c r="M269" s="108" t="str">
        <f>IF(L269="-","-",'3- Óleo'!$H271)</f>
        <v>-</v>
      </c>
      <c r="N269" s="119" t="str">
        <f>IF($C269=O$1,'3- Óleo'!$D271,"-")</f>
        <v>-</v>
      </c>
      <c r="O269" s="108" t="str">
        <f>IF($C269=O$1,'3- Óleo'!$E271,"-")</f>
        <v>-</v>
      </c>
      <c r="P269" s="108" t="str">
        <f>IF(O269="-","-",'3- Óleo'!$H271)</f>
        <v>-</v>
      </c>
      <c r="Q269" s="119" t="str">
        <f>IF($C269=R$1,'3- Óleo'!$D271,"-")</f>
        <v>-</v>
      </c>
      <c r="R269" s="108" t="str">
        <f>IF($C269=R$1,'3- Óleo'!$E271,"-")</f>
        <v>-</v>
      </c>
      <c r="S269" s="108" t="str">
        <f>IF(R269="-","-",'3- Óleo'!$H271)</f>
        <v>-</v>
      </c>
      <c r="T269" s="119" t="str">
        <f>IF($C269=U$1,'3- Óleo'!$D271,"-")</f>
        <v>-</v>
      </c>
      <c r="U269" s="108" t="str">
        <f>IF($C269=U$1,'3- Óleo'!$E271,"-")</f>
        <v>-</v>
      </c>
      <c r="V269" s="108" t="str">
        <f>IF(U269="-","-",'3- Óleo'!$H271)</f>
        <v>-</v>
      </c>
      <c r="W269" s="119" t="str">
        <f>IF($C269=X$1,'3- Óleo'!$D271,"-")</f>
        <v>-</v>
      </c>
      <c r="X269" s="108" t="str">
        <f>IF($C269=X$1,'3- Óleo'!$E271,"-")</f>
        <v>-</v>
      </c>
      <c r="Y269" s="108" t="str">
        <f>IF(X269="-","-",'3- Óleo'!$H271)</f>
        <v>-</v>
      </c>
      <c r="Z269" s="119" t="str">
        <f>IF($C269=AA$1,'3- Óleo'!$D271,"-")</f>
        <v>-</v>
      </c>
      <c r="AA269" s="108" t="str">
        <f>IF($C269=AA$1,'3- Óleo'!$E271,"-")</f>
        <v>-</v>
      </c>
      <c r="AB269" s="108" t="str">
        <f>IF(AA269="-","-",'3- Óleo'!$H271)</f>
        <v>-</v>
      </c>
      <c r="AC269" s="119" t="str">
        <f>IF($C269=AD$1,'3- Óleo'!$D271,"-")</f>
        <v>-</v>
      </c>
      <c r="AD269" s="108" t="str">
        <f>IF($C269=AD$1,'3- Óleo'!$E271,"-")</f>
        <v>-</v>
      </c>
      <c r="AE269" s="108" t="str">
        <f>IF(AD269="-","-",'3- Óleo'!$H271)</f>
        <v>-</v>
      </c>
      <c r="AF269" s="119" t="str">
        <f>IF($C269=AG$1,'3- Óleo'!$D271,"-")</f>
        <v>-</v>
      </c>
      <c r="AG269" s="108" t="str">
        <f>IF($C269=AG$1,'3- Óleo'!$E271,"-")</f>
        <v>-</v>
      </c>
      <c r="AH269" s="108" t="str">
        <f>IF(AG269="-","-",'3- Óleo'!$H271)</f>
        <v>-</v>
      </c>
      <c r="AI269" s="119" t="str">
        <f>IF($C269=AJ$1,'3- Óleo'!$D271,"-")</f>
        <v>-</v>
      </c>
      <c r="AJ269" s="108" t="str">
        <f>IF($C269=AJ$1,'3- Óleo'!$E271,"-")</f>
        <v>-</v>
      </c>
      <c r="AK269" s="108" t="str">
        <f>IF(AJ269="-","-",'3- Óleo'!$H271)</f>
        <v>-</v>
      </c>
      <c r="AL269" s="119" t="str">
        <f>IF($C269=AM$1,'3- Óleo'!$D271,"-")</f>
        <v>-</v>
      </c>
      <c r="AM269" s="108" t="str">
        <f>IF($C269=AM$1,'3- Óleo'!$E271,"-")</f>
        <v>-</v>
      </c>
      <c r="AN269" s="108" t="str">
        <f>IF(AM269="-","-",'3- Óleo'!$H271)</f>
        <v>-</v>
      </c>
    </row>
    <row r="270" spans="1:40" x14ac:dyDescent="0.25">
      <c r="A270" s="119">
        <v>268</v>
      </c>
      <c r="B270" s="119" t="str">
        <f>IF(YEAR('3- Óleo'!B272)=$B$1,$B$1,"-")</f>
        <v>-</v>
      </c>
      <c r="C270" s="119" t="str">
        <f>IF(B270="-","-",MONTH('3- Óleo'!B272))</f>
        <v>-</v>
      </c>
      <c r="E270" s="119" t="str">
        <f>IF($C270=F$1,'3- Óleo'!$D272,"-")</f>
        <v>-</v>
      </c>
      <c r="F270" s="108" t="str">
        <f>IF($C270=F$1,'3- Óleo'!$E272,"-")</f>
        <v>-</v>
      </c>
      <c r="G270" s="108" t="str">
        <f>IF(F270="-","-",'3- Óleo'!$H272)</f>
        <v>-</v>
      </c>
      <c r="H270" s="119" t="str">
        <f>IF($C270=I$1,'3- Óleo'!$D272,"-")</f>
        <v>-</v>
      </c>
      <c r="I270" s="108" t="str">
        <f>IF($C270=I$1,'3- Óleo'!$E272,"-")</f>
        <v>-</v>
      </c>
      <c r="J270" s="108" t="str">
        <f>IF(I270="-","-",'3- Óleo'!$H272)</f>
        <v>-</v>
      </c>
      <c r="K270" s="119" t="str">
        <f>IF($C270=L$1,'3- Óleo'!$D272,"-")</f>
        <v>-</v>
      </c>
      <c r="L270" s="108" t="str">
        <f>IF($C270=L$1,'3- Óleo'!$E272,"-")</f>
        <v>-</v>
      </c>
      <c r="M270" s="108" t="str">
        <f>IF(L270="-","-",'3- Óleo'!$H272)</f>
        <v>-</v>
      </c>
      <c r="N270" s="119" t="str">
        <f>IF($C270=O$1,'3- Óleo'!$D272,"-")</f>
        <v>-</v>
      </c>
      <c r="O270" s="108" t="str">
        <f>IF($C270=O$1,'3- Óleo'!$E272,"-")</f>
        <v>-</v>
      </c>
      <c r="P270" s="108" t="str">
        <f>IF(O270="-","-",'3- Óleo'!$H272)</f>
        <v>-</v>
      </c>
      <c r="Q270" s="119" t="str">
        <f>IF($C270=R$1,'3- Óleo'!$D272,"-")</f>
        <v>-</v>
      </c>
      <c r="R270" s="108" t="str">
        <f>IF($C270=R$1,'3- Óleo'!$E272,"-")</f>
        <v>-</v>
      </c>
      <c r="S270" s="108" t="str">
        <f>IF(R270="-","-",'3- Óleo'!$H272)</f>
        <v>-</v>
      </c>
      <c r="T270" s="119" t="str">
        <f>IF($C270=U$1,'3- Óleo'!$D272,"-")</f>
        <v>-</v>
      </c>
      <c r="U270" s="108" t="str">
        <f>IF($C270=U$1,'3- Óleo'!$E272,"-")</f>
        <v>-</v>
      </c>
      <c r="V270" s="108" t="str">
        <f>IF(U270="-","-",'3- Óleo'!$H272)</f>
        <v>-</v>
      </c>
      <c r="W270" s="119" t="str">
        <f>IF($C270=X$1,'3- Óleo'!$D272,"-")</f>
        <v>-</v>
      </c>
      <c r="X270" s="108" t="str">
        <f>IF($C270=X$1,'3- Óleo'!$E272,"-")</f>
        <v>-</v>
      </c>
      <c r="Y270" s="108" t="str">
        <f>IF(X270="-","-",'3- Óleo'!$H272)</f>
        <v>-</v>
      </c>
      <c r="Z270" s="119" t="str">
        <f>IF($C270=AA$1,'3- Óleo'!$D272,"-")</f>
        <v>-</v>
      </c>
      <c r="AA270" s="108" t="str">
        <f>IF($C270=AA$1,'3- Óleo'!$E272,"-")</f>
        <v>-</v>
      </c>
      <c r="AB270" s="108" t="str">
        <f>IF(AA270="-","-",'3- Óleo'!$H272)</f>
        <v>-</v>
      </c>
      <c r="AC270" s="119" t="str">
        <f>IF($C270=AD$1,'3- Óleo'!$D272,"-")</f>
        <v>-</v>
      </c>
      <c r="AD270" s="108" t="str">
        <f>IF($C270=AD$1,'3- Óleo'!$E272,"-")</f>
        <v>-</v>
      </c>
      <c r="AE270" s="108" t="str">
        <f>IF(AD270="-","-",'3- Óleo'!$H272)</f>
        <v>-</v>
      </c>
      <c r="AF270" s="119" t="str">
        <f>IF($C270=AG$1,'3- Óleo'!$D272,"-")</f>
        <v>-</v>
      </c>
      <c r="AG270" s="108" t="str">
        <f>IF($C270=AG$1,'3- Óleo'!$E272,"-")</f>
        <v>-</v>
      </c>
      <c r="AH270" s="108" t="str">
        <f>IF(AG270="-","-",'3- Óleo'!$H272)</f>
        <v>-</v>
      </c>
      <c r="AI270" s="119" t="str">
        <f>IF($C270=AJ$1,'3- Óleo'!$D272,"-")</f>
        <v>-</v>
      </c>
      <c r="AJ270" s="108" t="str">
        <f>IF($C270=AJ$1,'3- Óleo'!$E272,"-")</f>
        <v>-</v>
      </c>
      <c r="AK270" s="108" t="str">
        <f>IF(AJ270="-","-",'3- Óleo'!$H272)</f>
        <v>-</v>
      </c>
      <c r="AL270" s="119" t="str">
        <f>IF($C270=AM$1,'3- Óleo'!$D272,"-")</f>
        <v>-</v>
      </c>
      <c r="AM270" s="108" t="str">
        <f>IF($C270=AM$1,'3- Óleo'!$E272,"-")</f>
        <v>-</v>
      </c>
      <c r="AN270" s="108" t="str">
        <f>IF(AM270="-","-",'3- Óleo'!$H272)</f>
        <v>-</v>
      </c>
    </row>
    <row r="271" spans="1:40" x14ac:dyDescent="0.25">
      <c r="A271" s="119">
        <v>269</v>
      </c>
      <c r="B271" s="119" t="str">
        <f>IF(YEAR('3- Óleo'!B273)=$B$1,$B$1,"-")</f>
        <v>-</v>
      </c>
      <c r="C271" s="119" t="str">
        <f>IF(B271="-","-",MONTH('3- Óleo'!B273))</f>
        <v>-</v>
      </c>
      <c r="E271" s="119" t="str">
        <f>IF($C271=F$1,'3- Óleo'!$D273,"-")</f>
        <v>-</v>
      </c>
      <c r="F271" s="108" t="str">
        <f>IF($C271=F$1,'3- Óleo'!$E273,"-")</f>
        <v>-</v>
      </c>
      <c r="G271" s="108" t="str">
        <f>IF(F271="-","-",'3- Óleo'!$H273)</f>
        <v>-</v>
      </c>
      <c r="H271" s="119" t="str">
        <f>IF($C271=I$1,'3- Óleo'!$D273,"-")</f>
        <v>-</v>
      </c>
      <c r="I271" s="108" t="str">
        <f>IF($C271=I$1,'3- Óleo'!$E273,"-")</f>
        <v>-</v>
      </c>
      <c r="J271" s="108" t="str">
        <f>IF(I271="-","-",'3- Óleo'!$H273)</f>
        <v>-</v>
      </c>
      <c r="K271" s="119" t="str">
        <f>IF($C271=L$1,'3- Óleo'!$D273,"-")</f>
        <v>-</v>
      </c>
      <c r="L271" s="108" t="str">
        <f>IF($C271=L$1,'3- Óleo'!$E273,"-")</f>
        <v>-</v>
      </c>
      <c r="M271" s="108" t="str">
        <f>IF(L271="-","-",'3- Óleo'!$H273)</f>
        <v>-</v>
      </c>
      <c r="N271" s="119" t="str">
        <f>IF($C271=O$1,'3- Óleo'!$D273,"-")</f>
        <v>-</v>
      </c>
      <c r="O271" s="108" t="str">
        <f>IF($C271=O$1,'3- Óleo'!$E273,"-")</f>
        <v>-</v>
      </c>
      <c r="P271" s="108" t="str">
        <f>IF(O271="-","-",'3- Óleo'!$H273)</f>
        <v>-</v>
      </c>
      <c r="Q271" s="119" t="str">
        <f>IF($C271=R$1,'3- Óleo'!$D273,"-")</f>
        <v>-</v>
      </c>
      <c r="R271" s="108" t="str">
        <f>IF($C271=R$1,'3- Óleo'!$E273,"-")</f>
        <v>-</v>
      </c>
      <c r="S271" s="108" t="str">
        <f>IF(R271="-","-",'3- Óleo'!$H273)</f>
        <v>-</v>
      </c>
      <c r="T271" s="119" t="str">
        <f>IF($C271=U$1,'3- Óleo'!$D273,"-")</f>
        <v>-</v>
      </c>
      <c r="U271" s="108" t="str">
        <f>IF($C271=U$1,'3- Óleo'!$E273,"-")</f>
        <v>-</v>
      </c>
      <c r="V271" s="108" t="str">
        <f>IF(U271="-","-",'3- Óleo'!$H273)</f>
        <v>-</v>
      </c>
      <c r="W271" s="119" t="str">
        <f>IF($C271=X$1,'3- Óleo'!$D273,"-")</f>
        <v>-</v>
      </c>
      <c r="X271" s="108" t="str">
        <f>IF($C271=X$1,'3- Óleo'!$E273,"-")</f>
        <v>-</v>
      </c>
      <c r="Y271" s="108" t="str">
        <f>IF(X271="-","-",'3- Óleo'!$H273)</f>
        <v>-</v>
      </c>
      <c r="Z271" s="119" t="str">
        <f>IF($C271=AA$1,'3- Óleo'!$D273,"-")</f>
        <v>-</v>
      </c>
      <c r="AA271" s="108" t="str">
        <f>IF($C271=AA$1,'3- Óleo'!$E273,"-")</f>
        <v>-</v>
      </c>
      <c r="AB271" s="108" t="str">
        <f>IF(AA271="-","-",'3- Óleo'!$H273)</f>
        <v>-</v>
      </c>
      <c r="AC271" s="119" t="str">
        <f>IF($C271=AD$1,'3- Óleo'!$D273,"-")</f>
        <v>-</v>
      </c>
      <c r="AD271" s="108" t="str">
        <f>IF($C271=AD$1,'3- Óleo'!$E273,"-")</f>
        <v>-</v>
      </c>
      <c r="AE271" s="108" t="str">
        <f>IF(AD271="-","-",'3- Óleo'!$H273)</f>
        <v>-</v>
      </c>
      <c r="AF271" s="119" t="str">
        <f>IF($C271=AG$1,'3- Óleo'!$D273,"-")</f>
        <v>-</v>
      </c>
      <c r="AG271" s="108" t="str">
        <f>IF($C271=AG$1,'3- Óleo'!$E273,"-")</f>
        <v>-</v>
      </c>
      <c r="AH271" s="108" t="str">
        <f>IF(AG271="-","-",'3- Óleo'!$H273)</f>
        <v>-</v>
      </c>
      <c r="AI271" s="119" t="str">
        <f>IF($C271=AJ$1,'3- Óleo'!$D273,"-")</f>
        <v>-</v>
      </c>
      <c r="AJ271" s="108" t="str">
        <f>IF($C271=AJ$1,'3- Óleo'!$E273,"-")</f>
        <v>-</v>
      </c>
      <c r="AK271" s="108" t="str">
        <f>IF(AJ271="-","-",'3- Óleo'!$H273)</f>
        <v>-</v>
      </c>
      <c r="AL271" s="119" t="str">
        <f>IF($C271=AM$1,'3- Óleo'!$D273,"-")</f>
        <v>-</v>
      </c>
      <c r="AM271" s="108" t="str">
        <f>IF($C271=AM$1,'3- Óleo'!$E273,"-")</f>
        <v>-</v>
      </c>
      <c r="AN271" s="108" t="str">
        <f>IF(AM271="-","-",'3- Óleo'!$H273)</f>
        <v>-</v>
      </c>
    </row>
    <row r="272" spans="1:40" x14ac:dyDescent="0.25">
      <c r="A272" s="119">
        <v>270</v>
      </c>
      <c r="B272" s="119" t="str">
        <f>IF(YEAR('3- Óleo'!B274)=$B$1,$B$1,"-")</f>
        <v>-</v>
      </c>
      <c r="C272" s="119" t="str">
        <f>IF(B272="-","-",MONTH('3- Óleo'!B274))</f>
        <v>-</v>
      </c>
      <c r="E272" s="119" t="str">
        <f>IF($C272=F$1,'3- Óleo'!$D274,"-")</f>
        <v>-</v>
      </c>
      <c r="F272" s="108" t="str">
        <f>IF($C272=F$1,'3- Óleo'!$E274,"-")</f>
        <v>-</v>
      </c>
      <c r="G272" s="108" t="str">
        <f>IF(F272="-","-",'3- Óleo'!$H274)</f>
        <v>-</v>
      </c>
      <c r="H272" s="119" t="str">
        <f>IF($C272=I$1,'3- Óleo'!$D274,"-")</f>
        <v>-</v>
      </c>
      <c r="I272" s="108" t="str">
        <f>IF($C272=I$1,'3- Óleo'!$E274,"-")</f>
        <v>-</v>
      </c>
      <c r="J272" s="108" t="str">
        <f>IF(I272="-","-",'3- Óleo'!$H274)</f>
        <v>-</v>
      </c>
      <c r="K272" s="119" t="str">
        <f>IF($C272=L$1,'3- Óleo'!$D274,"-")</f>
        <v>-</v>
      </c>
      <c r="L272" s="108" t="str">
        <f>IF($C272=L$1,'3- Óleo'!$E274,"-")</f>
        <v>-</v>
      </c>
      <c r="M272" s="108" t="str">
        <f>IF(L272="-","-",'3- Óleo'!$H274)</f>
        <v>-</v>
      </c>
      <c r="N272" s="119" t="str">
        <f>IF($C272=O$1,'3- Óleo'!$D274,"-")</f>
        <v>-</v>
      </c>
      <c r="O272" s="108" t="str">
        <f>IF($C272=O$1,'3- Óleo'!$E274,"-")</f>
        <v>-</v>
      </c>
      <c r="P272" s="108" t="str">
        <f>IF(O272="-","-",'3- Óleo'!$H274)</f>
        <v>-</v>
      </c>
      <c r="Q272" s="119" t="str">
        <f>IF($C272=R$1,'3- Óleo'!$D274,"-")</f>
        <v>-</v>
      </c>
      <c r="R272" s="108" t="str">
        <f>IF($C272=R$1,'3- Óleo'!$E274,"-")</f>
        <v>-</v>
      </c>
      <c r="S272" s="108" t="str">
        <f>IF(R272="-","-",'3- Óleo'!$H274)</f>
        <v>-</v>
      </c>
      <c r="T272" s="119" t="str">
        <f>IF($C272=U$1,'3- Óleo'!$D274,"-")</f>
        <v>-</v>
      </c>
      <c r="U272" s="108" t="str">
        <f>IF($C272=U$1,'3- Óleo'!$E274,"-")</f>
        <v>-</v>
      </c>
      <c r="V272" s="108" t="str">
        <f>IF(U272="-","-",'3- Óleo'!$H274)</f>
        <v>-</v>
      </c>
      <c r="W272" s="119" t="str">
        <f>IF($C272=X$1,'3- Óleo'!$D274,"-")</f>
        <v>-</v>
      </c>
      <c r="X272" s="108" t="str">
        <f>IF($C272=X$1,'3- Óleo'!$E274,"-")</f>
        <v>-</v>
      </c>
      <c r="Y272" s="108" t="str">
        <f>IF(X272="-","-",'3- Óleo'!$H274)</f>
        <v>-</v>
      </c>
      <c r="Z272" s="119" t="str">
        <f>IF($C272=AA$1,'3- Óleo'!$D274,"-")</f>
        <v>-</v>
      </c>
      <c r="AA272" s="108" t="str">
        <f>IF($C272=AA$1,'3- Óleo'!$E274,"-")</f>
        <v>-</v>
      </c>
      <c r="AB272" s="108" t="str">
        <f>IF(AA272="-","-",'3- Óleo'!$H274)</f>
        <v>-</v>
      </c>
      <c r="AC272" s="119" t="str">
        <f>IF($C272=AD$1,'3- Óleo'!$D274,"-")</f>
        <v>-</v>
      </c>
      <c r="AD272" s="108" t="str">
        <f>IF($C272=AD$1,'3- Óleo'!$E274,"-")</f>
        <v>-</v>
      </c>
      <c r="AE272" s="108" t="str">
        <f>IF(AD272="-","-",'3- Óleo'!$H274)</f>
        <v>-</v>
      </c>
      <c r="AF272" s="119" t="str">
        <f>IF($C272=AG$1,'3- Óleo'!$D274,"-")</f>
        <v>-</v>
      </c>
      <c r="AG272" s="108" t="str">
        <f>IF($C272=AG$1,'3- Óleo'!$E274,"-")</f>
        <v>-</v>
      </c>
      <c r="AH272" s="108" t="str">
        <f>IF(AG272="-","-",'3- Óleo'!$H274)</f>
        <v>-</v>
      </c>
      <c r="AI272" s="119" t="str">
        <f>IF($C272=AJ$1,'3- Óleo'!$D274,"-")</f>
        <v>-</v>
      </c>
      <c r="AJ272" s="108" t="str">
        <f>IF($C272=AJ$1,'3- Óleo'!$E274,"-")</f>
        <v>-</v>
      </c>
      <c r="AK272" s="108" t="str">
        <f>IF(AJ272="-","-",'3- Óleo'!$H274)</f>
        <v>-</v>
      </c>
      <c r="AL272" s="119" t="str">
        <f>IF($C272=AM$1,'3- Óleo'!$D274,"-")</f>
        <v>-</v>
      </c>
      <c r="AM272" s="108" t="str">
        <f>IF($C272=AM$1,'3- Óleo'!$E274,"-")</f>
        <v>-</v>
      </c>
      <c r="AN272" s="108" t="str">
        <f>IF(AM272="-","-",'3- Óleo'!$H274)</f>
        <v>-</v>
      </c>
    </row>
    <row r="273" spans="1:40" x14ac:dyDescent="0.25">
      <c r="A273" s="119">
        <v>271</v>
      </c>
      <c r="B273" s="119" t="str">
        <f>IF(YEAR('3- Óleo'!B275)=$B$1,$B$1,"-")</f>
        <v>-</v>
      </c>
      <c r="C273" s="119" t="str">
        <f>IF(B273="-","-",MONTH('3- Óleo'!B275))</f>
        <v>-</v>
      </c>
      <c r="E273" s="119" t="str">
        <f>IF($C273=F$1,'3- Óleo'!$D275,"-")</f>
        <v>-</v>
      </c>
      <c r="F273" s="108" t="str">
        <f>IF($C273=F$1,'3- Óleo'!$E275,"-")</f>
        <v>-</v>
      </c>
      <c r="G273" s="108" t="str">
        <f>IF(F273="-","-",'3- Óleo'!$H275)</f>
        <v>-</v>
      </c>
      <c r="H273" s="119" t="str">
        <f>IF($C273=I$1,'3- Óleo'!$D275,"-")</f>
        <v>-</v>
      </c>
      <c r="I273" s="108" t="str">
        <f>IF($C273=I$1,'3- Óleo'!$E275,"-")</f>
        <v>-</v>
      </c>
      <c r="J273" s="108" t="str">
        <f>IF(I273="-","-",'3- Óleo'!$H275)</f>
        <v>-</v>
      </c>
      <c r="K273" s="119" t="str">
        <f>IF($C273=L$1,'3- Óleo'!$D275,"-")</f>
        <v>-</v>
      </c>
      <c r="L273" s="108" t="str">
        <f>IF($C273=L$1,'3- Óleo'!$E275,"-")</f>
        <v>-</v>
      </c>
      <c r="M273" s="108" t="str">
        <f>IF(L273="-","-",'3- Óleo'!$H275)</f>
        <v>-</v>
      </c>
      <c r="N273" s="119" t="str">
        <f>IF($C273=O$1,'3- Óleo'!$D275,"-")</f>
        <v>-</v>
      </c>
      <c r="O273" s="108" t="str">
        <f>IF($C273=O$1,'3- Óleo'!$E275,"-")</f>
        <v>-</v>
      </c>
      <c r="P273" s="108" t="str">
        <f>IF(O273="-","-",'3- Óleo'!$H275)</f>
        <v>-</v>
      </c>
      <c r="Q273" s="119" t="str">
        <f>IF($C273=R$1,'3- Óleo'!$D275,"-")</f>
        <v>-</v>
      </c>
      <c r="R273" s="108" t="str">
        <f>IF($C273=R$1,'3- Óleo'!$E275,"-")</f>
        <v>-</v>
      </c>
      <c r="S273" s="108" t="str">
        <f>IF(R273="-","-",'3- Óleo'!$H275)</f>
        <v>-</v>
      </c>
      <c r="T273" s="119" t="str">
        <f>IF($C273=U$1,'3- Óleo'!$D275,"-")</f>
        <v>-</v>
      </c>
      <c r="U273" s="108" t="str">
        <f>IF($C273=U$1,'3- Óleo'!$E275,"-")</f>
        <v>-</v>
      </c>
      <c r="V273" s="108" t="str">
        <f>IF(U273="-","-",'3- Óleo'!$H275)</f>
        <v>-</v>
      </c>
      <c r="W273" s="119" t="str">
        <f>IF($C273=X$1,'3- Óleo'!$D275,"-")</f>
        <v>-</v>
      </c>
      <c r="X273" s="108" t="str">
        <f>IF($C273=X$1,'3- Óleo'!$E275,"-")</f>
        <v>-</v>
      </c>
      <c r="Y273" s="108" t="str">
        <f>IF(X273="-","-",'3- Óleo'!$H275)</f>
        <v>-</v>
      </c>
      <c r="Z273" s="119" t="str">
        <f>IF($C273=AA$1,'3- Óleo'!$D275,"-")</f>
        <v>-</v>
      </c>
      <c r="AA273" s="108" t="str">
        <f>IF($C273=AA$1,'3- Óleo'!$E275,"-")</f>
        <v>-</v>
      </c>
      <c r="AB273" s="108" t="str">
        <f>IF(AA273="-","-",'3- Óleo'!$H275)</f>
        <v>-</v>
      </c>
      <c r="AC273" s="119" t="str">
        <f>IF($C273=AD$1,'3- Óleo'!$D275,"-")</f>
        <v>-</v>
      </c>
      <c r="AD273" s="108" t="str">
        <f>IF($C273=AD$1,'3- Óleo'!$E275,"-")</f>
        <v>-</v>
      </c>
      <c r="AE273" s="108" t="str">
        <f>IF(AD273="-","-",'3- Óleo'!$H275)</f>
        <v>-</v>
      </c>
      <c r="AF273" s="119" t="str">
        <f>IF($C273=AG$1,'3- Óleo'!$D275,"-")</f>
        <v>-</v>
      </c>
      <c r="AG273" s="108" t="str">
        <f>IF($C273=AG$1,'3- Óleo'!$E275,"-")</f>
        <v>-</v>
      </c>
      <c r="AH273" s="108" t="str">
        <f>IF(AG273="-","-",'3- Óleo'!$H275)</f>
        <v>-</v>
      </c>
      <c r="AI273" s="119" t="str">
        <f>IF($C273=AJ$1,'3- Óleo'!$D275,"-")</f>
        <v>-</v>
      </c>
      <c r="AJ273" s="108" t="str">
        <f>IF($C273=AJ$1,'3- Óleo'!$E275,"-")</f>
        <v>-</v>
      </c>
      <c r="AK273" s="108" t="str">
        <f>IF(AJ273="-","-",'3- Óleo'!$H275)</f>
        <v>-</v>
      </c>
      <c r="AL273" s="119" t="str">
        <f>IF($C273=AM$1,'3- Óleo'!$D275,"-")</f>
        <v>-</v>
      </c>
      <c r="AM273" s="108" t="str">
        <f>IF($C273=AM$1,'3- Óleo'!$E275,"-")</f>
        <v>-</v>
      </c>
      <c r="AN273" s="108" t="str">
        <f>IF(AM273="-","-",'3- Óleo'!$H275)</f>
        <v>-</v>
      </c>
    </row>
    <row r="274" spans="1:40" x14ac:dyDescent="0.25">
      <c r="A274" s="119">
        <v>272</v>
      </c>
      <c r="B274" s="119" t="str">
        <f>IF(YEAR('3- Óleo'!B276)=$B$1,$B$1,"-")</f>
        <v>-</v>
      </c>
      <c r="C274" s="119" t="str">
        <f>IF(B274="-","-",MONTH('3- Óleo'!B276))</f>
        <v>-</v>
      </c>
      <c r="E274" s="119" t="str">
        <f>IF($C274=F$1,'3- Óleo'!$D276,"-")</f>
        <v>-</v>
      </c>
      <c r="F274" s="108" t="str">
        <f>IF($C274=F$1,'3- Óleo'!$E276,"-")</f>
        <v>-</v>
      </c>
      <c r="G274" s="108" t="str">
        <f>IF(F274="-","-",'3- Óleo'!$H276)</f>
        <v>-</v>
      </c>
      <c r="H274" s="119" t="str">
        <f>IF($C274=I$1,'3- Óleo'!$D276,"-")</f>
        <v>-</v>
      </c>
      <c r="I274" s="108" t="str">
        <f>IF($C274=I$1,'3- Óleo'!$E276,"-")</f>
        <v>-</v>
      </c>
      <c r="J274" s="108" t="str">
        <f>IF(I274="-","-",'3- Óleo'!$H276)</f>
        <v>-</v>
      </c>
      <c r="K274" s="119" t="str">
        <f>IF($C274=L$1,'3- Óleo'!$D276,"-")</f>
        <v>-</v>
      </c>
      <c r="L274" s="108" t="str">
        <f>IF($C274=L$1,'3- Óleo'!$E276,"-")</f>
        <v>-</v>
      </c>
      <c r="M274" s="108" t="str">
        <f>IF(L274="-","-",'3- Óleo'!$H276)</f>
        <v>-</v>
      </c>
      <c r="N274" s="119" t="str">
        <f>IF($C274=O$1,'3- Óleo'!$D276,"-")</f>
        <v>-</v>
      </c>
      <c r="O274" s="108" t="str">
        <f>IF($C274=O$1,'3- Óleo'!$E276,"-")</f>
        <v>-</v>
      </c>
      <c r="P274" s="108" t="str">
        <f>IF(O274="-","-",'3- Óleo'!$H276)</f>
        <v>-</v>
      </c>
      <c r="Q274" s="119" t="str">
        <f>IF($C274=R$1,'3- Óleo'!$D276,"-")</f>
        <v>-</v>
      </c>
      <c r="R274" s="108" t="str">
        <f>IF($C274=R$1,'3- Óleo'!$E276,"-")</f>
        <v>-</v>
      </c>
      <c r="S274" s="108" t="str">
        <f>IF(R274="-","-",'3- Óleo'!$H276)</f>
        <v>-</v>
      </c>
      <c r="T274" s="119" t="str">
        <f>IF($C274=U$1,'3- Óleo'!$D276,"-")</f>
        <v>-</v>
      </c>
      <c r="U274" s="108" t="str">
        <f>IF($C274=U$1,'3- Óleo'!$E276,"-")</f>
        <v>-</v>
      </c>
      <c r="V274" s="108" t="str">
        <f>IF(U274="-","-",'3- Óleo'!$H276)</f>
        <v>-</v>
      </c>
      <c r="W274" s="119" t="str">
        <f>IF($C274=X$1,'3- Óleo'!$D276,"-")</f>
        <v>-</v>
      </c>
      <c r="X274" s="108" t="str">
        <f>IF($C274=X$1,'3- Óleo'!$E276,"-")</f>
        <v>-</v>
      </c>
      <c r="Y274" s="108" t="str">
        <f>IF(X274="-","-",'3- Óleo'!$H276)</f>
        <v>-</v>
      </c>
      <c r="Z274" s="119" t="str">
        <f>IF($C274=AA$1,'3- Óleo'!$D276,"-")</f>
        <v>-</v>
      </c>
      <c r="AA274" s="108" t="str">
        <f>IF($C274=AA$1,'3- Óleo'!$E276,"-")</f>
        <v>-</v>
      </c>
      <c r="AB274" s="108" t="str">
        <f>IF(AA274="-","-",'3- Óleo'!$H276)</f>
        <v>-</v>
      </c>
      <c r="AC274" s="119" t="str">
        <f>IF($C274=AD$1,'3- Óleo'!$D276,"-")</f>
        <v>-</v>
      </c>
      <c r="AD274" s="108" t="str">
        <f>IF($C274=AD$1,'3- Óleo'!$E276,"-")</f>
        <v>-</v>
      </c>
      <c r="AE274" s="108" t="str">
        <f>IF(AD274="-","-",'3- Óleo'!$H276)</f>
        <v>-</v>
      </c>
      <c r="AF274" s="119" t="str">
        <f>IF($C274=AG$1,'3- Óleo'!$D276,"-")</f>
        <v>-</v>
      </c>
      <c r="AG274" s="108" t="str">
        <f>IF($C274=AG$1,'3- Óleo'!$E276,"-")</f>
        <v>-</v>
      </c>
      <c r="AH274" s="108" t="str">
        <f>IF(AG274="-","-",'3- Óleo'!$H276)</f>
        <v>-</v>
      </c>
      <c r="AI274" s="119" t="str">
        <f>IF($C274=AJ$1,'3- Óleo'!$D276,"-")</f>
        <v>-</v>
      </c>
      <c r="AJ274" s="108" t="str">
        <f>IF($C274=AJ$1,'3- Óleo'!$E276,"-")</f>
        <v>-</v>
      </c>
      <c r="AK274" s="108" t="str">
        <f>IF(AJ274="-","-",'3- Óleo'!$H276)</f>
        <v>-</v>
      </c>
      <c r="AL274" s="119" t="str">
        <f>IF($C274=AM$1,'3- Óleo'!$D276,"-")</f>
        <v>-</v>
      </c>
      <c r="AM274" s="108" t="str">
        <f>IF($C274=AM$1,'3- Óleo'!$E276,"-")</f>
        <v>-</v>
      </c>
      <c r="AN274" s="108" t="str">
        <f>IF(AM274="-","-",'3- Óleo'!$H276)</f>
        <v>-</v>
      </c>
    </row>
    <row r="275" spans="1:40" x14ac:dyDescent="0.25">
      <c r="A275" s="119">
        <v>273</v>
      </c>
      <c r="B275" s="119" t="str">
        <f>IF(YEAR('3- Óleo'!B277)=$B$1,$B$1,"-")</f>
        <v>-</v>
      </c>
      <c r="C275" s="119" t="str">
        <f>IF(B275="-","-",MONTH('3- Óleo'!B277))</f>
        <v>-</v>
      </c>
      <c r="E275" s="119" t="str">
        <f>IF($C275=F$1,'3- Óleo'!$D277,"-")</f>
        <v>-</v>
      </c>
      <c r="F275" s="108" t="str">
        <f>IF($C275=F$1,'3- Óleo'!$E277,"-")</f>
        <v>-</v>
      </c>
      <c r="G275" s="108" t="str">
        <f>IF(F275="-","-",'3- Óleo'!$H277)</f>
        <v>-</v>
      </c>
      <c r="H275" s="119" t="str">
        <f>IF($C275=I$1,'3- Óleo'!$D277,"-")</f>
        <v>-</v>
      </c>
      <c r="I275" s="108" t="str">
        <f>IF($C275=I$1,'3- Óleo'!$E277,"-")</f>
        <v>-</v>
      </c>
      <c r="J275" s="108" t="str">
        <f>IF(I275="-","-",'3- Óleo'!$H277)</f>
        <v>-</v>
      </c>
      <c r="K275" s="119" t="str">
        <f>IF($C275=L$1,'3- Óleo'!$D277,"-")</f>
        <v>-</v>
      </c>
      <c r="L275" s="108" t="str">
        <f>IF($C275=L$1,'3- Óleo'!$E277,"-")</f>
        <v>-</v>
      </c>
      <c r="M275" s="108" t="str">
        <f>IF(L275="-","-",'3- Óleo'!$H277)</f>
        <v>-</v>
      </c>
      <c r="N275" s="119" t="str">
        <f>IF($C275=O$1,'3- Óleo'!$D277,"-")</f>
        <v>-</v>
      </c>
      <c r="O275" s="108" t="str">
        <f>IF($C275=O$1,'3- Óleo'!$E277,"-")</f>
        <v>-</v>
      </c>
      <c r="P275" s="108" t="str">
        <f>IF(O275="-","-",'3- Óleo'!$H277)</f>
        <v>-</v>
      </c>
      <c r="Q275" s="119" t="str">
        <f>IF($C275=R$1,'3- Óleo'!$D277,"-")</f>
        <v>-</v>
      </c>
      <c r="R275" s="108" t="str">
        <f>IF($C275=R$1,'3- Óleo'!$E277,"-")</f>
        <v>-</v>
      </c>
      <c r="S275" s="108" t="str">
        <f>IF(R275="-","-",'3- Óleo'!$H277)</f>
        <v>-</v>
      </c>
      <c r="T275" s="119" t="str">
        <f>IF($C275=U$1,'3- Óleo'!$D277,"-")</f>
        <v>-</v>
      </c>
      <c r="U275" s="108" t="str">
        <f>IF($C275=U$1,'3- Óleo'!$E277,"-")</f>
        <v>-</v>
      </c>
      <c r="V275" s="108" t="str">
        <f>IF(U275="-","-",'3- Óleo'!$H277)</f>
        <v>-</v>
      </c>
      <c r="W275" s="119" t="str">
        <f>IF($C275=X$1,'3- Óleo'!$D277,"-")</f>
        <v>-</v>
      </c>
      <c r="X275" s="108" t="str">
        <f>IF($C275=X$1,'3- Óleo'!$E277,"-")</f>
        <v>-</v>
      </c>
      <c r="Y275" s="108" t="str">
        <f>IF(X275="-","-",'3- Óleo'!$H277)</f>
        <v>-</v>
      </c>
      <c r="Z275" s="119" t="str">
        <f>IF($C275=AA$1,'3- Óleo'!$D277,"-")</f>
        <v>-</v>
      </c>
      <c r="AA275" s="108" t="str">
        <f>IF($C275=AA$1,'3- Óleo'!$E277,"-")</f>
        <v>-</v>
      </c>
      <c r="AB275" s="108" t="str">
        <f>IF(AA275="-","-",'3- Óleo'!$H277)</f>
        <v>-</v>
      </c>
      <c r="AC275" s="119" t="str">
        <f>IF($C275=AD$1,'3- Óleo'!$D277,"-")</f>
        <v>-</v>
      </c>
      <c r="AD275" s="108" t="str">
        <f>IF($C275=AD$1,'3- Óleo'!$E277,"-")</f>
        <v>-</v>
      </c>
      <c r="AE275" s="108" t="str">
        <f>IF(AD275="-","-",'3- Óleo'!$H277)</f>
        <v>-</v>
      </c>
      <c r="AF275" s="119" t="str">
        <f>IF($C275=AG$1,'3- Óleo'!$D277,"-")</f>
        <v>-</v>
      </c>
      <c r="AG275" s="108" t="str">
        <f>IF($C275=AG$1,'3- Óleo'!$E277,"-")</f>
        <v>-</v>
      </c>
      <c r="AH275" s="108" t="str">
        <f>IF(AG275="-","-",'3- Óleo'!$H277)</f>
        <v>-</v>
      </c>
      <c r="AI275" s="119" t="str">
        <f>IF($C275=AJ$1,'3- Óleo'!$D277,"-")</f>
        <v>-</v>
      </c>
      <c r="AJ275" s="108" t="str">
        <f>IF($C275=AJ$1,'3- Óleo'!$E277,"-")</f>
        <v>-</v>
      </c>
      <c r="AK275" s="108" t="str">
        <f>IF(AJ275="-","-",'3- Óleo'!$H277)</f>
        <v>-</v>
      </c>
      <c r="AL275" s="119" t="str">
        <f>IF($C275=AM$1,'3- Óleo'!$D277,"-")</f>
        <v>-</v>
      </c>
      <c r="AM275" s="108" t="str">
        <f>IF($C275=AM$1,'3- Óleo'!$E277,"-")</f>
        <v>-</v>
      </c>
      <c r="AN275" s="108" t="str">
        <f>IF(AM275="-","-",'3- Óleo'!$H277)</f>
        <v>-</v>
      </c>
    </row>
    <row r="276" spans="1:40" x14ac:dyDescent="0.25">
      <c r="A276" s="119">
        <v>274</v>
      </c>
      <c r="B276" s="119" t="str">
        <f>IF(YEAR('3- Óleo'!B278)=$B$1,$B$1,"-")</f>
        <v>-</v>
      </c>
      <c r="C276" s="119" t="str">
        <f>IF(B276="-","-",MONTH('3- Óleo'!B278))</f>
        <v>-</v>
      </c>
      <c r="E276" s="119" t="str">
        <f>IF($C276=F$1,'3- Óleo'!$D278,"-")</f>
        <v>-</v>
      </c>
      <c r="F276" s="108" t="str">
        <f>IF($C276=F$1,'3- Óleo'!$E278,"-")</f>
        <v>-</v>
      </c>
      <c r="G276" s="108" t="str">
        <f>IF(F276="-","-",'3- Óleo'!$H278)</f>
        <v>-</v>
      </c>
      <c r="H276" s="119" t="str">
        <f>IF($C276=I$1,'3- Óleo'!$D278,"-")</f>
        <v>-</v>
      </c>
      <c r="I276" s="108" t="str">
        <f>IF($C276=I$1,'3- Óleo'!$E278,"-")</f>
        <v>-</v>
      </c>
      <c r="J276" s="108" t="str">
        <f>IF(I276="-","-",'3- Óleo'!$H278)</f>
        <v>-</v>
      </c>
      <c r="K276" s="119" t="str">
        <f>IF($C276=L$1,'3- Óleo'!$D278,"-")</f>
        <v>-</v>
      </c>
      <c r="L276" s="108" t="str">
        <f>IF($C276=L$1,'3- Óleo'!$E278,"-")</f>
        <v>-</v>
      </c>
      <c r="M276" s="108" t="str">
        <f>IF(L276="-","-",'3- Óleo'!$H278)</f>
        <v>-</v>
      </c>
      <c r="N276" s="119" t="str">
        <f>IF($C276=O$1,'3- Óleo'!$D278,"-")</f>
        <v>-</v>
      </c>
      <c r="O276" s="108" t="str">
        <f>IF($C276=O$1,'3- Óleo'!$E278,"-")</f>
        <v>-</v>
      </c>
      <c r="P276" s="108" t="str">
        <f>IF(O276="-","-",'3- Óleo'!$H278)</f>
        <v>-</v>
      </c>
      <c r="Q276" s="119" t="str">
        <f>IF($C276=R$1,'3- Óleo'!$D278,"-")</f>
        <v>-</v>
      </c>
      <c r="R276" s="108" t="str">
        <f>IF($C276=R$1,'3- Óleo'!$E278,"-")</f>
        <v>-</v>
      </c>
      <c r="S276" s="108" t="str">
        <f>IF(R276="-","-",'3- Óleo'!$H278)</f>
        <v>-</v>
      </c>
      <c r="T276" s="119" t="str">
        <f>IF($C276=U$1,'3- Óleo'!$D278,"-")</f>
        <v>-</v>
      </c>
      <c r="U276" s="108" t="str">
        <f>IF($C276=U$1,'3- Óleo'!$E278,"-")</f>
        <v>-</v>
      </c>
      <c r="V276" s="108" t="str">
        <f>IF(U276="-","-",'3- Óleo'!$H278)</f>
        <v>-</v>
      </c>
      <c r="W276" s="119" t="str">
        <f>IF($C276=X$1,'3- Óleo'!$D278,"-")</f>
        <v>-</v>
      </c>
      <c r="X276" s="108" t="str">
        <f>IF($C276=X$1,'3- Óleo'!$E278,"-")</f>
        <v>-</v>
      </c>
      <c r="Y276" s="108" t="str">
        <f>IF(X276="-","-",'3- Óleo'!$H278)</f>
        <v>-</v>
      </c>
      <c r="Z276" s="119" t="str">
        <f>IF($C276=AA$1,'3- Óleo'!$D278,"-")</f>
        <v>-</v>
      </c>
      <c r="AA276" s="108" t="str">
        <f>IF($C276=AA$1,'3- Óleo'!$E278,"-")</f>
        <v>-</v>
      </c>
      <c r="AB276" s="108" t="str">
        <f>IF(AA276="-","-",'3- Óleo'!$H278)</f>
        <v>-</v>
      </c>
      <c r="AC276" s="119" t="str">
        <f>IF($C276=AD$1,'3- Óleo'!$D278,"-")</f>
        <v>-</v>
      </c>
      <c r="AD276" s="108" t="str">
        <f>IF($C276=AD$1,'3- Óleo'!$E278,"-")</f>
        <v>-</v>
      </c>
      <c r="AE276" s="108" t="str">
        <f>IF(AD276="-","-",'3- Óleo'!$H278)</f>
        <v>-</v>
      </c>
      <c r="AF276" s="119" t="str">
        <f>IF($C276=AG$1,'3- Óleo'!$D278,"-")</f>
        <v>-</v>
      </c>
      <c r="AG276" s="108" t="str">
        <f>IF($C276=AG$1,'3- Óleo'!$E278,"-")</f>
        <v>-</v>
      </c>
      <c r="AH276" s="108" t="str">
        <f>IF(AG276="-","-",'3- Óleo'!$H278)</f>
        <v>-</v>
      </c>
      <c r="AI276" s="119" t="str">
        <f>IF($C276=AJ$1,'3- Óleo'!$D278,"-")</f>
        <v>-</v>
      </c>
      <c r="AJ276" s="108" t="str">
        <f>IF($C276=AJ$1,'3- Óleo'!$E278,"-")</f>
        <v>-</v>
      </c>
      <c r="AK276" s="108" t="str">
        <f>IF(AJ276="-","-",'3- Óleo'!$H278)</f>
        <v>-</v>
      </c>
      <c r="AL276" s="119" t="str">
        <f>IF($C276=AM$1,'3- Óleo'!$D278,"-")</f>
        <v>-</v>
      </c>
      <c r="AM276" s="108" t="str">
        <f>IF($C276=AM$1,'3- Óleo'!$E278,"-")</f>
        <v>-</v>
      </c>
      <c r="AN276" s="108" t="str">
        <f>IF(AM276="-","-",'3- Óleo'!$H278)</f>
        <v>-</v>
      </c>
    </row>
    <row r="277" spans="1:40" x14ac:dyDescent="0.25">
      <c r="A277" s="119">
        <v>275</v>
      </c>
      <c r="B277" s="119" t="str">
        <f>IF(YEAR('3- Óleo'!B279)=$B$1,$B$1,"-")</f>
        <v>-</v>
      </c>
      <c r="C277" s="119" t="str">
        <f>IF(B277="-","-",MONTH('3- Óleo'!B279))</f>
        <v>-</v>
      </c>
      <c r="E277" s="119" t="str">
        <f>IF($C277=F$1,'3- Óleo'!$D279,"-")</f>
        <v>-</v>
      </c>
      <c r="F277" s="108" t="str">
        <f>IF($C277=F$1,'3- Óleo'!$E279,"-")</f>
        <v>-</v>
      </c>
      <c r="G277" s="108" t="str">
        <f>IF(F277="-","-",'3- Óleo'!$H279)</f>
        <v>-</v>
      </c>
      <c r="H277" s="119" t="str">
        <f>IF($C277=I$1,'3- Óleo'!$D279,"-")</f>
        <v>-</v>
      </c>
      <c r="I277" s="108" t="str">
        <f>IF($C277=I$1,'3- Óleo'!$E279,"-")</f>
        <v>-</v>
      </c>
      <c r="J277" s="108" t="str">
        <f>IF(I277="-","-",'3- Óleo'!$H279)</f>
        <v>-</v>
      </c>
      <c r="K277" s="119" t="str">
        <f>IF($C277=L$1,'3- Óleo'!$D279,"-")</f>
        <v>-</v>
      </c>
      <c r="L277" s="108" t="str">
        <f>IF($C277=L$1,'3- Óleo'!$E279,"-")</f>
        <v>-</v>
      </c>
      <c r="M277" s="108" t="str">
        <f>IF(L277="-","-",'3- Óleo'!$H279)</f>
        <v>-</v>
      </c>
      <c r="N277" s="119" t="str">
        <f>IF($C277=O$1,'3- Óleo'!$D279,"-")</f>
        <v>-</v>
      </c>
      <c r="O277" s="108" t="str">
        <f>IF($C277=O$1,'3- Óleo'!$E279,"-")</f>
        <v>-</v>
      </c>
      <c r="P277" s="108" t="str">
        <f>IF(O277="-","-",'3- Óleo'!$H279)</f>
        <v>-</v>
      </c>
      <c r="Q277" s="119" t="str">
        <f>IF($C277=R$1,'3- Óleo'!$D279,"-")</f>
        <v>-</v>
      </c>
      <c r="R277" s="108" t="str">
        <f>IF($C277=R$1,'3- Óleo'!$E279,"-")</f>
        <v>-</v>
      </c>
      <c r="S277" s="108" t="str">
        <f>IF(R277="-","-",'3- Óleo'!$H279)</f>
        <v>-</v>
      </c>
      <c r="T277" s="119" t="str">
        <f>IF($C277=U$1,'3- Óleo'!$D279,"-")</f>
        <v>-</v>
      </c>
      <c r="U277" s="108" t="str">
        <f>IF($C277=U$1,'3- Óleo'!$E279,"-")</f>
        <v>-</v>
      </c>
      <c r="V277" s="108" t="str">
        <f>IF(U277="-","-",'3- Óleo'!$H279)</f>
        <v>-</v>
      </c>
      <c r="W277" s="119" t="str">
        <f>IF($C277=X$1,'3- Óleo'!$D279,"-")</f>
        <v>-</v>
      </c>
      <c r="X277" s="108" t="str">
        <f>IF($C277=X$1,'3- Óleo'!$E279,"-")</f>
        <v>-</v>
      </c>
      <c r="Y277" s="108" t="str">
        <f>IF(X277="-","-",'3- Óleo'!$H279)</f>
        <v>-</v>
      </c>
      <c r="Z277" s="119" t="str">
        <f>IF($C277=AA$1,'3- Óleo'!$D279,"-")</f>
        <v>-</v>
      </c>
      <c r="AA277" s="108" t="str">
        <f>IF($C277=AA$1,'3- Óleo'!$E279,"-")</f>
        <v>-</v>
      </c>
      <c r="AB277" s="108" t="str">
        <f>IF(AA277="-","-",'3- Óleo'!$H279)</f>
        <v>-</v>
      </c>
      <c r="AC277" s="119" t="str">
        <f>IF($C277=AD$1,'3- Óleo'!$D279,"-")</f>
        <v>-</v>
      </c>
      <c r="AD277" s="108" t="str">
        <f>IF($C277=AD$1,'3- Óleo'!$E279,"-")</f>
        <v>-</v>
      </c>
      <c r="AE277" s="108" t="str">
        <f>IF(AD277="-","-",'3- Óleo'!$H279)</f>
        <v>-</v>
      </c>
      <c r="AF277" s="119" t="str">
        <f>IF($C277=AG$1,'3- Óleo'!$D279,"-")</f>
        <v>-</v>
      </c>
      <c r="AG277" s="108" t="str">
        <f>IF($C277=AG$1,'3- Óleo'!$E279,"-")</f>
        <v>-</v>
      </c>
      <c r="AH277" s="108" t="str">
        <f>IF(AG277="-","-",'3- Óleo'!$H279)</f>
        <v>-</v>
      </c>
      <c r="AI277" s="119" t="str">
        <f>IF($C277=AJ$1,'3- Óleo'!$D279,"-")</f>
        <v>-</v>
      </c>
      <c r="AJ277" s="108" t="str">
        <f>IF($C277=AJ$1,'3- Óleo'!$E279,"-")</f>
        <v>-</v>
      </c>
      <c r="AK277" s="108" t="str">
        <f>IF(AJ277="-","-",'3- Óleo'!$H279)</f>
        <v>-</v>
      </c>
      <c r="AL277" s="119" t="str">
        <f>IF($C277=AM$1,'3- Óleo'!$D279,"-")</f>
        <v>-</v>
      </c>
      <c r="AM277" s="108" t="str">
        <f>IF($C277=AM$1,'3- Óleo'!$E279,"-")</f>
        <v>-</v>
      </c>
      <c r="AN277" s="108" t="str">
        <f>IF(AM277="-","-",'3- Óleo'!$H279)</f>
        <v>-</v>
      </c>
    </row>
    <row r="278" spans="1:40" x14ac:dyDescent="0.25">
      <c r="A278" s="119">
        <v>276</v>
      </c>
      <c r="B278" s="119" t="str">
        <f>IF(YEAR('3- Óleo'!B280)=$B$1,$B$1,"-")</f>
        <v>-</v>
      </c>
      <c r="C278" s="119" t="str">
        <f>IF(B278="-","-",MONTH('3- Óleo'!B280))</f>
        <v>-</v>
      </c>
      <c r="E278" s="119" t="str">
        <f>IF($C278=F$1,'3- Óleo'!$D280,"-")</f>
        <v>-</v>
      </c>
      <c r="F278" s="108" t="str">
        <f>IF($C278=F$1,'3- Óleo'!$E280,"-")</f>
        <v>-</v>
      </c>
      <c r="G278" s="108" t="str">
        <f>IF(F278="-","-",'3- Óleo'!$H280)</f>
        <v>-</v>
      </c>
      <c r="H278" s="119" t="str">
        <f>IF($C278=I$1,'3- Óleo'!$D280,"-")</f>
        <v>-</v>
      </c>
      <c r="I278" s="108" t="str">
        <f>IF($C278=I$1,'3- Óleo'!$E280,"-")</f>
        <v>-</v>
      </c>
      <c r="J278" s="108" t="str">
        <f>IF(I278="-","-",'3- Óleo'!$H280)</f>
        <v>-</v>
      </c>
      <c r="K278" s="119" t="str">
        <f>IF($C278=L$1,'3- Óleo'!$D280,"-")</f>
        <v>-</v>
      </c>
      <c r="L278" s="108" t="str">
        <f>IF($C278=L$1,'3- Óleo'!$E280,"-")</f>
        <v>-</v>
      </c>
      <c r="M278" s="108" t="str">
        <f>IF(L278="-","-",'3- Óleo'!$H280)</f>
        <v>-</v>
      </c>
      <c r="N278" s="119" t="str">
        <f>IF($C278=O$1,'3- Óleo'!$D280,"-")</f>
        <v>-</v>
      </c>
      <c r="O278" s="108" t="str">
        <f>IF($C278=O$1,'3- Óleo'!$E280,"-")</f>
        <v>-</v>
      </c>
      <c r="P278" s="108" t="str">
        <f>IF(O278="-","-",'3- Óleo'!$H280)</f>
        <v>-</v>
      </c>
      <c r="Q278" s="119" t="str">
        <f>IF($C278=R$1,'3- Óleo'!$D280,"-")</f>
        <v>-</v>
      </c>
      <c r="R278" s="108" t="str">
        <f>IF($C278=R$1,'3- Óleo'!$E280,"-")</f>
        <v>-</v>
      </c>
      <c r="S278" s="108" t="str">
        <f>IF(R278="-","-",'3- Óleo'!$H280)</f>
        <v>-</v>
      </c>
      <c r="T278" s="119" t="str">
        <f>IF($C278=U$1,'3- Óleo'!$D280,"-")</f>
        <v>-</v>
      </c>
      <c r="U278" s="108" t="str">
        <f>IF($C278=U$1,'3- Óleo'!$E280,"-")</f>
        <v>-</v>
      </c>
      <c r="V278" s="108" t="str">
        <f>IF(U278="-","-",'3- Óleo'!$H280)</f>
        <v>-</v>
      </c>
      <c r="W278" s="119" t="str">
        <f>IF($C278=X$1,'3- Óleo'!$D280,"-")</f>
        <v>-</v>
      </c>
      <c r="X278" s="108" t="str">
        <f>IF($C278=X$1,'3- Óleo'!$E280,"-")</f>
        <v>-</v>
      </c>
      <c r="Y278" s="108" t="str">
        <f>IF(X278="-","-",'3- Óleo'!$H280)</f>
        <v>-</v>
      </c>
      <c r="Z278" s="119" t="str">
        <f>IF($C278=AA$1,'3- Óleo'!$D280,"-")</f>
        <v>-</v>
      </c>
      <c r="AA278" s="108" t="str">
        <f>IF($C278=AA$1,'3- Óleo'!$E280,"-")</f>
        <v>-</v>
      </c>
      <c r="AB278" s="108" t="str">
        <f>IF(AA278="-","-",'3- Óleo'!$H280)</f>
        <v>-</v>
      </c>
      <c r="AC278" s="119" t="str">
        <f>IF($C278=AD$1,'3- Óleo'!$D280,"-")</f>
        <v>-</v>
      </c>
      <c r="AD278" s="108" t="str">
        <f>IF($C278=AD$1,'3- Óleo'!$E280,"-")</f>
        <v>-</v>
      </c>
      <c r="AE278" s="108" t="str">
        <f>IF(AD278="-","-",'3- Óleo'!$H280)</f>
        <v>-</v>
      </c>
      <c r="AF278" s="119" t="str">
        <f>IF($C278=AG$1,'3- Óleo'!$D280,"-")</f>
        <v>-</v>
      </c>
      <c r="AG278" s="108" t="str">
        <f>IF($C278=AG$1,'3- Óleo'!$E280,"-")</f>
        <v>-</v>
      </c>
      <c r="AH278" s="108" t="str">
        <f>IF(AG278="-","-",'3- Óleo'!$H280)</f>
        <v>-</v>
      </c>
      <c r="AI278" s="119" t="str">
        <f>IF($C278=AJ$1,'3- Óleo'!$D280,"-")</f>
        <v>-</v>
      </c>
      <c r="AJ278" s="108" t="str">
        <f>IF($C278=AJ$1,'3- Óleo'!$E280,"-")</f>
        <v>-</v>
      </c>
      <c r="AK278" s="108" t="str">
        <f>IF(AJ278="-","-",'3- Óleo'!$H280)</f>
        <v>-</v>
      </c>
      <c r="AL278" s="119" t="str">
        <f>IF($C278=AM$1,'3- Óleo'!$D280,"-")</f>
        <v>-</v>
      </c>
      <c r="AM278" s="108" t="str">
        <f>IF($C278=AM$1,'3- Óleo'!$E280,"-")</f>
        <v>-</v>
      </c>
      <c r="AN278" s="108" t="str">
        <f>IF(AM278="-","-",'3- Óleo'!$H280)</f>
        <v>-</v>
      </c>
    </row>
    <row r="279" spans="1:40" x14ac:dyDescent="0.25">
      <c r="A279" s="119">
        <v>277</v>
      </c>
      <c r="B279" s="119" t="str">
        <f>IF(YEAR('3- Óleo'!B281)=$B$1,$B$1,"-")</f>
        <v>-</v>
      </c>
      <c r="C279" s="119" t="str">
        <f>IF(B279="-","-",MONTH('3- Óleo'!B281))</f>
        <v>-</v>
      </c>
      <c r="E279" s="119" t="str">
        <f>IF($C279=F$1,'3- Óleo'!$D281,"-")</f>
        <v>-</v>
      </c>
      <c r="F279" s="108" t="str">
        <f>IF($C279=F$1,'3- Óleo'!$E281,"-")</f>
        <v>-</v>
      </c>
      <c r="G279" s="108" t="str">
        <f>IF(F279="-","-",'3- Óleo'!$H281)</f>
        <v>-</v>
      </c>
      <c r="H279" s="119" t="str">
        <f>IF($C279=I$1,'3- Óleo'!$D281,"-")</f>
        <v>-</v>
      </c>
      <c r="I279" s="108" t="str">
        <f>IF($C279=I$1,'3- Óleo'!$E281,"-")</f>
        <v>-</v>
      </c>
      <c r="J279" s="108" t="str">
        <f>IF(I279="-","-",'3- Óleo'!$H281)</f>
        <v>-</v>
      </c>
      <c r="K279" s="119" t="str">
        <f>IF($C279=L$1,'3- Óleo'!$D281,"-")</f>
        <v>-</v>
      </c>
      <c r="L279" s="108" t="str">
        <f>IF($C279=L$1,'3- Óleo'!$E281,"-")</f>
        <v>-</v>
      </c>
      <c r="M279" s="108" t="str">
        <f>IF(L279="-","-",'3- Óleo'!$H281)</f>
        <v>-</v>
      </c>
      <c r="N279" s="119" t="str">
        <f>IF($C279=O$1,'3- Óleo'!$D281,"-")</f>
        <v>-</v>
      </c>
      <c r="O279" s="108" t="str">
        <f>IF($C279=O$1,'3- Óleo'!$E281,"-")</f>
        <v>-</v>
      </c>
      <c r="P279" s="108" t="str">
        <f>IF(O279="-","-",'3- Óleo'!$H281)</f>
        <v>-</v>
      </c>
      <c r="Q279" s="119" t="str">
        <f>IF($C279=R$1,'3- Óleo'!$D281,"-")</f>
        <v>-</v>
      </c>
      <c r="R279" s="108" t="str">
        <f>IF($C279=R$1,'3- Óleo'!$E281,"-")</f>
        <v>-</v>
      </c>
      <c r="S279" s="108" t="str">
        <f>IF(R279="-","-",'3- Óleo'!$H281)</f>
        <v>-</v>
      </c>
      <c r="T279" s="119" t="str">
        <f>IF($C279=U$1,'3- Óleo'!$D281,"-")</f>
        <v>-</v>
      </c>
      <c r="U279" s="108" t="str">
        <f>IF($C279=U$1,'3- Óleo'!$E281,"-")</f>
        <v>-</v>
      </c>
      <c r="V279" s="108" t="str">
        <f>IF(U279="-","-",'3- Óleo'!$H281)</f>
        <v>-</v>
      </c>
      <c r="W279" s="119" t="str">
        <f>IF($C279=X$1,'3- Óleo'!$D281,"-")</f>
        <v>-</v>
      </c>
      <c r="X279" s="108" t="str">
        <f>IF($C279=X$1,'3- Óleo'!$E281,"-")</f>
        <v>-</v>
      </c>
      <c r="Y279" s="108" t="str">
        <f>IF(X279="-","-",'3- Óleo'!$H281)</f>
        <v>-</v>
      </c>
      <c r="Z279" s="119" t="str">
        <f>IF($C279=AA$1,'3- Óleo'!$D281,"-")</f>
        <v>-</v>
      </c>
      <c r="AA279" s="108" t="str">
        <f>IF($C279=AA$1,'3- Óleo'!$E281,"-")</f>
        <v>-</v>
      </c>
      <c r="AB279" s="108" t="str">
        <f>IF(AA279="-","-",'3- Óleo'!$H281)</f>
        <v>-</v>
      </c>
      <c r="AC279" s="119" t="str">
        <f>IF($C279=AD$1,'3- Óleo'!$D281,"-")</f>
        <v>-</v>
      </c>
      <c r="AD279" s="108" t="str">
        <f>IF($C279=AD$1,'3- Óleo'!$E281,"-")</f>
        <v>-</v>
      </c>
      <c r="AE279" s="108" t="str">
        <f>IF(AD279="-","-",'3- Óleo'!$H281)</f>
        <v>-</v>
      </c>
      <c r="AF279" s="119" t="str">
        <f>IF($C279=AG$1,'3- Óleo'!$D281,"-")</f>
        <v>-</v>
      </c>
      <c r="AG279" s="108" t="str">
        <f>IF($C279=AG$1,'3- Óleo'!$E281,"-")</f>
        <v>-</v>
      </c>
      <c r="AH279" s="108" t="str">
        <f>IF(AG279="-","-",'3- Óleo'!$H281)</f>
        <v>-</v>
      </c>
      <c r="AI279" s="119" t="str">
        <f>IF($C279=AJ$1,'3- Óleo'!$D281,"-")</f>
        <v>-</v>
      </c>
      <c r="AJ279" s="108" t="str">
        <f>IF($C279=AJ$1,'3- Óleo'!$E281,"-")</f>
        <v>-</v>
      </c>
      <c r="AK279" s="108" t="str">
        <f>IF(AJ279="-","-",'3- Óleo'!$H281)</f>
        <v>-</v>
      </c>
      <c r="AL279" s="119" t="str">
        <f>IF($C279=AM$1,'3- Óleo'!$D281,"-")</f>
        <v>-</v>
      </c>
      <c r="AM279" s="108" t="str">
        <f>IF($C279=AM$1,'3- Óleo'!$E281,"-")</f>
        <v>-</v>
      </c>
      <c r="AN279" s="108" t="str">
        <f>IF(AM279="-","-",'3- Óleo'!$H281)</f>
        <v>-</v>
      </c>
    </row>
    <row r="280" spans="1:40" x14ac:dyDescent="0.25">
      <c r="A280" s="119">
        <v>278</v>
      </c>
      <c r="B280" s="119" t="str">
        <f>IF(YEAR('3- Óleo'!B282)=$B$1,$B$1,"-")</f>
        <v>-</v>
      </c>
      <c r="C280" s="119" t="str">
        <f>IF(B280="-","-",MONTH('3- Óleo'!B282))</f>
        <v>-</v>
      </c>
      <c r="E280" s="119" t="str">
        <f>IF($C280=F$1,'3- Óleo'!$D282,"-")</f>
        <v>-</v>
      </c>
      <c r="F280" s="108" t="str">
        <f>IF($C280=F$1,'3- Óleo'!$E282,"-")</f>
        <v>-</v>
      </c>
      <c r="G280" s="108" t="str">
        <f>IF(F280="-","-",'3- Óleo'!$H282)</f>
        <v>-</v>
      </c>
      <c r="H280" s="119" t="str">
        <f>IF($C280=I$1,'3- Óleo'!$D282,"-")</f>
        <v>-</v>
      </c>
      <c r="I280" s="108" t="str">
        <f>IF($C280=I$1,'3- Óleo'!$E282,"-")</f>
        <v>-</v>
      </c>
      <c r="J280" s="108" t="str">
        <f>IF(I280="-","-",'3- Óleo'!$H282)</f>
        <v>-</v>
      </c>
      <c r="K280" s="119" t="str">
        <f>IF($C280=L$1,'3- Óleo'!$D282,"-")</f>
        <v>-</v>
      </c>
      <c r="L280" s="108" t="str">
        <f>IF($C280=L$1,'3- Óleo'!$E282,"-")</f>
        <v>-</v>
      </c>
      <c r="M280" s="108" t="str">
        <f>IF(L280="-","-",'3- Óleo'!$H282)</f>
        <v>-</v>
      </c>
      <c r="N280" s="119" t="str">
        <f>IF($C280=O$1,'3- Óleo'!$D282,"-")</f>
        <v>-</v>
      </c>
      <c r="O280" s="108" t="str">
        <f>IF($C280=O$1,'3- Óleo'!$E282,"-")</f>
        <v>-</v>
      </c>
      <c r="P280" s="108" t="str">
        <f>IF(O280="-","-",'3- Óleo'!$H282)</f>
        <v>-</v>
      </c>
      <c r="Q280" s="119" t="str">
        <f>IF($C280=R$1,'3- Óleo'!$D282,"-")</f>
        <v>-</v>
      </c>
      <c r="R280" s="108" t="str">
        <f>IF($C280=R$1,'3- Óleo'!$E282,"-")</f>
        <v>-</v>
      </c>
      <c r="S280" s="108" t="str">
        <f>IF(R280="-","-",'3- Óleo'!$H282)</f>
        <v>-</v>
      </c>
      <c r="T280" s="119" t="str">
        <f>IF($C280=U$1,'3- Óleo'!$D282,"-")</f>
        <v>-</v>
      </c>
      <c r="U280" s="108" t="str">
        <f>IF($C280=U$1,'3- Óleo'!$E282,"-")</f>
        <v>-</v>
      </c>
      <c r="V280" s="108" t="str">
        <f>IF(U280="-","-",'3- Óleo'!$H282)</f>
        <v>-</v>
      </c>
      <c r="W280" s="119" t="str">
        <f>IF($C280=X$1,'3- Óleo'!$D282,"-")</f>
        <v>-</v>
      </c>
      <c r="X280" s="108" t="str">
        <f>IF($C280=X$1,'3- Óleo'!$E282,"-")</f>
        <v>-</v>
      </c>
      <c r="Y280" s="108" t="str">
        <f>IF(X280="-","-",'3- Óleo'!$H282)</f>
        <v>-</v>
      </c>
      <c r="Z280" s="119" t="str">
        <f>IF($C280=AA$1,'3- Óleo'!$D282,"-")</f>
        <v>-</v>
      </c>
      <c r="AA280" s="108" t="str">
        <f>IF($C280=AA$1,'3- Óleo'!$E282,"-")</f>
        <v>-</v>
      </c>
      <c r="AB280" s="108" t="str">
        <f>IF(AA280="-","-",'3- Óleo'!$H282)</f>
        <v>-</v>
      </c>
      <c r="AC280" s="119" t="str">
        <f>IF($C280=AD$1,'3- Óleo'!$D282,"-")</f>
        <v>-</v>
      </c>
      <c r="AD280" s="108" t="str">
        <f>IF($C280=AD$1,'3- Óleo'!$E282,"-")</f>
        <v>-</v>
      </c>
      <c r="AE280" s="108" t="str">
        <f>IF(AD280="-","-",'3- Óleo'!$H282)</f>
        <v>-</v>
      </c>
      <c r="AF280" s="119" t="str">
        <f>IF($C280=AG$1,'3- Óleo'!$D282,"-")</f>
        <v>-</v>
      </c>
      <c r="AG280" s="108" t="str">
        <f>IF($C280=AG$1,'3- Óleo'!$E282,"-")</f>
        <v>-</v>
      </c>
      <c r="AH280" s="108" t="str">
        <f>IF(AG280="-","-",'3- Óleo'!$H282)</f>
        <v>-</v>
      </c>
      <c r="AI280" s="119" t="str">
        <f>IF($C280=AJ$1,'3- Óleo'!$D282,"-")</f>
        <v>-</v>
      </c>
      <c r="AJ280" s="108" t="str">
        <f>IF($C280=AJ$1,'3- Óleo'!$E282,"-")</f>
        <v>-</v>
      </c>
      <c r="AK280" s="108" t="str">
        <f>IF(AJ280="-","-",'3- Óleo'!$H282)</f>
        <v>-</v>
      </c>
      <c r="AL280" s="119" t="str">
        <f>IF($C280=AM$1,'3- Óleo'!$D282,"-")</f>
        <v>-</v>
      </c>
      <c r="AM280" s="108" t="str">
        <f>IF($C280=AM$1,'3- Óleo'!$E282,"-")</f>
        <v>-</v>
      </c>
      <c r="AN280" s="108" t="str">
        <f>IF(AM280="-","-",'3- Óleo'!$H282)</f>
        <v>-</v>
      </c>
    </row>
    <row r="281" spans="1:40" x14ac:dyDescent="0.25">
      <c r="A281" s="119">
        <v>279</v>
      </c>
      <c r="B281" s="119" t="str">
        <f>IF(YEAR('3- Óleo'!B283)=$B$1,$B$1,"-")</f>
        <v>-</v>
      </c>
      <c r="C281" s="119" t="str">
        <f>IF(B281="-","-",MONTH('3- Óleo'!B283))</f>
        <v>-</v>
      </c>
      <c r="E281" s="119" t="str">
        <f>IF($C281=F$1,'3- Óleo'!$D283,"-")</f>
        <v>-</v>
      </c>
      <c r="F281" s="108" t="str">
        <f>IF($C281=F$1,'3- Óleo'!$E283,"-")</f>
        <v>-</v>
      </c>
      <c r="G281" s="108" t="str">
        <f>IF(F281="-","-",'3- Óleo'!$H283)</f>
        <v>-</v>
      </c>
      <c r="H281" s="119" t="str">
        <f>IF($C281=I$1,'3- Óleo'!$D283,"-")</f>
        <v>-</v>
      </c>
      <c r="I281" s="108" t="str">
        <f>IF($C281=I$1,'3- Óleo'!$E283,"-")</f>
        <v>-</v>
      </c>
      <c r="J281" s="108" t="str">
        <f>IF(I281="-","-",'3- Óleo'!$H283)</f>
        <v>-</v>
      </c>
      <c r="K281" s="119" t="str">
        <f>IF($C281=L$1,'3- Óleo'!$D283,"-")</f>
        <v>-</v>
      </c>
      <c r="L281" s="108" t="str">
        <f>IF($C281=L$1,'3- Óleo'!$E283,"-")</f>
        <v>-</v>
      </c>
      <c r="M281" s="108" t="str">
        <f>IF(L281="-","-",'3- Óleo'!$H283)</f>
        <v>-</v>
      </c>
      <c r="N281" s="119" t="str">
        <f>IF($C281=O$1,'3- Óleo'!$D283,"-")</f>
        <v>-</v>
      </c>
      <c r="O281" s="108" t="str">
        <f>IF($C281=O$1,'3- Óleo'!$E283,"-")</f>
        <v>-</v>
      </c>
      <c r="P281" s="108" t="str">
        <f>IF(O281="-","-",'3- Óleo'!$H283)</f>
        <v>-</v>
      </c>
      <c r="Q281" s="119" t="str">
        <f>IF($C281=R$1,'3- Óleo'!$D283,"-")</f>
        <v>-</v>
      </c>
      <c r="R281" s="108" t="str">
        <f>IF($C281=R$1,'3- Óleo'!$E283,"-")</f>
        <v>-</v>
      </c>
      <c r="S281" s="108" t="str">
        <f>IF(R281="-","-",'3- Óleo'!$H283)</f>
        <v>-</v>
      </c>
      <c r="T281" s="119" t="str">
        <f>IF($C281=U$1,'3- Óleo'!$D283,"-")</f>
        <v>-</v>
      </c>
      <c r="U281" s="108" t="str">
        <f>IF($C281=U$1,'3- Óleo'!$E283,"-")</f>
        <v>-</v>
      </c>
      <c r="V281" s="108" t="str">
        <f>IF(U281="-","-",'3- Óleo'!$H283)</f>
        <v>-</v>
      </c>
      <c r="W281" s="119" t="str">
        <f>IF($C281=X$1,'3- Óleo'!$D283,"-")</f>
        <v>-</v>
      </c>
      <c r="X281" s="108" t="str">
        <f>IF($C281=X$1,'3- Óleo'!$E283,"-")</f>
        <v>-</v>
      </c>
      <c r="Y281" s="108" t="str">
        <f>IF(X281="-","-",'3- Óleo'!$H283)</f>
        <v>-</v>
      </c>
      <c r="Z281" s="119" t="str">
        <f>IF($C281=AA$1,'3- Óleo'!$D283,"-")</f>
        <v>-</v>
      </c>
      <c r="AA281" s="108" t="str">
        <f>IF($C281=AA$1,'3- Óleo'!$E283,"-")</f>
        <v>-</v>
      </c>
      <c r="AB281" s="108" t="str">
        <f>IF(AA281="-","-",'3- Óleo'!$H283)</f>
        <v>-</v>
      </c>
      <c r="AC281" s="119" t="str">
        <f>IF($C281=AD$1,'3- Óleo'!$D283,"-")</f>
        <v>-</v>
      </c>
      <c r="AD281" s="108" t="str">
        <f>IF($C281=AD$1,'3- Óleo'!$E283,"-")</f>
        <v>-</v>
      </c>
      <c r="AE281" s="108" t="str">
        <f>IF(AD281="-","-",'3- Óleo'!$H283)</f>
        <v>-</v>
      </c>
      <c r="AF281" s="119" t="str">
        <f>IF($C281=AG$1,'3- Óleo'!$D283,"-")</f>
        <v>-</v>
      </c>
      <c r="AG281" s="108" t="str">
        <f>IF($C281=AG$1,'3- Óleo'!$E283,"-")</f>
        <v>-</v>
      </c>
      <c r="AH281" s="108" t="str">
        <f>IF(AG281="-","-",'3- Óleo'!$H283)</f>
        <v>-</v>
      </c>
      <c r="AI281" s="119" t="str">
        <f>IF($C281=AJ$1,'3- Óleo'!$D283,"-")</f>
        <v>-</v>
      </c>
      <c r="AJ281" s="108" t="str">
        <f>IF($C281=AJ$1,'3- Óleo'!$E283,"-")</f>
        <v>-</v>
      </c>
      <c r="AK281" s="108" t="str">
        <f>IF(AJ281="-","-",'3- Óleo'!$H283)</f>
        <v>-</v>
      </c>
      <c r="AL281" s="119" t="str">
        <f>IF($C281=AM$1,'3- Óleo'!$D283,"-")</f>
        <v>-</v>
      </c>
      <c r="AM281" s="108" t="str">
        <f>IF($C281=AM$1,'3- Óleo'!$E283,"-")</f>
        <v>-</v>
      </c>
      <c r="AN281" s="108" t="str">
        <f>IF(AM281="-","-",'3- Óleo'!$H283)</f>
        <v>-</v>
      </c>
    </row>
    <row r="282" spans="1:40" x14ac:dyDescent="0.25">
      <c r="A282" s="119">
        <v>280</v>
      </c>
      <c r="B282" s="119" t="str">
        <f>IF(YEAR('3- Óleo'!B284)=$B$1,$B$1,"-")</f>
        <v>-</v>
      </c>
      <c r="C282" s="119" t="str">
        <f>IF(B282="-","-",MONTH('3- Óleo'!B284))</f>
        <v>-</v>
      </c>
      <c r="E282" s="119" t="str">
        <f>IF($C282=F$1,'3- Óleo'!$D284,"-")</f>
        <v>-</v>
      </c>
      <c r="F282" s="108" t="str">
        <f>IF($C282=F$1,'3- Óleo'!$E284,"-")</f>
        <v>-</v>
      </c>
      <c r="G282" s="108" t="str">
        <f>IF(F282="-","-",'3- Óleo'!$H284)</f>
        <v>-</v>
      </c>
      <c r="H282" s="119" t="str">
        <f>IF($C282=I$1,'3- Óleo'!$D284,"-")</f>
        <v>-</v>
      </c>
      <c r="I282" s="108" t="str">
        <f>IF($C282=I$1,'3- Óleo'!$E284,"-")</f>
        <v>-</v>
      </c>
      <c r="J282" s="108" t="str">
        <f>IF(I282="-","-",'3- Óleo'!$H284)</f>
        <v>-</v>
      </c>
      <c r="K282" s="119" t="str">
        <f>IF($C282=L$1,'3- Óleo'!$D284,"-")</f>
        <v>-</v>
      </c>
      <c r="L282" s="108" t="str">
        <f>IF($C282=L$1,'3- Óleo'!$E284,"-")</f>
        <v>-</v>
      </c>
      <c r="M282" s="108" t="str">
        <f>IF(L282="-","-",'3- Óleo'!$H284)</f>
        <v>-</v>
      </c>
      <c r="N282" s="119" t="str">
        <f>IF($C282=O$1,'3- Óleo'!$D284,"-")</f>
        <v>-</v>
      </c>
      <c r="O282" s="108" t="str">
        <f>IF($C282=O$1,'3- Óleo'!$E284,"-")</f>
        <v>-</v>
      </c>
      <c r="P282" s="108" t="str">
        <f>IF(O282="-","-",'3- Óleo'!$H284)</f>
        <v>-</v>
      </c>
      <c r="Q282" s="119" t="str">
        <f>IF($C282=R$1,'3- Óleo'!$D284,"-")</f>
        <v>-</v>
      </c>
      <c r="R282" s="108" t="str">
        <f>IF($C282=R$1,'3- Óleo'!$E284,"-")</f>
        <v>-</v>
      </c>
      <c r="S282" s="108" t="str">
        <f>IF(R282="-","-",'3- Óleo'!$H284)</f>
        <v>-</v>
      </c>
      <c r="T282" s="119" t="str">
        <f>IF($C282=U$1,'3- Óleo'!$D284,"-")</f>
        <v>-</v>
      </c>
      <c r="U282" s="108" t="str">
        <f>IF($C282=U$1,'3- Óleo'!$E284,"-")</f>
        <v>-</v>
      </c>
      <c r="V282" s="108" t="str">
        <f>IF(U282="-","-",'3- Óleo'!$H284)</f>
        <v>-</v>
      </c>
      <c r="W282" s="119" t="str">
        <f>IF($C282=X$1,'3- Óleo'!$D284,"-")</f>
        <v>-</v>
      </c>
      <c r="X282" s="108" t="str">
        <f>IF($C282=X$1,'3- Óleo'!$E284,"-")</f>
        <v>-</v>
      </c>
      <c r="Y282" s="108" t="str">
        <f>IF(X282="-","-",'3- Óleo'!$H284)</f>
        <v>-</v>
      </c>
      <c r="Z282" s="119" t="str">
        <f>IF($C282=AA$1,'3- Óleo'!$D284,"-")</f>
        <v>-</v>
      </c>
      <c r="AA282" s="108" t="str">
        <f>IF($C282=AA$1,'3- Óleo'!$E284,"-")</f>
        <v>-</v>
      </c>
      <c r="AB282" s="108" t="str">
        <f>IF(AA282="-","-",'3- Óleo'!$H284)</f>
        <v>-</v>
      </c>
      <c r="AC282" s="119" t="str">
        <f>IF($C282=AD$1,'3- Óleo'!$D284,"-")</f>
        <v>-</v>
      </c>
      <c r="AD282" s="108" t="str">
        <f>IF($C282=AD$1,'3- Óleo'!$E284,"-")</f>
        <v>-</v>
      </c>
      <c r="AE282" s="108" t="str">
        <f>IF(AD282="-","-",'3- Óleo'!$H284)</f>
        <v>-</v>
      </c>
      <c r="AF282" s="119" t="str">
        <f>IF($C282=AG$1,'3- Óleo'!$D284,"-")</f>
        <v>-</v>
      </c>
      <c r="AG282" s="108" t="str">
        <f>IF($C282=AG$1,'3- Óleo'!$E284,"-")</f>
        <v>-</v>
      </c>
      <c r="AH282" s="108" t="str">
        <f>IF(AG282="-","-",'3- Óleo'!$H284)</f>
        <v>-</v>
      </c>
      <c r="AI282" s="119" t="str">
        <f>IF($C282=AJ$1,'3- Óleo'!$D284,"-")</f>
        <v>-</v>
      </c>
      <c r="AJ282" s="108" t="str">
        <f>IF($C282=AJ$1,'3- Óleo'!$E284,"-")</f>
        <v>-</v>
      </c>
      <c r="AK282" s="108" t="str">
        <f>IF(AJ282="-","-",'3- Óleo'!$H284)</f>
        <v>-</v>
      </c>
      <c r="AL282" s="119" t="str">
        <f>IF($C282=AM$1,'3- Óleo'!$D284,"-")</f>
        <v>-</v>
      </c>
      <c r="AM282" s="108" t="str">
        <f>IF($C282=AM$1,'3- Óleo'!$E284,"-")</f>
        <v>-</v>
      </c>
      <c r="AN282" s="108" t="str">
        <f>IF(AM282="-","-",'3- Óleo'!$H284)</f>
        <v>-</v>
      </c>
    </row>
    <row r="283" spans="1:40" x14ac:dyDescent="0.25">
      <c r="A283" s="119">
        <v>281</v>
      </c>
      <c r="B283" s="119" t="str">
        <f>IF(YEAR('3- Óleo'!B285)=$B$1,$B$1,"-")</f>
        <v>-</v>
      </c>
      <c r="C283" s="119" t="str">
        <f>IF(B283="-","-",MONTH('3- Óleo'!B285))</f>
        <v>-</v>
      </c>
      <c r="E283" s="119" t="str">
        <f>IF($C283=F$1,'3- Óleo'!$D285,"-")</f>
        <v>-</v>
      </c>
      <c r="F283" s="108" t="str">
        <f>IF($C283=F$1,'3- Óleo'!$E285,"-")</f>
        <v>-</v>
      </c>
      <c r="G283" s="108" t="str">
        <f>IF(F283="-","-",'3- Óleo'!$H285)</f>
        <v>-</v>
      </c>
      <c r="H283" s="119" t="str">
        <f>IF($C283=I$1,'3- Óleo'!$D285,"-")</f>
        <v>-</v>
      </c>
      <c r="I283" s="108" t="str">
        <f>IF($C283=I$1,'3- Óleo'!$E285,"-")</f>
        <v>-</v>
      </c>
      <c r="J283" s="108" t="str">
        <f>IF(I283="-","-",'3- Óleo'!$H285)</f>
        <v>-</v>
      </c>
      <c r="K283" s="119" t="str">
        <f>IF($C283=L$1,'3- Óleo'!$D285,"-")</f>
        <v>-</v>
      </c>
      <c r="L283" s="108" t="str">
        <f>IF($C283=L$1,'3- Óleo'!$E285,"-")</f>
        <v>-</v>
      </c>
      <c r="M283" s="108" t="str">
        <f>IF(L283="-","-",'3- Óleo'!$H285)</f>
        <v>-</v>
      </c>
      <c r="N283" s="119" t="str">
        <f>IF($C283=O$1,'3- Óleo'!$D285,"-")</f>
        <v>-</v>
      </c>
      <c r="O283" s="108" t="str">
        <f>IF($C283=O$1,'3- Óleo'!$E285,"-")</f>
        <v>-</v>
      </c>
      <c r="P283" s="108" t="str">
        <f>IF(O283="-","-",'3- Óleo'!$H285)</f>
        <v>-</v>
      </c>
      <c r="Q283" s="119" t="str">
        <f>IF($C283=R$1,'3- Óleo'!$D285,"-")</f>
        <v>-</v>
      </c>
      <c r="R283" s="108" t="str">
        <f>IF($C283=R$1,'3- Óleo'!$E285,"-")</f>
        <v>-</v>
      </c>
      <c r="S283" s="108" t="str">
        <f>IF(R283="-","-",'3- Óleo'!$H285)</f>
        <v>-</v>
      </c>
      <c r="T283" s="119" t="str">
        <f>IF($C283=U$1,'3- Óleo'!$D285,"-")</f>
        <v>-</v>
      </c>
      <c r="U283" s="108" t="str">
        <f>IF($C283=U$1,'3- Óleo'!$E285,"-")</f>
        <v>-</v>
      </c>
      <c r="V283" s="108" t="str">
        <f>IF(U283="-","-",'3- Óleo'!$H285)</f>
        <v>-</v>
      </c>
      <c r="W283" s="119" t="str">
        <f>IF($C283=X$1,'3- Óleo'!$D285,"-")</f>
        <v>-</v>
      </c>
      <c r="X283" s="108" t="str">
        <f>IF($C283=X$1,'3- Óleo'!$E285,"-")</f>
        <v>-</v>
      </c>
      <c r="Y283" s="108" t="str">
        <f>IF(X283="-","-",'3- Óleo'!$H285)</f>
        <v>-</v>
      </c>
      <c r="Z283" s="119" t="str">
        <f>IF($C283=AA$1,'3- Óleo'!$D285,"-")</f>
        <v>-</v>
      </c>
      <c r="AA283" s="108" t="str">
        <f>IF($C283=AA$1,'3- Óleo'!$E285,"-")</f>
        <v>-</v>
      </c>
      <c r="AB283" s="108" t="str">
        <f>IF(AA283="-","-",'3- Óleo'!$H285)</f>
        <v>-</v>
      </c>
      <c r="AC283" s="119" t="str">
        <f>IF($C283=AD$1,'3- Óleo'!$D285,"-")</f>
        <v>-</v>
      </c>
      <c r="AD283" s="108" t="str">
        <f>IF($C283=AD$1,'3- Óleo'!$E285,"-")</f>
        <v>-</v>
      </c>
      <c r="AE283" s="108" t="str">
        <f>IF(AD283="-","-",'3- Óleo'!$H285)</f>
        <v>-</v>
      </c>
      <c r="AF283" s="119" t="str">
        <f>IF($C283=AG$1,'3- Óleo'!$D285,"-")</f>
        <v>-</v>
      </c>
      <c r="AG283" s="108" t="str">
        <f>IF($C283=AG$1,'3- Óleo'!$E285,"-")</f>
        <v>-</v>
      </c>
      <c r="AH283" s="108" t="str">
        <f>IF(AG283="-","-",'3- Óleo'!$H285)</f>
        <v>-</v>
      </c>
      <c r="AI283" s="119" t="str">
        <f>IF($C283=AJ$1,'3- Óleo'!$D285,"-")</f>
        <v>-</v>
      </c>
      <c r="AJ283" s="108" t="str">
        <f>IF($C283=AJ$1,'3- Óleo'!$E285,"-")</f>
        <v>-</v>
      </c>
      <c r="AK283" s="108" t="str">
        <f>IF(AJ283="-","-",'3- Óleo'!$H285)</f>
        <v>-</v>
      </c>
      <c r="AL283" s="119" t="str">
        <f>IF($C283=AM$1,'3- Óleo'!$D285,"-")</f>
        <v>-</v>
      </c>
      <c r="AM283" s="108" t="str">
        <f>IF($C283=AM$1,'3- Óleo'!$E285,"-")</f>
        <v>-</v>
      </c>
      <c r="AN283" s="108" t="str">
        <f>IF(AM283="-","-",'3- Óleo'!$H285)</f>
        <v>-</v>
      </c>
    </row>
    <row r="284" spans="1:40" x14ac:dyDescent="0.25">
      <c r="A284" s="119">
        <v>282</v>
      </c>
      <c r="B284" s="119" t="str">
        <f>IF(YEAR('3- Óleo'!B286)=$B$1,$B$1,"-")</f>
        <v>-</v>
      </c>
      <c r="C284" s="119" t="str">
        <f>IF(B284="-","-",MONTH('3- Óleo'!B286))</f>
        <v>-</v>
      </c>
      <c r="E284" s="119" t="str">
        <f>IF($C284=F$1,'3- Óleo'!$D286,"-")</f>
        <v>-</v>
      </c>
      <c r="F284" s="108" t="str">
        <f>IF($C284=F$1,'3- Óleo'!$E286,"-")</f>
        <v>-</v>
      </c>
      <c r="G284" s="108" t="str">
        <f>IF(F284="-","-",'3- Óleo'!$H286)</f>
        <v>-</v>
      </c>
      <c r="H284" s="119" t="str">
        <f>IF($C284=I$1,'3- Óleo'!$D286,"-")</f>
        <v>-</v>
      </c>
      <c r="I284" s="108" t="str">
        <f>IF($C284=I$1,'3- Óleo'!$E286,"-")</f>
        <v>-</v>
      </c>
      <c r="J284" s="108" t="str">
        <f>IF(I284="-","-",'3- Óleo'!$H286)</f>
        <v>-</v>
      </c>
      <c r="K284" s="119" t="str">
        <f>IF($C284=L$1,'3- Óleo'!$D286,"-")</f>
        <v>-</v>
      </c>
      <c r="L284" s="108" t="str">
        <f>IF($C284=L$1,'3- Óleo'!$E286,"-")</f>
        <v>-</v>
      </c>
      <c r="M284" s="108" t="str">
        <f>IF(L284="-","-",'3- Óleo'!$H286)</f>
        <v>-</v>
      </c>
      <c r="N284" s="119" t="str">
        <f>IF($C284=O$1,'3- Óleo'!$D286,"-")</f>
        <v>-</v>
      </c>
      <c r="O284" s="108" t="str">
        <f>IF($C284=O$1,'3- Óleo'!$E286,"-")</f>
        <v>-</v>
      </c>
      <c r="P284" s="108" t="str">
        <f>IF(O284="-","-",'3- Óleo'!$H286)</f>
        <v>-</v>
      </c>
      <c r="Q284" s="119" t="str">
        <f>IF($C284=R$1,'3- Óleo'!$D286,"-")</f>
        <v>-</v>
      </c>
      <c r="R284" s="108" t="str">
        <f>IF($C284=R$1,'3- Óleo'!$E286,"-")</f>
        <v>-</v>
      </c>
      <c r="S284" s="108" t="str">
        <f>IF(R284="-","-",'3- Óleo'!$H286)</f>
        <v>-</v>
      </c>
      <c r="T284" s="119" t="str">
        <f>IF($C284=U$1,'3- Óleo'!$D286,"-")</f>
        <v>-</v>
      </c>
      <c r="U284" s="108" t="str">
        <f>IF($C284=U$1,'3- Óleo'!$E286,"-")</f>
        <v>-</v>
      </c>
      <c r="V284" s="108" t="str">
        <f>IF(U284="-","-",'3- Óleo'!$H286)</f>
        <v>-</v>
      </c>
      <c r="W284" s="119" t="str">
        <f>IF($C284=X$1,'3- Óleo'!$D286,"-")</f>
        <v>-</v>
      </c>
      <c r="X284" s="108" t="str">
        <f>IF($C284=X$1,'3- Óleo'!$E286,"-")</f>
        <v>-</v>
      </c>
      <c r="Y284" s="108" t="str">
        <f>IF(X284="-","-",'3- Óleo'!$H286)</f>
        <v>-</v>
      </c>
      <c r="Z284" s="119" t="str">
        <f>IF($C284=AA$1,'3- Óleo'!$D286,"-")</f>
        <v>-</v>
      </c>
      <c r="AA284" s="108" t="str">
        <f>IF($C284=AA$1,'3- Óleo'!$E286,"-")</f>
        <v>-</v>
      </c>
      <c r="AB284" s="108" t="str">
        <f>IF(AA284="-","-",'3- Óleo'!$H286)</f>
        <v>-</v>
      </c>
      <c r="AC284" s="119" t="str">
        <f>IF($C284=AD$1,'3- Óleo'!$D286,"-")</f>
        <v>-</v>
      </c>
      <c r="AD284" s="108" t="str">
        <f>IF($C284=AD$1,'3- Óleo'!$E286,"-")</f>
        <v>-</v>
      </c>
      <c r="AE284" s="108" t="str">
        <f>IF(AD284="-","-",'3- Óleo'!$H286)</f>
        <v>-</v>
      </c>
      <c r="AF284" s="119" t="str">
        <f>IF($C284=AG$1,'3- Óleo'!$D286,"-")</f>
        <v>-</v>
      </c>
      <c r="AG284" s="108" t="str">
        <f>IF($C284=AG$1,'3- Óleo'!$E286,"-")</f>
        <v>-</v>
      </c>
      <c r="AH284" s="108" t="str">
        <f>IF(AG284="-","-",'3- Óleo'!$H286)</f>
        <v>-</v>
      </c>
      <c r="AI284" s="119" t="str">
        <f>IF($C284=AJ$1,'3- Óleo'!$D286,"-")</f>
        <v>-</v>
      </c>
      <c r="AJ284" s="108" t="str">
        <f>IF($C284=AJ$1,'3- Óleo'!$E286,"-")</f>
        <v>-</v>
      </c>
      <c r="AK284" s="108" t="str">
        <f>IF(AJ284="-","-",'3- Óleo'!$H286)</f>
        <v>-</v>
      </c>
      <c r="AL284" s="119" t="str">
        <f>IF($C284=AM$1,'3- Óleo'!$D286,"-")</f>
        <v>-</v>
      </c>
      <c r="AM284" s="108" t="str">
        <f>IF($C284=AM$1,'3- Óleo'!$E286,"-")</f>
        <v>-</v>
      </c>
      <c r="AN284" s="108" t="str">
        <f>IF(AM284="-","-",'3- Óleo'!$H286)</f>
        <v>-</v>
      </c>
    </row>
    <row r="285" spans="1:40" x14ac:dyDescent="0.25">
      <c r="A285" s="119">
        <v>283</v>
      </c>
      <c r="B285" s="119" t="str">
        <f>IF(YEAR('3- Óleo'!B287)=$B$1,$B$1,"-")</f>
        <v>-</v>
      </c>
      <c r="C285" s="119" t="str">
        <f>IF(B285="-","-",MONTH('3- Óleo'!B287))</f>
        <v>-</v>
      </c>
      <c r="E285" s="119" t="str">
        <f>IF($C285=F$1,'3- Óleo'!$D287,"-")</f>
        <v>-</v>
      </c>
      <c r="F285" s="108" t="str">
        <f>IF($C285=F$1,'3- Óleo'!$E287,"-")</f>
        <v>-</v>
      </c>
      <c r="G285" s="108" t="str">
        <f>IF(F285="-","-",'3- Óleo'!$H287)</f>
        <v>-</v>
      </c>
      <c r="H285" s="119" t="str">
        <f>IF($C285=I$1,'3- Óleo'!$D287,"-")</f>
        <v>-</v>
      </c>
      <c r="I285" s="108" t="str">
        <f>IF($C285=I$1,'3- Óleo'!$E287,"-")</f>
        <v>-</v>
      </c>
      <c r="J285" s="108" t="str">
        <f>IF(I285="-","-",'3- Óleo'!$H287)</f>
        <v>-</v>
      </c>
      <c r="K285" s="119" t="str">
        <f>IF($C285=L$1,'3- Óleo'!$D287,"-")</f>
        <v>-</v>
      </c>
      <c r="L285" s="108" t="str">
        <f>IF($C285=L$1,'3- Óleo'!$E287,"-")</f>
        <v>-</v>
      </c>
      <c r="M285" s="108" t="str">
        <f>IF(L285="-","-",'3- Óleo'!$H287)</f>
        <v>-</v>
      </c>
      <c r="N285" s="119" t="str">
        <f>IF($C285=O$1,'3- Óleo'!$D287,"-")</f>
        <v>-</v>
      </c>
      <c r="O285" s="108" t="str">
        <f>IF($C285=O$1,'3- Óleo'!$E287,"-")</f>
        <v>-</v>
      </c>
      <c r="P285" s="108" t="str">
        <f>IF(O285="-","-",'3- Óleo'!$H287)</f>
        <v>-</v>
      </c>
      <c r="Q285" s="119" t="str">
        <f>IF($C285=R$1,'3- Óleo'!$D287,"-")</f>
        <v>-</v>
      </c>
      <c r="R285" s="108" t="str">
        <f>IF($C285=R$1,'3- Óleo'!$E287,"-")</f>
        <v>-</v>
      </c>
      <c r="S285" s="108" t="str">
        <f>IF(R285="-","-",'3- Óleo'!$H287)</f>
        <v>-</v>
      </c>
      <c r="T285" s="119" t="str">
        <f>IF($C285=U$1,'3- Óleo'!$D287,"-")</f>
        <v>-</v>
      </c>
      <c r="U285" s="108" t="str">
        <f>IF($C285=U$1,'3- Óleo'!$E287,"-")</f>
        <v>-</v>
      </c>
      <c r="V285" s="108" t="str">
        <f>IF(U285="-","-",'3- Óleo'!$H287)</f>
        <v>-</v>
      </c>
      <c r="W285" s="119" t="str">
        <f>IF($C285=X$1,'3- Óleo'!$D287,"-")</f>
        <v>-</v>
      </c>
      <c r="X285" s="108" t="str">
        <f>IF($C285=X$1,'3- Óleo'!$E287,"-")</f>
        <v>-</v>
      </c>
      <c r="Y285" s="108" t="str">
        <f>IF(X285="-","-",'3- Óleo'!$H287)</f>
        <v>-</v>
      </c>
      <c r="Z285" s="119" t="str">
        <f>IF($C285=AA$1,'3- Óleo'!$D287,"-")</f>
        <v>-</v>
      </c>
      <c r="AA285" s="108" t="str">
        <f>IF($C285=AA$1,'3- Óleo'!$E287,"-")</f>
        <v>-</v>
      </c>
      <c r="AB285" s="108" t="str">
        <f>IF(AA285="-","-",'3- Óleo'!$H287)</f>
        <v>-</v>
      </c>
      <c r="AC285" s="119" t="str">
        <f>IF($C285=AD$1,'3- Óleo'!$D287,"-")</f>
        <v>-</v>
      </c>
      <c r="AD285" s="108" t="str">
        <f>IF($C285=AD$1,'3- Óleo'!$E287,"-")</f>
        <v>-</v>
      </c>
      <c r="AE285" s="108" t="str">
        <f>IF(AD285="-","-",'3- Óleo'!$H287)</f>
        <v>-</v>
      </c>
      <c r="AF285" s="119" t="str">
        <f>IF($C285=AG$1,'3- Óleo'!$D287,"-")</f>
        <v>-</v>
      </c>
      <c r="AG285" s="108" t="str">
        <f>IF($C285=AG$1,'3- Óleo'!$E287,"-")</f>
        <v>-</v>
      </c>
      <c r="AH285" s="108" t="str">
        <f>IF(AG285="-","-",'3- Óleo'!$H287)</f>
        <v>-</v>
      </c>
      <c r="AI285" s="119" t="str">
        <f>IF($C285=AJ$1,'3- Óleo'!$D287,"-")</f>
        <v>-</v>
      </c>
      <c r="AJ285" s="108" t="str">
        <f>IF($C285=AJ$1,'3- Óleo'!$E287,"-")</f>
        <v>-</v>
      </c>
      <c r="AK285" s="108" t="str">
        <f>IF(AJ285="-","-",'3- Óleo'!$H287)</f>
        <v>-</v>
      </c>
      <c r="AL285" s="119" t="str">
        <f>IF($C285=AM$1,'3- Óleo'!$D287,"-")</f>
        <v>-</v>
      </c>
      <c r="AM285" s="108" t="str">
        <f>IF($C285=AM$1,'3- Óleo'!$E287,"-")</f>
        <v>-</v>
      </c>
      <c r="AN285" s="108" t="str">
        <f>IF(AM285="-","-",'3- Óleo'!$H287)</f>
        <v>-</v>
      </c>
    </row>
    <row r="286" spans="1:40" x14ac:dyDescent="0.25">
      <c r="A286" s="119">
        <v>284</v>
      </c>
      <c r="B286" s="119" t="str">
        <f>IF(YEAR('3- Óleo'!B288)=$B$1,$B$1,"-")</f>
        <v>-</v>
      </c>
      <c r="C286" s="119" t="str">
        <f>IF(B286="-","-",MONTH('3- Óleo'!B288))</f>
        <v>-</v>
      </c>
      <c r="E286" s="119" t="str">
        <f>IF($C286=F$1,'3- Óleo'!$D288,"-")</f>
        <v>-</v>
      </c>
      <c r="F286" s="108" t="str">
        <f>IF($C286=F$1,'3- Óleo'!$E288,"-")</f>
        <v>-</v>
      </c>
      <c r="G286" s="108" t="str">
        <f>IF(F286="-","-",'3- Óleo'!$H288)</f>
        <v>-</v>
      </c>
      <c r="H286" s="119" t="str">
        <f>IF($C286=I$1,'3- Óleo'!$D288,"-")</f>
        <v>-</v>
      </c>
      <c r="I286" s="108" t="str">
        <f>IF($C286=I$1,'3- Óleo'!$E288,"-")</f>
        <v>-</v>
      </c>
      <c r="J286" s="108" t="str">
        <f>IF(I286="-","-",'3- Óleo'!$H288)</f>
        <v>-</v>
      </c>
      <c r="K286" s="119" t="str">
        <f>IF($C286=L$1,'3- Óleo'!$D288,"-")</f>
        <v>-</v>
      </c>
      <c r="L286" s="108" t="str">
        <f>IF($C286=L$1,'3- Óleo'!$E288,"-")</f>
        <v>-</v>
      </c>
      <c r="M286" s="108" t="str">
        <f>IF(L286="-","-",'3- Óleo'!$H288)</f>
        <v>-</v>
      </c>
      <c r="N286" s="119" t="str">
        <f>IF($C286=O$1,'3- Óleo'!$D288,"-")</f>
        <v>-</v>
      </c>
      <c r="O286" s="108" t="str">
        <f>IF($C286=O$1,'3- Óleo'!$E288,"-")</f>
        <v>-</v>
      </c>
      <c r="P286" s="108" t="str">
        <f>IF(O286="-","-",'3- Óleo'!$H288)</f>
        <v>-</v>
      </c>
      <c r="Q286" s="119" t="str">
        <f>IF($C286=R$1,'3- Óleo'!$D288,"-")</f>
        <v>-</v>
      </c>
      <c r="R286" s="108" t="str">
        <f>IF($C286=R$1,'3- Óleo'!$E288,"-")</f>
        <v>-</v>
      </c>
      <c r="S286" s="108" t="str">
        <f>IF(R286="-","-",'3- Óleo'!$H288)</f>
        <v>-</v>
      </c>
      <c r="T286" s="119" t="str">
        <f>IF($C286=U$1,'3- Óleo'!$D288,"-")</f>
        <v>-</v>
      </c>
      <c r="U286" s="108" t="str">
        <f>IF($C286=U$1,'3- Óleo'!$E288,"-")</f>
        <v>-</v>
      </c>
      <c r="V286" s="108" t="str">
        <f>IF(U286="-","-",'3- Óleo'!$H288)</f>
        <v>-</v>
      </c>
      <c r="W286" s="119" t="str">
        <f>IF($C286=X$1,'3- Óleo'!$D288,"-")</f>
        <v>-</v>
      </c>
      <c r="X286" s="108" t="str">
        <f>IF($C286=X$1,'3- Óleo'!$E288,"-")</f>
        <v>-</v>
      </c>
      <c r="Y286" s="108" t="str">
        <f>IF(X286="-","-",'3- Óleo'!$H288)</f>
        <v>-</v>
      </c>
      <c r="Z286" s="119" t="str">
        <f>IF($C286=AA$1,'3- Óleo'!$D288,"-")</f>
        <v>-</v>
      </c>
      <c r="AA286" s="108" t="str">
        <f>IF($C286=AA$1,'3- Óleo'!$E288,"-")</f>
        <v>-</v>
      </c>
      <c r="AB286" s="108" t="str">
        <f>IF(AA286="-","-",'3- Óleo'!$H288)</f>
        <v>-</v>
      </c>
      <c r="AC286" s="119" t="str">
        <f>IF($C286=AD$1,'3- Óleo'!$D288,"-")</f>
        <v>-</v>
      </c>
      <c r="AD286" s="108" t="str">
        <f>IF($C286=AD$1,'3- Óleo'!$E288,"-")</f>
        <v>-</v>
      </c>
      <c r="AE286" s="108" t="str">
        <f>IF(AD286="-","-",'3- Óleo'!$H288)</f>
        <v>-</v>
      </c>
      <c r="AF286" s="119" t="str">
        <f>IF($C286=AG$1,'3- Óleo'!$D288,"-")</f>
        <v>-</v>
      </c>
      <c r="AG286" s="108" t="str">
        <f>IF($C286=AG$1,'3- Óleo'!$E288,"-")</f>
        <v>-</v>
      </c>
      <c r="AH286" s="108" t="str">
        <f>IF(AG286="-","-",'3- Óleo'!$H288)</f>
        <v>-</v>
      </c>
      <c r="AI286" s="119" t="str">
        <f>IF($C286=AJ$1,'3- Óleo'!$D288,"-")</f>
        <v>-</v>
      </c>
      <c r="AJ286" s="108" t="str">
        <f>IF($C286=AJ$1,'3- Óleo'!$E288,"-")</f>
        <v>-</v>
      </c>
      <c r="AK286" s="108" t="str">
        <f>IF(AJ286="-","-",'3- Óleo'!$H288)</f>
        <v>-</v>
      </c>
      <c r="AL286" s="119" t="str">
        <f>IF($C286=AM$1,'3- Óleo'!$D288,"-")</f>
        <v>-</v>
      </c>
      <c r="AM286" s="108" t="str">
        <f>IF($C286=AM$1,'3- Óleo'!$E288,"-")</f>
        <v>-</v>
      </c>
      <c r="AN286" s="108" t="str">
        <f>IF(AM286="-","-",'3- Óleo'!$H288)</f>
        <v>-</v>
      </c>
    </row>
    <row r="287" spans="1:40" x14ac:dyDescent="0.25">
      <c r="A287" s="119">
        <v>285</v>
      </c>
      <c r="B287" s="119" t="str">
        <f>IF(YEAR('3- Óleo'!B289)=$B$1,$B$1,"-")</f>
        <v>-</v>
      </c>
      <c r="C287" s="119" t="str">
        <f>IF(B287="-","-",MONTH('3- Óleo'!B289))</f>
        <v>-</v>
      </c>
      <c r="E287" s="119" t="str">
        <f>IF($C287=F$1,'3- Óleo'!$D289,"-")</f>
        <v>-</v>
      </c>
      <c r="F287" s="108" t="str">
        <f>IF($C287=F$1,'3- Óleo'!$E289,"-")</f>
        <v>-</v>
      </c>
      <c r="G287" s="108" t="str">
        <f>IF(F287="-","-",'3- Óleo'!$H289)</f>
        <v>-</v>
      </c>
      <c r="H287" s="119" t="str">
        <f>IF($C287=I$1,'3- Óleo'!$D289,"-")</f>
        <v>-</v>
      </c>
      <c r="I287" s="108" t="str">
        <f>IF($C287=I$1,'3- Óleo'!$E289,"-")</f>
        <v>-</v>
      </c>
      <c r="J287" s="108" t="str">
        <f>IF(I287="-","-",'3- Óleo'!$H289)</f>
        <v>-</v>
      </c>
      <c r="K287" s="119" t="str">
        <f>IF($C287=L$1,'3- Óleo'!$D289,"-")</f>
        <v>-</v>
      </c>
      <c r="L287" s="108" t="str">
        <f>IF($C287=L$1,'3- Óleo'!$E289,"-")</f>
        <v>-</v>
      </c>
      <c r="M287" s="108" t="str">
        <f>IF(L287="-","-",'3- Óleo'!$H289)</f>
        <v>-</v>
      </c>
      <c r="N287" s="119" t="str">
        <f>IF($C287=O$1,'3- Óleo'!$D289,"-")</f>
        <v>-</v>
      </c>
      <c r="O287" s="108" t="str">
        <f>IF($C287=O$1,'3- Óleo'!$E289,"-")</f>
        <v>-</v>
      </c>
      <c r="P287" s="108" t="str">
        <f>IF(O287="-","-",'3- Óleo'!$H289)</f>
        <v>-</v>
      </c>
      <c r="Q287" s="119" t="str">
        <f>IF($C287=R$1,'3- Óleo'!$D289,"-")</f>
        <v>-</v>
      </c>
      <c r="R287" s="108" t="str">
        <f>IF($C287=R$1,'3- Óleo'!$E289,"-")</f>
        <v>-</v>
      </c>
      <c r="S287" s="108" t="str">
        <f>IF(R287="-","-",'3- Óleo'!$H289)</f>
        <v>-</v>
      </c>
      <c r="T287" s="119" t="str">
        <f>IF($C287=U$1,'3- Óleo'!$D289,"-")</f>
        <v>-</v>
      </c>
      <c r="U287" s="108" t="str">
        <f>IF($C287=U$1,'3- Óleo'!$E289,"-")</f>
        <v>-</v>
      </c>
      <c r="V287" s="108" t="str">
        <f>IF(U287="-","-",'3- Óleo'!$H289)</f>
        <v>-</v>
      </c>
      <c r="W287" s="119" t="str">
        <f>IF($C287=X$1,'3- Óleo'!$D289,"-")</f>
        <v>-</v>
      </c>
      <c r="X287" s="108" t="str">
        <f>IF($C287=X$1,'3- Óleo'!$E289,"-")</f>
        <v>-</v>
      </c>
      <c r="Y287" s="108" t="str">
        <f>IF(X287="-","-",'3- Óleo'!$H289)</f>
        <v>-</v>
      </c>
      <c r="Z287" s="119" t="str">
        <f>IF($C287=AA$1,'3- Óleo'!$D289,"-")</f>
        <v>-</v>
      </c>
      <c r="AA287" s="108" t="str">
        <f>IF($C287=AA$1,'3- Óleo'!$E289,"-")</f>
        <v>-</v>
      </c>
      <c r="AB287" s="108" t="str">
        <f>IF(AA287="-","-",'3- Óleo'!$H289)</f>
        <v>-</v>
      </c>
      <c r="AC287" s="119" t="str">
        <f>IF($C287=AD$1,'3- Óleo'!$D289,"-")</f>
        <v>-</v>
      </c>
      <c r="AD287" s="108" t="str">
        <f>IF($C287=AD$1,'3- Óleo'!$E289,"-")</f>
        <v>-</v>
      </c>
      <c r="AE287" s="108" t="str">
        <f>IF(AD287="-","-",'3- Óleo'!$H289)</f>
        <v>-</v>
      </c>
      <c r="AF287" s="119" t="str">
        <f>IF($C287=AG$1,'3- Óleo'!$D289,"-")</f>
        <v>-</v>
      </c>
      <c r="AG287" s="108" t="str">
        <f>IF($C287=AG$1,'3- Óleo'!$E289,"-")</f>
        <v>-</v>
      </c>
      <c r="AH287" s="108" t="str">
        <f>IF(AG287="-","-",'3- Óleo'!$H289)</f>
        <v>-</v>
      </c>
      <c r="AI287" s="119" t="str">
        <f>IF($C287=AJ$1,'3- Óleo'!$D289,"-")</f>
        <v>-</v>
      </c>
      <c r="AJ287" s="108" t="str">
        <f>IF($C287=AJ$1,'3- Óleo'!$E289,"-")</f>
        <v>-</v>
      </c>
      <c r="AK287" s="108" t="str">
        <f>IF(AJ287="-","-",'3- Óleo'!$H289)</f>
        <v>-</v>
      </c>
      <c r="AL287" s="119" t="str">
        <f>IF($C287=AM$1,'3- Óleo'!$D289,"-")</f>
        <v>-</v>
      </c>
      <c r="AM287" s="108" t="str">
        <f>IF($C287=AM$1,'3- Óleo'!$E289,"-")</f>
        <v>-</v>
      </c>
      <c r="AN287" s="108" t="str">
        <f>IF(AM287="-","-",'3- Óleo'!$H289)</f>
        <v>-</v>
      </c>
    </row>
    <row r="288" spans="1:40" x14ac:dyDescent="0.25">
      <c r="A288" s="119">
        <v>286</v>
      </c>
      <c r="B288" s="119" t="str">
        <f>IF(YEAR('3- Óleo'!B290)=$B$1,$B$1,"-")</f>
        <v>-</v>
      </c>
      <c r="C288" s="119" t="str">
        <f>IF(B288="-","-",MONTH('3- Óleo'!B290))</f>
        <v>-</v>
      </c>
      <c r="E288" s="119" t="str">
        <f>IF($C288=F$1,'3- Óleo'!$D290,"-")</f>
        <v>-</v>
      </c>
      <c r="F288" s="108" t="str">
        <f>IF($C288=F$1,'3- Óleo'!$E290,"-")</f>
        <v>-</v>
      </c>
      <c r="G288" s="108" t="str">
        <f>IF(F288="-","-",'3- Óleo'!$H290)</f>
        <v>-</v>
      </c>
      <c r="H288" s="119" t="str">
        <f>IF($C288=I$1,'3- Óleo'!$D290,"-")</f>
        <v>-</v>
      </c>
      <c r="I288" s="108" t="str">
        <f>IF($C288=I$1,'3- Óleo'!$E290,"-")</f>
        <v>-</v>
      </c>
      <c r="J288" s="108" t="str">
        <f>IF(I288="-","-",'3- Óleo'!$H290)</f>
        <v>-</v>
      </c>
      <c r="K288" s="119" t="str">
        <f>IF($C288=L$1,'3- Óleo'!$D290,"-")</f>
        <v>-</v>
      </c>
      <c r="L288" s="108" t="str">
        <f>IF($C288=L$1,'3- Óleo'!$E290,"-")</f>
        <v>-</v>
      </c>
      <c r="M288" s="108" t="str">
        <f>IF(L288="-","-",'3- Óleo'!$H290)</f>
        <v>-</v>
      </c>
      <c r="N288" s="119" t="str">
        <f>IF($C288=O$1,'3- Óleo'!$D290,"-")</f>
        <v>-</v>
      </c>
      <c r="O288" s="108" t="str">
        <f>IF($C288=O$1,'3- Óleo'!$E290,"-")</f>
        <v>-</v>
      </c>
      <c r="P288" s="108" t="str">
        <f>IF(O288="-","-",'3- Óleo'!$H290)</f>
        <v>-</v>
      </c>
      <c r="Q288" s="119" t="str">
        <f>IF($C288=R$1,'3- Óleo'!$D290,"-")</f>
        <v>-</v>
      </c>
      <c r="R288" s="108" t="str">
        <f>IF($C288=R$1,'3- Óleo'!$E290,"-")</f>
        <v>-</v>
      </c>
      <c r="S288" s="108" t="str">
        <f>IF(R288="-","-",'3- Óleo'!$H290)</f>
        <v>-</v>
      </c>
      <c r="T288" s="119" t="str">
        <f>IF($C288=U$1,'3- Óleo'!$D290,"-")</f>
        <v>-</v>
      </c>
      <c r="U288" s="108" t="str">
        <f>IF($C288=U$1,'3- Óleo'!$E290,"-")</f>
        <v>-</v>
      </c>
      <c r="V288" s="108" t="str">
        <f>IF(U288="-","-",'3- Óleo'!$H290)</f>
        <v>-</v>
      </c>
      <c r="W288" s="119" t="str">
        <f>IF($C288=X$1,'3- Óleo'!$D290,"-")</f>
        <v>-</v>
      </c>
      <c r="X288" s="108" t="str">
        <f>IF($C288=X$1,'3- Óleo'!$E290,"-")</f>
        <v>-</v>
      </c>
      <c r="Y288" s="108" t="str">
        <f>IF(X288="-","-",'3- Óleo'!$H290)</f>
        <v>-</v>
      </c>
      <c r="Z288" s="119" t="str">
        <f>IF($C288=AA$1,'3- Óleo'!$D290,"-")</f>
        <v>-</v>
      </c>
      <c r="AA288" s="108" t="str">
        <f>IF($C288=AA$1,'3- Óleo'!$E290,"-")</f>
        <v>-</v>
      </c>
      <c r="AB288" s="108" t="str">
        <f>IF(AA288="-","-",'3- Óleo'!$H290)</f>
        <v>-</v>
      </c>
      <c r="AC288" s="119" t="str">
        <f>IF($C288=AD$1,'3- Óleo'!$D290,"-")</f>
        <v>-</v>
      </c>
      <c r="AD288" s="108" t="str">
        <f>IF($C288=AD$1,'3- Óleo'!$E290,"-")</f>
        <v>-</v>
      </c>
      <c r="AE288" s="108" t="str">
        <f>IF(AD288="-","-",'3- Óleo'!$H290)</f>
        <v>-</v>
      </c>
      <c r="AF288" s="119" t="str">
        <f>IF($C288=AG$1,'3- Óleo'!$D290,"-")</f>
        <v>-</v>
      </c>
      <c r="AG288" s="108" t="str">
        <f>IF($C288=AG$1,'3- Óleo'!$E290,"-")</f>
        <v>-</v>
      </c>
      <c r="AH288" s="108" t="str">
        <f>IF(AG288="-","-",'3- Óleo'!$H290)</f>
        <v>-</v>
      </c>
      <c r="AI288" s="119" t="str">
        <f>IF($C288=AJ$1,'3- Óleo'!$D290,"-")</f>
        <v>-</v>
      </c>
      <c r="AJ288" s="108" t="str">
        <f>IF($C288=AJ$1,'3- Óleo'!$E290,"-")</f>
        <v>-</v>
      </c>
      <c r="AK288" s="108" t="str">
        <f>IF(AJ288="-","-",'3- Óleo'!$H290)</f>
        <v>-</v>
      </c>
      <c r="AL288" s="119" t="str">
        <f>IF($C288=AM$1,'3- Óleo'!$D290,"-")</f>
        <v>-</v>
      </c>
      <c r="AM288" s="108" t="str">
        <f>IF($C288=AM$1,'3- Óleo'!$E290,"-")</f>
        <v>-</v>
      </c>
      <c r="AN288" s="108" t="str">
        <f>IF(AM288="-","-",'3- Óleo'!$H290)</f>
        <v>-</v>
      </c>
    </row>
    <row r="289" spans="1:40" x14ac:dyDescent="0.25">
      <c r="A289" s="119">
        <v>287</v>
      </c>
      <c r="B289" s="119" t="str">
        <f>IF(YEAR('3- Óleo'!B291)=$B$1,$B$1,"-")</f>
        <v>-</v>
      </c>
      <c r="C289" s="119" t="str">
        <f>IF(B289="-","-",MONTH('3- Óleo'!B291))</f>
        <v>-</v>
      </c>
      <c r="E289" s="119" t="str">
        <f>IF($C289=F$1,'3- Óleo'!$D291,"-")</f>
        <v>-</v>
      </c>
      <c r="F289" s="108" t="str">
        <f>IF($C289=F$1,'3- Óleo'!$E291,"-")</f>
        <v>-</v>
      </c>
      <c r="G289" s="108" t="str">
        <f>IF(F289="-","-",'3- Óleo'!$H291)</f>
        <v>-</v>
      </c>
      <c r="H289" s="119" t="str">
        <f>IF($C289=I$1,'3- Óleo'!$D291,"-")</f>
        <v>-</v>
      </c>
      <c r="I289" s="108" t="str">
        <f>IF($C289=I$1,'3- Óleo'!$E291,"-")</f>
        <v>-</v>
      </c>
      <c r="J289" s="108" t="str">
        <f>IF(I289="-","-",'3- Óleo'!$H291)</f>
        <v>-</v>
      </c>
      <c r="K289" s="119" t="str">
        <f>IF($C289=L$1,'3- Óleo'!$D291,"-")</f>
        <v>-</v>
      </c>
      <c r="L289" s="108" t="str">
        <f>IF($C289=L$1,'3- Óleo'!$E291,"-")</f>
        <v>-</v>
      </c>
      <c r="M289" s="108" t="str">
        <f>IF(L289="-","-",'3- Óleo'!$H291)</f>
        <v>-</v>
      </c>
      <c r="N289" s="119" t="str">
        <f>IF($C289=O$1,'3- Óleo'!$D291,"-")</f>
        <v>-</v>
      </c>
      <c r="O289" s="108" t="str">
        <f>IF($C289=O$1,'3- Óleo'!$E291,"-")</f>
        <v>-</v>
      </c>
      <c r="P289" s="108" t="str">
        <f>IF(O289="-","-",'3- Óleo'!$H291)</f>
        <v>-</v>
      </c>
      <c r="Q289" s="119" t="str">
        <f>IF($C289=R$1,'3- Óleo'!$D291,"-")</f>
        <v>-</v>
      </c>
      <c r="R289" s="108" t="str">
        <f>IF($C289=R$1,'3- Óleo'!$E291,"-")</f>
        <v>-</v>
      </c>
      <c r="S289" s="108" t="str">
        <f>IF(R289="-","-",'3- Óleo'!$H291)</f>
        <v>-</v>
      </c>
      <c r="T289" s="119" t="str">
        <f>IF($C289=U$1,'3- Óleo'!$D291,"-")</f>
        <v>-</v>
      </c>
      <c r="U289" s="108" t="str">
        <f>IF($C289=U$1,'3- Óleo'!$E291,"-")</f>
        <v>-</v>
      </c>
      <c r="V289" s="108" t="str">
        <f>IF(U289="-","-",'3- Óleo'!$H291)</f>
        <v>-</v>
      </c>
      <c r="W289" s="119" t="str">
        <f>IF($C289=X$1,'3- Óleo'!$D291,"-")</f>
        <v>-</v>
      </c>
      <c r="X289" s="108" t="str">
        <f>IF($C289=X$1,'3- Óleo'!$E291,"-")</f>
        <v>-</v>
      </c>
      <c r="Y289" s="108" t="str">
        <f>IF(X289="-","-",'3- Óleo'!$H291)</f>
        <v>-</v>
      </c>
      <c r="Z289" s="119" t="str">
        <f>IF($C289=AA$1,'3- Óleo'!$D291,"-")</f>
        <v>-</v>
      </c>
      <c r="AA289" s="108" t="str">
        <f>IF($C289=AA$1,'3- Óleo'!$E291,"-")</f>
        <v>-</v>
      </c>
      <c r="AB289" s="108" t="str">
        <f>IF(AA289="-","-",'3- Óleo'!$H291)</f>
        <v>-</v>
      </c>
      <c r="AC289" s="119" t="str">
        <f>IF($C289=AD$1,'3- Óleo'!$D291,"-")</f>
        <v>-</v>
      </c>
      <c r="AD289" s="108" t="str">
        <f>IF($C289=AD$1,'3- Óleo'!$E291,"-")</f>
        <v>-</v>
      </c>
      <c r="AE289" s="108" t="str">
        <f>IF(AD289="-","-",'3- Óleo'!$H291)</f>
        <v>-</v>
      </c>
      <c r="AF289" s="119" t="str">
        <f>IF($C289=AG$1,'3- Óleo'!$D291,"-")</f>
        <v>-</v>
      </c>
      <c r="AG289" s="108" t="str">
        <f>IF($C289=AG$1,'3- Óleo'!$E291,"-")</f>
        <v>-</v>
      </c>
      <c r="AH289" s="108" t="str">
        <f>IF(AG289="-","-",'3- Óleo'!$H291)</f>
        <v>-</v>
      </c>
      <c r="AI289" s="119" t="str">
        <f>IF($C289=AJ$1,'3- Óleo'!$D291,"-")</f>
        <v>-</v>
      </c>
      <c r="AJ289" s="108" t="str">
        <f>IF($C289=AJ$1,'3- Óleo'!$E291,"-")</f>
        <v>-</v>
      </c>
      <c r="AK289" s="108" t="str">
        <f>IF(AJ289="-","-",'3- Óleo'!$H291)</f>
        <v>-</v>
      </c>
      <c r="AL289" s="119" t="str">
        <f>IF($C289=AM$1,'3- Óleo'!$D291,"-")</f>
        <v>-</v>
      </c>
      <c r="AM289" s="108" t="str">
        <f>IF($C289=AM$1,'3- Óleo'!$E291,"-")</f>
        <v>-</v>
      </c>
      <c r="AN289" s="108" t="str">
        <f>IF(AM289="-","-",'3- Óleo'!$H291)</f>
        <v>-</v>
      </c>
    </row>
    <row r="290" spans="1:40" x14ac:dyDescent="0.25">
      <c r="A290" s="119">
        <v>288</v>
      </c>
      <c r="B290" s="119" t="str">
        <f>IF(YEAR('3- Óleo'!B292)=$B$1,$B$1,"-")</f>
        <v>-</v>
      </c>
      <c r="C290" s="119" t="str">
        <f>IF(B290="-","-",MONTH('3- Óleo'!B292))</f>
        <v>-</v>
      </c>
      <c r="E290" s="119" t="str">
        <f>IF($C290=F$1,'3- Óleo'!$D292,"-")</f>
        <v>-</v>
      </c>
      <c r="F290" s="108" t="str">
        <f>IF($C290=F$1,'3- Óleo'!$E292,"-")</f>
        <v>-</v>
      </c>
      <c r="G290" s="108" t="str">
        <f>IF(F290="-","-",'3- Óleo'!$H292)</f>
        <v>-</v>
      </c>
      <c r="H290" s="119" t="str">
        <f>IF($C290=I$1,'3- Óleo'!$D292,"-")</f>
        <v>-</v>
      </c>
      <c r="I290" s="108" t="str">
        <f>IF($C290=I$1,'3- Óleo'!$E292,"-")</f>
        <v>-</v>
      </c>
      <c r="J290" s="108" t="str">
        <f>IF(I290="-","-",'3- Óleo'!$H292)</f>
        <v>-</v>
      </c>
      <c r="K290" s="119" t="str">
        <f>IF($C290=L$1,'3- Óleo'!$D292,"-")</f>
        <v>-</v>
      </c>
      <c r="L290" s="108" t="str">
        <f>IF($C290=L$1,'3- Óleo'!$E292,"-")</f>
        <v>-</v>
      </c>
      <c r="M290" s="108" t="str">
        <f>IF(L290="-","-",'3- Óleo'!$H292)</f>
        <v>-</v>
      </c>
      <c r="N290" s="119" t="str">
        <f>IF($C290=O$1,'3- Óleo'!$D292,"-")</f>
        <v>-</v>
      </c>
      <c r="O290" s="108" t="str">
        <f>IF($C290=O$1,'3- Óleo'!$E292,"-")</f>
        <v>-</v>
      </c>
      <c r="P290" s="108" t="str">
        <f>IF(O290="-","-",'3- Óleo'!$H292)</f>
        <v>-</v>
      </c>
      <c r="Q290" s="119" t="str">
        <f>IF($C290=R$1,'3- Óleo'!$D292,"-")</f>
        <v>-</v>
      </c>
      <c r="R290" s="108" t="str">
        <f>IF($C290=R$1,'3- Óleo'!$E292,"-")</f>
        <v>-</v>
      </c>
      <c r="S290" s="108" t="str">
        <f>IF(R290="-","-",'3- Óleo'!$H292)</f>
        <v>-</v>
      </c>
      <c r="T290" s="119" t="str">
        <f>IF($C290=U$1,'3- Óleo'!$D292,"-")</f>
        <v>-</v>
      </c>
      <c r="U290" s="108" t="str">
        <f>IF($C290=U$1,'3- Óleo'!$E292,"-")</f>
        <v>-</v>
      </c>
      <c r="V290" s="108" t="str">
        <f>IF(U290="-","-",'3- Óleo'!$H292)</f>
        <v>-</v>
      </c>
      <c r="W290" s="119" t="str">
        <f>IF($C290=X$1,'3- Óleo'!$D292,"-")</f>
        <v>-</v>
      </c>
      <c r="X290" s="108" t="str">
        <f>IF($C290=X$1,'3- Óleo'!$E292,"-")</f>
        <v>-</v>
      </c>
      <c r="Y290" s="108" t="str">
        <f>IF(X290="-","-",'3- Óleo'!$H292)</f>
        <v>-</v>
      </c>
      <c r="Z290" s="119" t="str">
        <f>IF($C290=AA$1,'3- Óleo'!$D292,"-")</f>
        <v>-</v>
      </c>
      <c r="AA290" s="108" t="str">
        <f>IF($C290=AA$1,'3- Óleo'!$E292,"-")</f>
        <v>-</v>
      </c>
      <c r="AB290" s="108" t="str">
        <f>IF(AA290="-","-",'3- Óleo'!$H292)</f>
        <v>-</v>
      </c>
      <c r="AC290" s="119" t="str">
        <f>IF($C290=AD$1,'3- Óleo'!$D292,"-")</f>
        <v>-</v>
      </c>
      <c r="AD290" s="108" t="str">
        <f>IF($C290=AD$1,'3- Óleo'!$E292,"-")</f>
        <v>-</v>
      </c>
      <c r="AE290" s="108" t="str">
        <f>IF(AD290="-","-",'3- Óleo'!$H292)</f>
        <v>-</v>
      </c>
      <c r="AF290" s="119" t="str">
        <f>IF($C290=AG$1,'3- Óleo'!$D292,"-")</f>
        <v>-</v>
      </c>
      <c r="AG290" s="108" t="str">
        <f>IF($C290=AG$1,'3- Óleo'!$E292,"-")</f>
        <v>-</v>
      </c>
      <c r="AH290" s="108" t="str">
        <f>IF(AG290="-","-",'3- Óleo'!$H292)</f>
        <v>-</v>
      </c>
      <c r="AI290" s="119" t="str">
        <f>IF($C290=AJ$1,'3- Óleo'!$D292,"-")</f>
        <v>-</v>
      </c>
      <c r="AJ290" s="108" t="str">
        <f>IF($C290=AJ$1,'3- Óleo'!$E292,"-")</f>
        <v>-</v>
      </c>
      <c r="AK290" s="108" t="str">
        <f>IF(AJ290="-","-",'3- Óleo'!$H292)</f>
        <v>-</v>
      </c>
      <c r="AL290" s="119" t="str">
        <f>IF($C290=AM$1,'3- Óleo'!$D292,"-")</f>
        <v>-</v>
      </c>
      <c r="AM290" s="108" t="str">
        <f>IF($C290=AM$1,'3- Óleo'!$E292,"-")</f>
        <v>-</v>
      </c>
      <c r="AN290" s="108" t="str">
        <f>IF(AM290="-","-",'3- Óleo'!$H292)</f>
        <v>-</v>
      </c>
    </row>
    <row r="291" spans="1:40" x14ac:dyDescent="0.25">
      <c r="A291" s="119">
        <v>289</v>
      </c>
      <c r="B291" s="119" t="str">
        <f>IF(YEAR('3- Óleo'!B293)=$B$1,$B$1,"-")</f>
        <v>-</v>
      </c>
      <c r="C291" s="119" t="str">
        <f>IF(B291="-","-",MONTH('3- Óleo'!B293))</f>
        <v>-</v>
      </c>
      <c r="E291" s="119" t="str">
        <f>IF($C291=F$1,'3- Óleo'!$D293,"-")</f>
        <v>-</v>
      </c>
      <c r="F291" s="108" t="str">
        <f>IF($C291=F$1,'3- Óleo'!$E293,"-")</f>
        <v>-</v>
      </c>
      <c r="G291" s="108" t="str">
        <f>IF(F291="-","-",'3- Óleo'!$H293)</f>
        <v>-</v>
      </c>
      <c r="H291" s="119" t="str">
        <f>IF($C291=I$1,'3- Óleo'!$D293,"-")</f>
        <v>-</v>
      </c>
      <c r="I291" s="108" t="str">
        <f>IF($C291=I$1,'3- Óleo'!$E293,"-")</f>
        <v>-</v>
      </c>
      <c r="J291" s="108" t="str">
        <f>IF(I291="-","-",'3- Óleo'!$H293)</f>
        <v>-</v>
      </c>
      <c r="K291" s="119" t="str">
        <f>IF($C291=L$1,'3- Óleo'!$D293,"-")</f>
        <v>-</v>
      </c>
      <c r="L291" s="108" t="str">
        <f>IF($C291=L$1,'3- Óleo'!$E293,"-")</f>
        <v>-</v>
      </c>
      <c r="M291" s="108" t="str">
        <f>IF(L291="-","-",'3- Óleo'!$H293)</f>
        <v>-</v>
      </c>
      <c r="N291" s="119" t="str">
        <f>IF($C291=O$1,'3- Óleo'!$D293,"-")</f>
        <v>-</v>
      </c>
      <c r="O291" s="108" t="str">
        <f>IF($C291=O$1,'3- Óleo'!$E293,"-")</f>
        <v>-</v>
      </c>
      <c r="P291" s="108" t="str">
        <f>IF(O291="-","-",'3- Óleo'!$H293)</f>
        <v>-</v>
      </c>
      <c r="Q291" s="119" t="str">
        <f>IF($C291=R$1,'3- Óleo'!$D293,"-")</f>
        <v>-</v>
      </c>
      <c r="R291" s="108" t="str">
        <f>IF($C291=R$1,'3- Óleo'!$E293,"-")</f>
        <v>-</v>
      </c>
      <c r="S291" s="108" t="str">
        <f>IF(R291="-","-",'3- Óleo'!$H293)</f>
        <v>-</v>
      </c>
      <c r="T291" s="119" t="str">
        <f>IF($C291=U$1,'3- Óleo'!$D293,"-")</f>
        <v>-</v>
      </c>
      <c r="U291" s="108" t="str">
        <f>IF($C291=U$1,'3- Óleo'!$E293,"-")</f>
        <v>-</v>
      </c>
      <c r="V291" s="108" t="str">
        <f>IF(U291="-","-",'3- Óleo'!$H293)</f>
        <v>-</v>
      </c>
      <c r="W291" s="119" t="str">
        <f>IF($C291=X$1,'3- Óleo'!$D293,"-")</f>
        <v>-</v>
      </c>
      <c r="X291" s="108" t="str">
        <f>IF($C291=X$1,'3- Óleo'!$E293,"-")</f>
        <v>-</v>
      </c>
      <c r="Y291" s="108" t="str">
        <f>IF(X291="-","-",'3- Óleo'!$H293)</f>
        <v>-</v>
      </c>
      <c r="Z291" s="119" t="str">
        <f>IF($C291=AA$1,'3- Óleo'!$D293,"-")</f>
        <v>-</v>
      </c>
      <c r="AA291" s="108" t="str">
        <f>IF($C291=AA$1,'3- Óleo'!$E293,"-")</f>
        <v>-</v>
      </c>
      <c r="AB291" s="108" t="str">
        <f>IF(AA291="-","-",'3- Óleo'!$H293)</f>
        <v>-</v>
      </c>
      <c r="AC291" s="119" t="str">
        <f>IF($C291=AD$1,'3- Óleo'!$D293,"-")</f>
        <v>-</v>
      </c>
      <c r="AD291" s="108" t="str">
        <f>IF($C291=AD$1,'3- Óleo'!$E293,"-")</f>
        <v>-</v>
      </c>
      <c r="AE291" s="108" t="str">
        <f>IF(AD291="-","-",'3- Óleo'!$H293)</f>
        <v>-</v>
      </c>
      <c r="AF291" s="119" t="str">
        <f>IF($C291=AG$1,'3- Óleo'!$D293,"-")</f>
        <v>-</v>
      </c>
      <c r="AG291" s="108" t="str">
        <f>IF($C291=AG$1,'3- Óleo'!$E293,"-")</f>
        <v>-</v>
      </c>
      <c r="AH291" s="108" t="str">
        <f>IF(AG291="-","-",'3- Óleo'!$H293)</f>
        <v>-</v>
      </c>
      <c r="AI291" s="119" t="str">
        <f>IF($C291=AJ$1,'3- Óleo'!$D293,"-")</f>
        <v>-</v>
      </c>
      <c r="AJ291" s="108" t="str">
        <f>IF($C291=AJ$1,'3- Óleo'!$E293,"-")</f>
        <v>-</v>
      </c>
      <c r="AK291" s="108" t="str">
        <f>IF(AJ291="-","-",'3- Óleo'!$H293)</f>
        <v>-</v>
      </c>
      <c r="AL291" s="119" t="str">
        <f>IF($C291=AM$1,'3- Óleo'!$D293,"-")</f>
        <v>-</v>
      </c>
      <c r="AM291" s="108" t="str">
        <f>IF($C291=AM$1,'3- Óleo'!$E293,"-")</f>
        <v>-</v>
      </c>
      <c r="AN291" s="108" t="str">
        <f>IF(AM291="-","-",'3- Óleo'!$H293)</f>
        <v>-</v>
      </c>
    </row>
    <row r="292" spans="1:40" x14ac:dyDescent="0.25">
      <c r="A292" s="119">
        <v>290</v>
      </c>
      <c r="B292" s="119" t="str">
        <f>IF(YEAR('3- Óleo'!B294)=$B$1,$B$1,"-")</f>
        <v>-</v>
      </c>
      <c r="C292" s="119" t="str">
        <f>IF(B292="-","-",MONTH('3- Óleo'!B294))</f>
        <v>-</v>
      </c>
      <c r="E292" s="119" t="str">
        <f>IF($C292=F$1,'3- Óleo'!$D294,"-")</f>
        <v>-</v>
      </c>
      <c r="F292" s="108" t="str">
        <f>IF($C292=F$1,'3- Óleo'!$E294,"-")</f>
        <v>-</v>
      </c>
      <c r="G292" s="108" t="str">
        <f>IF(F292="-","-",'3- Óleo'!$H294)</f>
        <v>-</v>
      </c>
      <c r="H292" s="119" t="str">
        <f>IF($C292=I$1,'3- Óleo'!$D294,"-")</f>
        <v>-</v>
      </c>
      <c r="I292" s="108" t="str">
        <f>IF($C292=I$1,'3- Óleo'!$E294,"-")</f>
        <v>-</v>
      </c>
      <c r="J292" s="108" t="str">
        <f>IF(I292="-","-",'3- Óleo'!$H294)</f>
        <v>-</v>
      </c>
      <c r="K292" s="119" t="str">
        <f>IF($C292=L$1,'3- Óleo'!$D294,"-")</f>
        <v>-</v>
      </c>
      <c r="L292" s="108" t="str">
        <f>IF($C292=L$1,'3- Óleo'!$E294,"-")</f>
        <v>-</v>
      </c>
      <c r="M292" s="108" t="str">
        <f>IF(L292="-","-",'3- Óleo'!$H294)</f>
        <v>-</v>
      </c>
      <c r="N292" s="119" t="str">
        <f>IF($C292=O$1,'3- Óleo'!$D294,"-")</f>
        <v>-</v>
      </c>
      <c r="O292" s="108" t="str">
        <f>IF($C292=O$1,'3- Óleo'!$E294,"-")</f>
        <v>-</v>
      </c>
      <c r="P292" s="108" t="str">
        <f>IF(O292="-","-",'3- Óleo'!$H294)</f>
        <v>-</v>
      </c>
      <c r="Q292" s="119" t="str">
        <f>IF($C292=R$1,'3- Óleo'!$D294,"-")</f>
        <v>-</v>
      </c>
      <c r="R292" s="108" t="str">
        <f>IF($C292=R$1,'3- Óleo'!$E294,"-")</f>
        <v>-</v>
      </c>
      <c r="S292" s="108" t="str">
        <f>IF(R292="-","-",'3- Óleo'!$H294)</f>
        <v>-</v>
      </c>
      <c r="T292" s="119" t="str">
        <f>IF($C292=U$1,'3- Óleo'!$D294,"-")</f>
        <v>-</v>
      </c>
      <c r="U292" s="108" t="str">
        <f>IF($C292=U$1,'3- Óleo'!$E294,"-")</f>
        <v>-</v>
      </c>
      <c r="V292" s="108" t="str">
        <f>IF(U292="-","-",'3- Óleo'!$H294)</f>
        <v>-</v>
      </c>
      <c r="W292" s="119" t="str">
        <f>IF($C292=X$1,'3- Óleo'!$D294,"-")</f>
        <v>-</v>
      </c>
      <c r="X292" s="108" t="str">
        <f>IF($C292=X$1,'3- Óleo'!$E294,"-")</f>
        <v>-</v>
      </c>
      <c r="Y292" s="108" t="str">
        <f>IF(X292="-","-",'3- Óleo'!$H294)</f>
        <v>-</v>
      </c>
      <c r="Z292" s="119" t="str">
        <f>IF($C292=AA$1,'3- Óleo'!$D294,"-")</f>
        <v>-</v>
      </c>
      <c r="AA292" s="108" t="str">
        <f>IF($C292=AA$1,'3- Óleo'!$E294,"-")</f>
        <v>-</v>
      </c>
      <c r="AB292" s="108" t="str">
        <f>IF(AA292="-","-",'3- Óleo'!$H294)</f>
        <v>-</v>
      </c>
      <c r="AC292" s="119" t="str">
        <f>IF($C292=AD$1,'3- Óleo'!$D294,"-")</f>
        <v>-</v>
      </c>
      <c r="AD292" s="108" t="str">
        <f>IF($C292=AD$1,'3- Óleo'!$E294,"-")</f>
        <v>-</v>
      </c>
      <c r="AE292" s="108" t="str">
        <f>IF(AD292="-","-",'3- Óleo'!$H294)</f>
        <v>-</v>
      </c>
      <c r="AF292" s="119" t="str">
        <f>IF($C292=AG$1,'3- Óleo'!$D294,"-")</f>
        <v>-</v>
      </c>
      <c r="AG292" s="108" t="str">
        <f>IF($C292=AG$1,'3- Óleo'!$E294,"-")</f>
        <v>-</v>
      </c>
      <c r="AH292" s="108" t="str">
        <f>IF(AG292="-","-",'3- Óleo'!$H294)</f>
        <v>-</v>
      </c>
      <c r="AI292" s="119" t="str">
        <f>IF($C292=AJ$1,'3- Óleo'!$D294,"-")</f>
        <v>-</v>
      </c>
      <c r="AJ292" s="108" t="str">
        <f>IF($C292=AJ$1,'3- Óleo'!$E294,"-")</f>
        <v>-</v>
      </c>
      <c r="AK292" s="108" t="str">
        <f>IF(AJ292="-","-",'3- Óleo'!$H294)</f>
        <v>-</v>
      </c>
      <c r="AL292" s="119" t="str">
        <f>IF($C292=AM$1,'3- Óleo'!$D294,"-")</f>
        <v>-</v>
      </c>
      <c r="AM292" s="108" t="str">
        <f>IF($C292=AM$1,'3- Óleo'!$E294,"-")</f>
        <v>-</v>
      </c>
      <c r="AN292" s="108" t="str">
        <f>IF(AM292="-","-",'3- Óleo'!$H294)</f>
        <v>-</v>
      </c>
    </row>
    <row r="293" spans="1:40" x14ac:dyDescent="0.25">
      <c r="A293" s="119">
        <v>291</v>
      </c>
      <c r="B293" s="119" t="str">
        <f>IF(YEAR('3- Óleo'!B295)=$B$1,$B$1,"-")</f>
        <v>-</v>
      </c>
      <c r="C293" s="119" t="str">
        <f>IF(B293="-","-",MONTH('3- Óleo'!B295))</f>
        <v>-</v>
      </c>
      <c r="E293" s="119" t="str">
        <f>IF($C293=F$1,'3- Óleo'!$D295,"-")</f>
        <v>-</v>
      </c>
      <c r="F293" s="108" t="str">
        <f>IF($C293=F$1,'3- Óleo'!$E295,"-")</f>
        <v>-</v>
      </c>
      <c r="G293" s="108" t="str">
        <f>IF(F293="-","-",'3- Óleo'!$H295)</f>
        <v>-</v>
      </c>
      <c r="H293" s="119" t="str">
        <f>IF($C293=I$1,'3- Óleo'!$D295,"-")</f>
        <v>-</v>
      </c>
      <c r="I293" s="108" t="str">
        <f>IF($C293=I$1,'3- Óleo'!$E295,"-")</f>
        <v>-</v>
      </c>
      <c r="J293" s="108" t="str">
        <f>IF(I293="-","-",'3- Óleo'!$H295)</f>
        <v>-</v>
      </c>
      <c r="K293" s="119" t="str">
        <f>IF($C293=L$1,'3- Óleo'!$D295,"-")</f>
        <v>-</v>
      </c>
      <c r="L293" s="108" t="str">
        <f>IF($C293=L$1,'3- Óleo'!$E295,"-")</f>
        <v>-</v>
      </c>
      <c r="M293" s="108" t="str">
        <f>IF(L293="-","-",'3- Óleo'!$H295)</f>
        <v>-</v>
      </c>
      <c r="N293" s="119" t="str">
        <f>IF($C293=O$1,'3- Óleo'!$D295,"-")</f>
        <v>-</v>
      </c>
      <c r="O293" s="108" t="str">
        <f>IF($C293=O$1,'3- Óleo'!$E295,"-")</f>
        <v>-</v>
      </c>
      <c r="P293" s="108" t="str">
        <f>IF(O293="-","-",'3- Óleo'!$H295)</f>
        <v>-</v>
      </c>
      <c r="Q293" s="119" t="str">
        <f>IF($C293=R$1,'3- Óleo'!$D295,"-")</f>
        <v>-</v>
      </c>
      <c r="R293" s="108" t="str">
        <f>IF($C293=R$1,'3- Óleo'!$E295,"-")</f>
        <v>-</v>
      </c>
      <c r="S293" s="108" t="str">
        <f>IF(R293="-","-",'3- Óleo'!$H295)</f>
        <v>-</v>
      </c>
      <c r="T293" s="119" t="str">
        <f>IF($C293=U$1,'3- Óleo'!$D295,"-")</f>
        <v>-</v>
      </c>
      <c r="U293" s="108" t="str">
        <f>IF($C293=U$1,'3- Óleo'!$E295,"-")</f>
        <v>-</v>
      </c>
      <c r="V293" s="108" t="str">
        <f>IF(U293="-","-",'3- Óleo'!$H295)</f>
        <v>-</v>
      </c>
      <c r="W293" s="119" t="str">
        <f>IF($C293=X$1,'3- Óleo'!$D295,"-")</f>
        <v>-</v>
      </c>
      <c r="X293" s="108" t="str">
        <f>IF($C293=X$1,'3- Óleo'!$E295,"-")</f>
        <v>-</v>
      </c>
      <c r="Y293" s="108" t="str">
        <f>IF(X293="-","-",'3- Óleo'!$H295)</f>
        <v>-</v>
      </c>
      <c r="Z293" s="119" t="str">
        <f>IF($C293=AA$1,'3- Óleo'!$D295,"-")</f>
        <v>-</v>
      </c>
      <c r="AA293" s="108" t="str">
        <f>IF($C293=AA$1,'3- Óleo'!$E295,"-")</f>
        <v>-</v>
      </c>
      <c r="AB293" s="108" t="str">
        <f>IF(AA293="-","-",'3- Óleo'!$H295)</f>
        <v>-</v>
      </c>
      <c r="AC293" s="119" t="str">
        <f>IF($C293=AD$1,'3- Óleo'!$D295,"-")</f>
        <v>-</v>
      </c>
      <c r="AD293" s="108" t="str">
        <f>IF($C293=AD$1,'3- Óleo'!$E295,"-")</f>
        <v>-</v>
      </c>
      <c r="AE293" s="108" t="str">
        <f>IF(AD293="-","-",'3- Óleo'!$H295)</f>
        <v>-</v>
      </c>
      <c r="AF293" s="119" t="str">
        <f>IF($C293=AG$1,'3- Óleo'!$D295,"-")</f>
        <v>-</v>
      </c>
      <c r="AG293" s="108" t="str">
        <f>IF($C293=AG$1,'3- Óleo'!$E295,"-")</f>
        <v>-</v>
      </c>
      <c r="AH293" s="108" t="str">
        <f>IF(AG293="-","-",'3- Óleo'!$H295)</f>
        <v>-</v>
      </c>
      <c r="AI293" s="119" t="str">
        <f>IF($C293=AJ$1,'3- Óleo'!$D295,"-")</f>
        <v>-</v>
      </c>
      <c r="AJ293" s="108" t="str">
        <f>IF($C293=AJ$1,'3- Óleo'!$E295,"-")</f>
        <v>-</v>
      </c>
      <c r="AK293" s="108" t="str">
        <f>IF(AJ293="-","-",'3- Óleo'!$H295)</f>
        <v>-</v>
      </c>
      <c r="AL293" s="119" t="str">
        <f>IF($C293=AM$1,'3- Óleo'!$D295,"-")</f>
        <v>-</v>
      </c>
      <c r="AM293" s="108" t="str">
        <f>IF($C293=AM$1,'3- Óleo'!$E295,"-")</f>
        <v>-</v>
      </c>
      <c r="AN293" s="108" t="str">
        <f>IF(AM293="-","-",'3- Óleo'!$H295)</f>
        <v>-</v>
      </c>
    </row>
    <row r="294" spans="1:40" x14ac:dyDescent="0.25">
      <c r="A294" s="119">
        <v>292</v>
      </c>
      <c r="B294" s="119" t="str">
        <f>IF(YEAR('3- Óleo'!B296)=$B$1,$B$1,"-")</f>
        <v>-</v>
      </c>
      <c r="C294" s="119" t="str">
        <f>IF(B294="-","-",MONTH('3- Óleo'!B296))</f>
        <v>-</v>
      </c>
      <c r="E294" s="119" t="str">
        <f>IF($C294=F$1,'3- Óleo'!$D296,"-")</f>
        <v>-</v>
      </c>
      <c r="F294" s="108" t="str">
        <f>IF($C294=F$1,'3- Óleo'!$E296,"-")</f>
        <v>-</v>
      </c>
      <c r="G294" s="108" t="str">
        <f>IF(F294="-","-",'3- Óleo'!$H296)</f>
        <v>-</v>
      </c>
      <c r="H294" s="119" t="str">
        <f>IF($C294=I$1,'3- Óleo'!$D296,"-")</f>
        <v>-</v>
      </c>
      <c r="I294" s="108" t="str">
        <f>IF($C294=I$1,'3- Óleo'!$E296,"-")</f>
        <v>-</v>
      </c>
      <c r="J294" s="108" t="str">
        <f>IF(I294="-","-",'3- Óleo'!$H296)</f>
        <v>-</v>
      </c>
      <c r="K294" s="119" t="str">
        <f>IF($C294=L$1,'3- Óleo'!$D296,"-")</f>
        <v>-</v>
      </c>
      <c r="L294" s="108" t="str">
        <f>IF($C294=L$1,'3- Óleo'!$E296,"-")</f>
        <v>-</v>
      </c>
      <c r="M294" s="108" t="str">
        <f>IF(L294="-","-",'3- Óleo'!$H296)</f>
        <v>-</v>
      </c>
      <c r="N294" s="119" t="str">
        <f>IF($C294=O$1,'3- Óleo'!$D296,"-")</f>
        <v>-</v>
      </c>
      <c r="O294" s="108" t="str">
        <f>IF($C294=O$1,'3- Óleo'!$E296,"-")</f>
        <v>-</v>
      </c>
      <c r="P294" s="108" t="str">
        <f>IF(O294="-","-",'3- Óleo'!$H296)</f>
        <v>-</v>
      </c>
      <c r="Q294" s="119" t="str">
        <f>IF($C294=R$1,'3- Óleo'!$D296,"-")</f>
        <v>-</v>
      </c>
      <c r="R294" s="108" t="str">
        <f>IF($C294=R$1,'3- Óleo'!$E296,"-")</f>
        <v>-</v>
      </c>
      <c r="S294" s="108" t="str">
        <f>IF(R294="-","-",'3- Óleo'!$H296)</f>
        <v>-</v>
      </c>
      <c r="T294" s="119" t="str">
        <f>IF($C294=U$1,'3- Óleo'!$D296,"-")</f>
        <v>-</v>
      </c>
      <c r="U294" s="108" t="str">
        <f>IF($C294=U$1,'3- Óleo'!$E296,"-")</f>
        <v>-</v>
      </c>
      <c r="V294" s="108" t="str">
        <f>IF(U294="-","-",'3- Óleo'!$H296)</f>
        <v>-</v>
      </c>
      <c r="W294" s="119" t="str">
        <f>IF($C294=X$1,'3- Óleo'!$D296,"-")</f>
        <v>-</v>
      </c>
      <c r="X294" s="108" t="str">
        <f>IF($C294=X$1,'3- Óleo'!$E296,"-")</f>
        <v>-</v>
      </c>
      <c r="Y294" s="108" t="str">
        <f>IF(X294="-","-",'3- Óleo'!$H296)</f>
        <v>-</v>
      </c>
      <c r="Z294" s="119" t="str">
        <f>IF($C294=AA$1,'3- Óleo'!$D296,"-")</f>
        <v>-</v>
      </c>
      <c r="AA294" s="108" t="str">
        <f>IF($C294=AA$1,'3- Óleo'!$E296,"-")</f>
        <v>-</v>
      </c>
      <c r="AB294" s="108" t="str">
        <f>IF(AA294="-","-",'3- Óleo'!$H296)</f>
        <v>-</v>
      </c>
      <c r="AC294" s="119" t="str">
        <f>IF($C294=AD$1,'3- Óleo'!$D296,"-")</f>
        <v>-</v>
      </c>
      <c r="AD294" s="108" t="str">
        <f>IF($C294=AD$1,'3- Óleo'!$E296,"-")</f>
        <v>-</v>
      </c>
      <c r="AE294" s="108" t="str">
        <f>IF(AD294="-","-",'3- Óleo'!$H296)</f>
        <v>-</v>
      </c>
      <c r="AF294" s="119" t="str">
        <f>IF($C294=AG$1,'3- Óleo'!$D296,"-")</f>
        <v>-</v>
      </c>
      <c r="AG294" s="108" t="str">
        <f>IF($C294=AG$1,'3- Óleo'!$E296,"-")</f>
        <v>-</v>
      </c>
      <c r="AH294" s="108" t="str">
        <f>IF(AG294="-","-",'3- Óleo'!$H296)</f>
        <v>-</v>
      </c>
      <c r="AI294" s="119" t="str">
        <f>IF($C294=AJ$1,'3- Óleo'!$D296,"-")</f>
        <v>-</v>
      </c>
      <c r="AJ294" s="108" t="str">
        <f>IF($C294=AJ$1,'3- Óleo'!$E296,"-")</f>
        <v>-</v>
      </c>
      <c r="AK294" s="108" t="str">
        <f>IF(AJ294="-","-",'3- Óleo'!$H296)</f>
        <v>-</v>
      </c>
      <c r="AL294" s="119" t="str">
        <f>IF($C294=AM$1,'3- Óleo'!$D296,"-")</f>
        <v>-</v>
      </c>
      <c r="AM294" s="108" t="str">
        <f>IF($C294=AM$1,'3- Óleo'!$E296,"-")</f>
        <v>-</v>
      </c>
      <c r="AN294" s="108" t="str">
        <f>IF(AM294="-","-",'3- Óleo'!$H296)</f>
        <v>-</v>
      </c>
    </row>
    <row r="295" spans="1:40" x14ac:dyDescent="0.25">
      <c r="A295" s="119">
        <v>293</v>
      </c>
      <c r="B295" s="119" t="str">
        <f>IF(YEAR('3- Óleo'!B297)=$B$1,$B$1,"-")</f>
        <v>-</v>
      </c>
      <c r="C295" s="119" t="str">
        <f>IF(B295="-","-",MONTH('3- Óleo'!B297))</f>
        <v>-</v>
      </c>
      <c r="E295" s="119" t="str">
        <f>IF($C295=F$1,'3- Óleo'!$D297,"-")</f>
        <v>-</v>
      </c>
      <c r="F295" s="108" t="str">
        <f>IF($C295=F$1,'3- Óleo'!$E297,"-")</f>
        <v>-</v>
      </c>
      <c r="G295" s="108" t="str">
        <f>IF(F295="-","-",'3- Óleo'!$H297)</f>
        <v>-</v>
      </c>
      <c r="H295" s="119" t="str">
        <f>IF($C295=I$1,'3- Óleo'!$D297,"-")</f>
        <v>-</v>
      </c>
      <c r="I295" s="108" t="str">
        <f>IF($C295=I$1,'3- Óleo'!$E297,"-")</f>
        <v>-</v>
      </c>
      <c r="J295" s="108" t="str">
        <f>IF(I295="-","-",'3- Óleo'!$H297)</f>
        <v>-</v>
      </c>
      <c r="K295" s="119" t="str">
        <f>IF($C295=L$1,'3- Óleo'!$D297,"-")</f>
        <v>-</v>
      </c>
      <c r="L295" s="108" t="str">
        <f>IF($C295=L$1,'3- Óleo'!$E297,"-")</f>
        <v>-</v>
      </c>
      <c r="M295" s="108" t="str">
        <f>IF(L295="-","-",'3- Óleo'!$H297)</f>
        <v>-</v>
      </c>
      <c r="N295" s="119" t="str">
        <f>IF($C295=O$1,'3- Óleo'!$D297,"-")</f>
        <v>-</v>
      </c>
      <c r="O295" s="108" t="str">
        <f>IF($C295=O$1,'3- Óleo'!$E297,"-")</f>
        <v>-</v>
      </c>
      <c r="P295" s="108" t="str">
        <f>IF(O295="-","-",'3- Óleo'!$H297)</f>
        <v>-</v>
      </c>
      <c r="Q295" s="119" t="str">
        <f>IF($C295=R$1,'3- Óleo'!$D297,"-")</f>
        <v>-</v>
      </c>
      <c r="R295" s="108" t="str">
        <f>IF($C295=R$1,'3- Óleo'!$E297,"-")</f>
        <v>-</v>
      </c>
      <c r="S295" s="108" t="str">
        <f>IF(R295="-","-",'3- Óleo'!$H297)</f>
        <v>-</v>
      </c>
      <c r="T295" s="119" t="str">
        <f>IF($C295=U$1,'3- Óleo'!$D297,"-")</f>
        <v>-</v>
      </c>
      <c r="U295" s="108" t="str">
        <f>IF($C295=U$1,'3- Óleo'!$E297,"-")</f>
        <v>-</v>
      </c>
      <c r="V295" s="108" t="str">
        <f>IF(U295="-","-",'3- Óleo'!$H297)</f>
        <v>-</v>
      </c>
      <c r="W295" s="119" t="str">
        <f>IF($C295=X$1,'3- Óleo'!$D297,"-")</f>
        <v>-</v>
      </c>
      <c r="X295" s="108" t="str">
        <f>IF($C295=X$1,'3- Óleo'!$E297,"-")</f>
        <v>-</v>
      </c>
      <c r="Y295" s="108" t="str">
        <f>IF(X295="-","-",'3- Óleo'!$H297)</f>
        <v>-</v>
      </c>
      <c r="Z295" s="119" t="str">
        <f>IF($C295=AA$1,'3- Óleo'!$D297,"-")</f>
        <v>-</v>
      </c>
      <c r="AA295" s="108" t="str">
        <f>IF($C295=AA$1,'3- Óleo'!$E297,"-")</f>
        <v>-</v>
      </c>
      <c r="AB295" s="108" t="str">
        <f>IF(AA295="-","-",'3- Óleo'!$H297)</f>
        <v>-</v>
      </c>
      <c r="AC295" s="119" t="str">
        <f>IF($C295=AD$1,'3- Óleo'!$D297,"-")</f>
        <v>-</v>
      </c>
      <c r="AD295" s="108" t="str">
        <f>IF($C295=AD$1,'3- Óleo'!$E297,"-")</f>
        <v>-</v>
      </c>
      <c r="AE295" s="108" t="str">
        <f>IF(AD295="-","-",'3- Óleo'!$H297)</f>
        <v>-</v>
      </c>
      <c r="AF295" s="119" t="str">
        <f>IF($C295=AG$1,'3- Óleo'!$D297,"-")</f>
        <v>-</v>
      </c>
      <c r="AG295" s="108" t="str">
        <f>IF($C295=AG$1,'3- Óleo'!$E297,"-")</f>
        <v>-</v>
      </c>
      <c r="AH295" s="108" t="str">
        <f>IF(AG295="-","-",'3- Óleo'!$H297)</f>
        <v>-</v>
      </c>
      <c r="AI295" s="119" t="str">
        <f>IF($C295=AJ$1,'3- Óleo'!$D297,"-")</f>
        <v>-</v>
      </c>
      <c r="AJ295" s="108" t="str">
        <f>IF($C295=AJ$1,'3- Óleo'!$E297,"-")</f>
        <v>-</v>
      </c>
      <c r="AK295" s="108" t="str">
        <f>IF(AJ295="-","-",'3- Óleo'!$H297)</f>
        <v>-</v>
      </c>
      <c r="AL295" s="119" t="str">
        <f>IF($C295=AM$1,'3- Óleo'!$D297,"-")</f>
        <v>-</v>
      </c>
      <c r="AM295" s="108" t="str">
        <f>IF($C295=AM$1,'3- Óleo'!$E297,"-")</f>
        <v>-</v>
      </c>
      <c r="AN295" s="108" t="str">
        <f>IF(AM295="-","-",'3- Óleo'!$H297)</f>
        <v>-</v>
      </c>
    </row>
    <row r="296" spans="1:40" x14ac:dyDescent="0.25">
      <c r="A296" s="119">
        <v>294</v>
      </c>
      <c r="B296" s="119" t="str">
        <f>IF(YEAR('3- Óleo'!B298)=$B$1,$B$1,"-")</f>
        <v>-</v>
      </c>
      <c r="C296" s="119" t="str">
        <f>IF(B296="-","-",MONTH('3- Óleo'!B298))</f>
        <v>-</v>
      </c>
      <c r="E296" s="119" t="str">
        <f>IF($C296=F$1,'3- Óleo'!$D298,"-")</f>
        <v>-</v>
      </c>
      <c r="F296" s="108" t="str">
        <f>IF($C296=F$1,'3- Óleo'!$E298,"-")</f>
        <v>-</v>
      </c>
      <c r="G296" s="108" t="str">
        <f>IF(F296="-","-",'3- Óleo'!$H298)</f>
        <v>-</v>
      </c>
      <c r="H296" s="119" t="str">
        <f>IF($C296=I$1,'3- Óleo'!$D298,"-")</f>
        <v>-</v>
      </c>
      <c r="I296" s="108" t="str">
        <f>IF($C296=I$1,'3- Óleo'!$E298,"-")</f>
        <v>-</v>
      </c>
      <c r="J296" s="108" t="str">
        <f>IF(I296="-","-",'3- Óleo'!$H298)</f>
        <v>-</v>
      </c>
      <c r="K296" s="119" t="str">
        <f>IF($C296=L$1,'3- Óleo'!$D298,"-")</f>
        <v>-</v>
      </c>
      <c r="L296" s="108" t="str">
        <f>IF($C296=L$1,'3- Óleo'!$E298,"-")</f>
        <v>-</v>
      </c>
      <c r="M296" s="108" t="str">
        <f>IF(L296="-","-",'3- Óleo'!$H298)</f>
        <v>-</v>
      </c>
      <c r="N296" s="119" t="str">
        <f>IF($C296=O$1,'3- Óleo'!$D298,"-")</f>
        <v>-</v>
      </c>
      <c r="O296" s="108" t="str">
        <f>IF($C296=O$1,'3- Óleo'!$E298,"-")</f>
        <v>-</v>
      </c>
      <c r="P296" s="108" t="str">
        <f>IF(O296="-","-",'3- Óleo'!$H298)</f>
        <v>-</v>
      </c>
      <c r="Q296" s="119" t="str">
        <f>IF($C296=R$1,'3- Óleo'!$D298,"-")</f>
        <v>-</v>
      </c>
      <c r="R296" s="108" t="str">
        <f>IF($C296=R$1,'3- Óleo'!$E298,"-")</f>
        <v>-</v>
      </c>
      <c r="S296" s="108" t="str">
        <f>IF(R296="-","-",'3- Óleo'!$H298)</f>
        <v>-</v>
      </c>
      <c r="T296" s="119" t="str">
        <f>IF($C296=U$1,'3- Óleo'!$D298,"-")</f>
        <v>-</v>
      </c>
      <c r="U296" s="108" t="str">
        <f>IF($C296=U$1,'3- Óleo'!$E298,"-")</f>
        <v>-</v>
      </c>
      <c r="V296" s="108" t="str">
        <f>IF(U296="-","-",'3- Óleo'!$H298)</f>
        <v>-</v>
      </c>
      <c r="W296" s="119" t="str">
        <f>IF($C296=X$1,'3- Óleo'!$D298,"-")</f>
        <v>-</v>
      </c>
      <c r="X296" s="108" t="str">
        <f>IF($C296=X$1,'3- Óleo'!$E298,"-")</f>
        <v>-</v>
      </c>
      <c r="Y296" s="108" t="str">
        <f>IF(X296="-","-",'3- Óleo'!$H298)</f>
        <v>-</v>
      </c>
      <c r="Z296" s="119" t="str">
        <f>IF($C296=AA$1,'3- Óleo'!$D298,"-")</f>
        <v>-</v>
      </c>
      <c r="AA296" s="108" t="str">
        <f>IF($C296=AA$1,'3- Óleo'!$E298,"-")</f>
        <v>-</v>
      </c>
      <c r="AB296" s="108" t="str">
        <f>IF(AA296="-","-",'3- Óleo'!$H298)</f>
        <v>-</v>
      </c>
      <c r="AC296" s="119" t="str">
        <f>IF($C296=AD$1,'3- Óleo'!$D298,"-")</f>
        <v>-</v>
      </c>
      <c r="AD296" s="108" t="str">
        <f>IF($C296=AD$1,'3- Óleo'!$E298,"-")</f>
        <v>-</v>
      </c>
      <c r="AE296" s="108" t="str">
        <f>IF(AD296="-","-",'3- Óleo'!$H298)</f>
        <v>-</v>
      </c>
      <c r="AF296" s="119" t="str">
        <f>IF($C296=AG$1,'3- Óleo'!$D298,"-")</f>
        <v>-</v>
      </c>
      <c r="AG296" s="108" t="str">
        <f>IF($C296=AG$1,'3- Óleo'!$E298,"-")</f>
        <v>-</v>
      </c>
      <c r="AH296" s="108" t="str">
        <f>IF(AG296="-","-",'3- Óleo'!$H298)</f>
        <v>-</v>
      </c>
      <c r="AI296" s="119" t="str">
        <f>IF($C296=AJ$1,'3- Óleo'!$D298,"-")</f>
        <v>-</v>
      </c>
      <c r="AJ296" s="108" t="str">
        <f>IF($C296=AJ$1,'3- Óleo'!$E298,"-")</f>
        <v>-</v>
      </c>
      <c r="AK296" s="108" t="str">
        <f>IF(AJ296="-","-",'3- Óleo'!$H298)</f>
        <v>-</v>
      </c>
      <c r="AL296" s="119" t="str">
        <f>IF($C296=AM$1,'3- Óleo'!$D298,"-")</f>
        <v>-</v>
      </c>
      <c r="AM296" s="108" t="str">
        <f>IF($C296=AM$1,'3- Óleo'!$E298,"-")</f>
        <v>-</v>
      </c>
      <c r="AN296" s="108" t="str">
        <f>IF(AM296="-","-",'3- Óleo'!$H298)</f>
        <v>-</v>
      </c>
    </row>
    <row r="297" spans="1:40" x14ac:dyDescent="0.25">
      <c r="A297" s="119">
        <v>295</v>
      </c>
      <c r="B297" s="119" t="str">
        <f>IF(YEAR('3- Óleo'!B299)=$B$1,$B$1,"-")</f>
        <v>-</v>
      </c>
      <c r="C297" s="119" t="str">
        <f>IF(B297="-","-",MONTH('3- Óleo'!B299))</f>
        <v>-</v>
      </c>
      <c r="E297" s="119" t="str">
        <f>IF($C297=F$1,'3- Óleo'!$D299,"-")</f>
        <v>-</v>
      </c>
      <c r="F297" s="108" t="str">
        <f>IF($C297=F$1,'3- Óleo'!$E299,"-")</f>
        <v>-</v>
      </c>
      <c r="G297" s="108" t="str">
        <f>IF(F297="-","-",'3- Óleo'!$H299)</f>
        <v>-</v>
      </c>
      <c r="H297" s="119" t="str">
        <f>IF($C297=I$1,'3- Óleo'!$D299,"-")</f>
        <v>-</v>
      </c>
      <c r="I297" s="108" t="str">
        <f>IF($C297=I$1,'3- Óleo'!$E299,"-")</f>
        <v>-</v>
      </c>
      <c r="J297" s="108" t="str">
        <f>IF(I297="-","-",'3- Óleo'!$H299)</f>
        <v>-</v>
      </c>
      <c r="K297" s="119" t="str">
        <f>IF($C297=L$1,'3- Óleo'!$D299,"-")</f>
        <v>-</v>
      </c>
      <c r="L297" s="108" t="str">
        <f>IF($C297=L$1,'3- Óleo'!$E299,"-")</f>
        <v>-</v>
      </c>
      <c r="M297" s="108" t="str">
        <f>IF(L297="-","-",'3- Óleo'!$H299)</f>
        <v>-</v>
      </c>
      <c r="N297" s="119" t="str">
        <f>IF($C297=O$1,'3- Óleo'!$D299,"-")</f>
        <v>-</v>
      </c>
      <c r="O297" s="108" t="str">
        <f>IF($C297=O$1,'3- Óleo'!$E299,"-")</f>
        <v>-</v>
      </c>
      <c r="P297" s="108" t="str">
        <f>IF(O297="-","-",'3- Óleo'!$H299)</f>
        <v>-</v>
      </c>
      <c r="Q297" s="119" t="str">
        <f>IF($C297=R$1,'3- Óleo'!$D299,"-")</f>
        <v>-</v>
      </c>
      <c r="R297" s="108" t="str">
        <f>IF($C297=R$1,'3- Óleo'!$E299,"-")</f>
        <v>-</v>
      </c>
      <c r="S297" s="108" t="str">
        <f>IF(R297="-","-",'3- Óleo'!$H299)</f>
        <v>-</v>
      </c>
      <c r="T297" s="119" t="str">
        <f>IF($C297=U$1,'3- Óleo'!$D299,"-")</f>
        <v>-</v>
      </c>
      <c r="U297" s="108" t="str">
        <f>IF($C297=U$1,'3- Óleo'!$E299,"-")</f>
        <v>-</v>
      </c>
      <c r="V297" s="108" t="str">
        <f>IF(U297="-","-",'3- Óleo'!$H299)</f>
        <v>-</v>
      </c>
      <c r="W297" s="119" t="str">
        <f>IF($C297=X$1,'3- Óleo'!$D299,"-")</f>
        <v>-</v>
      </c>
      <c r="X297" s="108" t="str">
        <f>IF($C297=X$1,'3- Óleo'!$E299,"-")</f>
        <v>-</v>
      </c>
      <c r="Y297" s="108" t="str">
        <f>IF(X297="-","-",'3- Óleo'!$H299)</f>
        <v>-</v>
      </c>
      <c r="Z297" s="119" t="str">
        <f>IF($C297=AA$1,'3- Óleo'!$D299,"-")</f>
        <v>-</v>
      </c>
      <c r="AA297" s="108" t="str">
        <f>IF($C297=AA$1,'3- Óleo'!$E299,"-")</f>
        <v>-</v>
      </c>
      <c r="AB297" s="108" t="str">
        <f>IF(AA297="-","-",'3- Óleo'!$H299)</f>
        <v>-</v>
      </c>
      <c r="AC297" s="119" t="str">
        <f>IF($C297=AD$1,'3- Óleo'!$D299,"-")</f>
        <v>-</v>
      </c>
      <c r="AD297" s="108" t="str">
        <f>IF($C297=AD$1,'3- Óleo'!$E299,"-")</f>
        <v>-</v>
      </c>
      <c r="AE297" s="108" t="str">
        <f>IF(AD297="-","-",'3- Óleo'!$H299)</f>
        <v>-</v>
      </c>
      <c r="AF297" s="119" t="str">
        <f>IF($C297=AG$1,'3- Óleo'!$D299,"-")</f>
        <v>-</v>
      </c>
      <c r="AG297" s="108" t="str">
        <f>IF($C297=AG$1,'3- Óleo'!$E299,"-")</f>
        <v>-</v>
      </c>
      <c r="AH297" s="108" t="str">
        <f>IF(AG297="-","-",'3- Óleo'!$H299)</f>
        <v>-</v>
      </c>
      <c r="AI297" s="119" t="str">
        <f>IF($C297=AJ$1,'3- Óleo'!$D299,"-")</f>
        <v>-</v>
      </c>
      <c r="AJ297" s="108" t="str">
        <f>IF($C297=AJ$1,'3- Óleo'!$E299,"-")</f>
        <v>-</v>
      </c>
      <c r="AK297" s="108" t="str">
        <f>IF(AJ297="-","-",'3- Óleo'!$H299)</f>
        <v>-</v>
      </c>
      <c r="AL297" s="119" t="str">
        <f>IF($C297=AM$1,'3- Óleo'!$D299,"-")</f>
        <v>-</v>
      </c>
      <c r="AM297" s="108" t="str">
        <f>IF($C297=AM$1,'3- Óleo'!$E299,"-")</f>
        <v>-</v>
      </c>
      <c r="AN297" s="108" t="str">
        <f>IF(AM297="-","-",'3- Óleo'!$H299)</f>
        <v>-</v>
      </c>
    </row>
    <row r="298" spans="1:40" x14ac:dyDescent="0.25">
      <c r="A298" s="119">
        <v>296</v>
      </c>
      <c r="B298" s="119" t="str">
        <f>IF(YEAR('3- Óleo'!B300)=$B$1,$B$1,"-")</f>
        <v>-</v>
      </c>
      <c r="C298" s="119" t="str">
        <f>IF(B298="-","-",MONTH('3- Óleo'!B300))</f>
        <v>-</v>
      </c>
      <c r="E298" s="119" t="str">
        <f>IF($C298=F$1,'3- Óleo'!$D300,"-")</f>
        <v>-</v>
      </c>
      <c r="F298" s="108" t="str">
        <f>IF($C298=F$1,'3- Óleo'!$E300,"-")</f>
        <v>-</v>
      </c>
      <c r="G298" s="108" t="str">
        <f>IF(F298="-","-",'3- Óleo'!$H300)</f>
        <v>-</v>
      </c>
      <c r="H298" s="119" t="str">
        <f>IF($C298=I$1,'3- Óleo'!$D300,"-")</f>
        <v>-</v>
      </c>
      <c r="I298" s="108" t="str">
        <f>IF($C298=I$1,'3- Óleo'!$E300,"-")</f>
        <v>-</v>
      </c>
      <c r="J298" s="108" t="str">
        <f>IF(I298="-","-",'3- Óleo'!$H300)</f>
        <v>-</v>
      </c>
      <c r="K298" s="119" t="str">
        <f>IF($C298=L$1,'3- Óleo'!$D300,"-")</f>
        <v>-</v>
      </c>
      <c r="L298" s="108" t="str">
        <f>IF($C298=L$1,'3- Óleo'!$E300,"-")</f>
        <v>-</v>
      </c>
      <c r="M298" s="108" t="str">
        <f>IF(L298="-","-",'3- Óleo'!$H300)</f>
        <v>-</v>
      </c>
      <c r="N298" s="119" t="str">
        <f>IF($C298=O$1,'3- Óleo'!$D300,"-")</f>
        <v>-</v>
      </c>
      <c r="O298" s="108" t="str">
        <f>IF($C298=O$1,'3- Óleo'!$E300,"-")</f>
        <v>-</v>
      </c>
      <c r="P298" s="108" t="str">
        <f>IF(O298="-","-",'3- Óleo'!$H300)</f>
        <v>-</v>
      </c>
      <c r="Q298" s="119" t="str">
        <f>IF($C298=R$1,'3- Óleo'!$D300,"-")</f>
        <v>-</v>
      </c>
      <c r="R298" s="108" t="str">
        <f>IF($C298=R$1,'3- Óleo'!$E300,"-")</f>
        <v>-</v>
      </c>
      <c r="S298" s="108" t="str">
        <f>IF(R298="-","-",'3- Óleo'!$H300)</f>
        <v>-</v>
      </c>
      <c r="T298" s="119" t="str">
        <f>IF($C298=U$1,'3- Óleo'!$D300,"-")</f>
        <v>-</v>
      </c>
      <c r="U298" s="108" t="str">
        <f>IF($C298=U$1,'3- Óleo'!$E300,"-")</f>
        <v>-</v>
      </c>
      <c r="V298" s="108" t="str">
        <f>IF(U298="-","-",'3- Óleo'!$H300)</f>
        <v>-</v>
      </c>
      <c r="W298" s="119" t="str">
        <f>IF($C298=X$1,'3- Óleo'!$D300,"-")</f>
        <v>-</v>
      </c>
      <c r="X298" s="108" t="str">
        <f>IF($C298=X$1,'3- Óleo'!$E300,"-")</f>
        <v>-</v>
      </c>
      <c r="Y298" s="108" t="str">
        <f>IF(X298="-","-",'3- Óleo'!$H300)</f>
        <v>-</v>
      </c>
      <c r="Z298" s="119" t="str">
        <f>IF($C298=AA$1,'3- Óleo'!$D300,"-")</f>
        <v>-</v>
      </c>
      <c r="AA298" s="108" t="str">
        <f>IF($C298=AA$1,'3- Óleo'!$E300,"-")</f>
        <v>-</v>
      </c>
      <c r="AB298" s="108" t="str">
        <f>IF(AA298="-","-",'3- Óleo'!$H300)</f>
        <v>-</v>
      </c>
      <c r="AC298" s="119" t="str">
        <f>IF($C298=AD$1,'3- Óleo'!$D300,"-")</f>
        <v>-</v>
      </c>
      <c r="AD298" s="108" t="str">
        <f>IF($C298=AD$1,'3- Óleo'!$E300,"-")</f>
        <v>-</v>
      </c>
      <c r="AE298" s="108" t="str">
        <f>IF(AD298="-","-",'3- Óleo'!$H300)</f>
        <v>-</v>
      </c>
      <c r="AF298" s="119" t="str">
        <f>IF($C298=AG$1,'3- Óleo'!$D300,"-")</f>
        <v>-</v>
      </c>
      <c r="AG298" s="108" t="str">
        <f>IF($C298=AG$1,'3- Óleo'!$E300,"-")</f>
        <v>-</v>
      </c>
      <c r="AH298" s="108" t="str">
        <f>IF(AG298="-","-",'3- Óleo'!$H300)</f>
        <v>-</v>
      </c>
      <c r="AI298" s="119" t="str">
        <f>IF($C298=AJ$1,'3- Óleo'!$D300,"-")</f>
        <v>-</v>
      </c>
      <c r="AJ298" s="108" t="str">
        <f>IF($C298=AJ$1,'3- Óleo'!$E300,"-")</f>
        <v>-</v>
      </c>
      <c r="AK298" s="108" t="str">
        <f>IF(AJ298="-","-",'3- Óleo'!$H300)</f>
        <v>-</v>
      </c>
      <c r="AL298" s="119" t="str">
        <f>IF($C298=AM$1,'3- Óleo'!$D300,"-")</f>
        <v>-</v>
      </c>
      <c r="AM298" s="108" t="str">
        <f>IF($C298=AM$1,'3- Óleo'!$E300,"-")</f>
        <v>-</v>
      </c>
      <c r="AN298" s="108" t="str">
        <f>IF(AM298="-","-",'3- Óleo'!$H300)</f>
        <v>-</v>
      </c>
    </row>
    <row r="299" spans="1:40" x14ac:dyDescent="0.25">
      <c r="A299" s="119">
        <v>297</v>
      </c>
      <c r="B299" s="119" t="str">
        <f>IF(YEAR('3- Óleo'!B301)=$B$1,$B$1,"-")</f>
        <v>-</v>
      </c>
      <c r="C299" s="119" t="str">
        <f>IF(B299="-","-",MONTH('3- Óleo'!B301))</f>
        <v>-</v>
      </c>
      <c r="E299" s="119" t="str">
        <f>IF($C299=F$1,'3- Óleo'!$D301,"-")</f>
        <v>-</v>
      </c>
      <c r="F299" s="108" t="str">
        <f>IF($C299=F$1,'3- Óleo'!$E301,"-")</f>
        <v>-</v>
      </c>
      <c r="G299" s="108" t="str">
        <f>IF(F299="-","-",'3- Óleo'!$H301)</f>
        <v>-</v>
      </c>
      <c r="H299" s="119" t="str">
        <f>IF($C299=I$1,'3- Óleo'!$D301,"-")</f>
        <v>-</v>
      </c>
      <c r="I299" s="108" t="str">
        <f>IF($C299=I$1,'3- Óleo'!$E301,"-")</f>
        <v>-</v>
      </c>
      <c r="J299" s="108" t="str">
        <f>IF(I299="-","-",'3- Óleo'!$H301)</f>
        <v>-</v>
      </c>
      <c r="K299" s="119" t="str">
        <f>IF($C299=L$1,'3- Óleo'!$D301,"-")</f>
        <v>-</v>
      </c>
      <c r="L299" s="108" t="str">
        <f>IF($C299=L$1,'3- Óleo'!$E301,"-")</f>
        <v>-</v>
      </c>
      <c r="M299" s="108" t="str">
        <f>IF(L299="-","-",'3- Óleo'!$H301)</f>
        <v>-</v>
      </c>
      <c r="N299" s="119" t="str">
        <f>IF($C299=O$1,'3- Óleo'!$D301,"-")</f>
        <v>-</v>
      </c>
      <c r="O299" s="108" t="str">
        <f>IF($C299=O$1,'3- Óleo'!$E301,"-")</f>
        <v>-</v>
      </c>
      <c r="P299" s="108" t="str">
        <f>IF(O299="-","-",'3- Óleo'!$H301)</f>
        <v>-</v>
      </c>
      <c r="Q299" s="119" t="str">
        <f>IF($C299=R$1,'3- Óleo'!$D301,"-")</f>
        <v>-</v>
      </c>
      <c r="R299" s="108" t="str">
        <f>IF($C299=R$1,'3- Óleo'!$E301,"-")</f>
        <v>-</v>
      </c>
      <c r="S299" s="108" t="str">
        <f>IF(R299="-","-",'3- Óleo'!$H301)</f>
        <v>-</v>
      </c>
      <c r="T299" s="119" t="str">
        <f>IF($C299=U$1,'3- Óleo'!$D301,"-")</f>
        <v>-</v>
      </c>
      <c r="U299" s="108" t="str">
        <f>IF($C299=U$1,'3- Óleo'!$E301,"-")</f>
        <v>-</v>
      </c>
      <c r="V299" s="108" t="str">
        <f>IF(U299="-","-",'3- Óleo'!$H301)</f>
        <v>-</v>
      </c>
      <c r="W299" s="119" t="str">
        <f>IF($C299=X$1,'3- Óleo'!$D301,"-")</f>
        <v>-</v>
      </c>
      <c r="X299" s="108" t="str">
        <f>IF($C299=X$1,'3- Óleo'!$E301,"-")</f>
        <v>-</v>
      </c>
      <c r="Y299" s="108" t="str">
        <f>IF(X299="-","-",'3- Óleo'!$H301)</f>
        <v>-</v>
      </c>
      <c r="Z299" s="119" t="str">
        <f>IF($C299=AA$1,'3- Óleo'!$D301,"-")</f>
        <v>-</v>
      </c>
      <c r="AA299" s="108" t="str">
        <f>IF($C299=AA$1,'3- Óleo'!$E301,"-")</f>
        <v>-</v>
      </c>
      <c r="AB299" s="108" t="str">
        <f>IF(AA299="-","-",'3- Óleo'!$H301)</f>
        <v>-</v>
      </c>
      <c r="AC299" s="119" t="str">
        <f>IF($C299=AD$1,'3- Óleo'!$D301,"-")</f>
        <v>-</v>
      </c>
      <c r="AD299" s="108" t="str">
        <f>IF($C299=AD$1,'3- Óleo'!$E301,"-")</f>
        <v>-</v>
      </c>
      <c r="AE299" s="108" t="str">
        <f>IF(AD299="-","-",'3- Óleo'!$H301)</f>
        <v>-</v>
      </c>
      <c r="AF299" s="119" t="str">
        <f>IF($C299=AG$1,'3- Óleo'!$D301,"-")</f>
        <v>-</v>
      </c>
      <c r="AG299" s="108" t="str">
        <f>IF($C299=AG$1,'3- Óleo'!$E301,"-")</f>
        <v>-</v>
      </c>
      <c r="AH299" s="108" t="str">
        <f>IF(AG299="-","-",'3- Óleo'!$H301)</f>
        <v>-</v>
      </c>
      <c r="AI299" s="119" t="str">
        <f>IF($C299=AJ$1,'3- Óleo'!$D301,"-")</f>
        <v>-</v>
      </c>
      <c r="AJ299" s="108" t="str">
        <f>IF($C299=AJ$1,'3- Óleo'!$E301,"-")</f>
        <v>-</v>
      </c>
      <c r="AK299" s="108" t="str">
        <f>IF(AJ299="-","-",'3- Óleo'!$H301)</f>
        <v>-</v>
      </c>
      <c r="AL299" s="119" t="str">
        <f>IF($C299=AM$1,'3- Óleo'!$D301,"-")</f>
        <v>-</v>
      </c>
      <c r="AM299" s="108" t="str">
        <f>IF($C299=AM$1,'3- Óleo'!$E301,"-")</f>
        <v>-</v>
      </c>
      <c r="AN299" s="108" t="str">
        <f>IF(AM299="-","-",'3- Óleo'!$H301)</f>
        <v>-</v>
      </c>
    </row>
    <row r="300" spans="1:40" x14ac:dyDescent="0.25">
      <c r="A300" s="119">
        <v>298</v>
      </c>
      <c r="B300" s="119" t="str">
        <f>IF(YEAR('3- Óleo'!B302)=$B$1,$B$1,"-")</f>
        <v>-</v>
      </c>
      <c r="C300" s="119" t="str">
        <f>IF(B300="-","-",MONTH('3- Óleo'!B302))</f>
        <v>-</v>
      </c>
      <c r="E300" s="119" t="str">
        <f>IF($C300=F$1,'3- Óleo'!$D302,"-")</f>
        <v>-</v>
      </c>
      <c r="F300" s="108" t="str">
        <f>IF($C300=F$1,'3- Óleo'!$E302,"-")</f>
        <v>-</v>
      </c>
      <c r="G300" s="108" t="str">
        <f>IF(F300="-","-",'3- Óleo'!$H302)</f>
        <v>-</v>
      </c>
      <c r="H300" s="119" t="str">
        <f>IF($C300=I$1,'3- Óleo'!$D302,"-")</f>
        <v>-</v>
      </c>
      <c r="I300" s="108" t="str">
        <f>IF($C300=I$1,'3- Óleo'!$E302,"-")</f>
        <v>-</v>
      </c>
      <c r="J300" s="108" t="str">
        <f>IF(I300="-","-",'3- Óleo'!$H302)</f>
        <v>-</v>
      </c>
      <c r="K300" s="119" t="str">
        <f>IF($C300=L$1,'3- Óleo'!$D302,"-")</f>
        <v>-</v>
      </c>
      <c r="L300" s="108" t="str">
        <f>IF($C300=L$1,'3- Óleo'!$E302,"-")</f>
        <v>-</v>
      </c>
      <c r="M300" s="108" t="str">
        <f>IF(L300="-","-",'3- Óleo'!$H302)</f>
        <v>-</v>
      </c>
      <c r="N300" s="119" t="str">
        <f>IF($C300=O$1,'3- Óleo'!$D302,"-")</f>
        <v>-</v>
      </c>
      <c r="O300" s="108" t="str">
        <f>IF($C300=O$1,'3- Óleo'!$E302,"-")</f>
        <v>-</v>
      </c>
      <c r="P300" s="108" t="str">
        <f>IF(O300="-","-",'3- Óleo'!$H302)</f>
        <v>-</v>
      </c>
      <c r="Q300" s="119" t="str">
        <f>IF($C300=R$1,'3- Óleo'!$D302,"-")</f>
        <v>-</v>
      </c>
      <c r="R300" s="108" t="str">
        <f>IF($C300=R$1,'3- Óleo'!$E302,"-")</f>
        <v>-</v>
      </c>
      <c r="S300" s="108" t="str">
        <f>IF(R300="-","-",'3- Óleo'!$H302)</f>
        <v>-</v>
      </c>
      <c r="T300" s="119" t="str">
        <f>IF($C300=U$1,'3- Óleo'!$D302,"-")</f>
        <v>-</v>
      </c>
      <c r="U300" s="108" t="str">
        <f>IF($C300=U$1,'3- Óleo'!$E302,"-")</f>
        <v>-</v>
      </c>
      <c r="V300" s="108" t="str">
        <f>IF(U300="-","-",'3- Óleo'!$H302)</f>
        <v>-</v>
      </c>
      <c r="W300" s="119" t="str">
        <f>IF($C300=X$1,'3- Óleo'!$D302,"-")</f>
        <v>-</v>
      </c>
      <c r="X300" s="108" t="str">
        <f>IF($C300=X$1,'3- Óleo'!$E302,"-")</f>
        <v>-</v>
      </c>
      <c r="Y300" s="108" t="str">
        <f>IF(X300="-","-",'3- Óleo'!$H302)</f>
        <v>-</v>
      </c>
      <c r="Z300" s="119" t="str">
        <f>IF($C300=AA$1,'3- Óleo'!$D302,"-")</f>
        <v>-</v>
      </c>
      <c r="AA300" s="108" t="str">
        <f>IF($C300=AA$1,'3- Óleo'!$E302,"-")</f>
        <v>-</v>
      </c>
      <c r="AB300" s="108" t="str">
        <f>IF(AA300="-","-",'3- Óleo'!$H302)</f>
        <v>-</v>
      </c>
      <c r="AC300" s="119" t="str">
        <f>IF($C300=AD$1,'3- Óleo'!$D302,"-")</f>
        <v>-</v>
      </c>
      <c r="AD300" s="108" t="str">
        <f>IF($C300=AD$1,'3- Óleo'!$E302,"-")</f>
        <v>-</v>
      </c>
      <c r="AE300" s="108" t="str">
        <f>IF(AD300="-","-",'3- Óleo'!$H302)</f>
        <v>-</v>
      </c>
      <c r="AF300" s="119" t="str">
        <f>IF($C300=AG$1,'3- Óleo'!$D302,"-")</f>
        <v>-</v>
      </c>
      <c r="AG300" s="108" t="str">
        <f>IF($C300=AG$1,'3- Óleo'!$E302,"-")</f>
        <v>-</v>
      </c>
      <c r="AH300" s="108" t="str">
        <f>IF(AG300="-","-",'3- Óleo'!$H302)</f>
        <v>-</v>
      </c>
      <c r="AI300" s="119" t="str">
        <f>IF($C300=AJ$1,'3- Óleo'!$D302,"-")</f>
        <v>-</v>
      </c>
      <c r="AJ300" s="108" t="str">
        <f>IF($C300=AJ$1,'3- Óleo'!$E302,"-")</f>
        <v>-</v>
      </c>
      <c r="AK300" s="108" t="str">
        <f>IF(AJ300="-","-",'3- Óleo'!$H302)</f>
        <v>-</v>
      </c>
      <c r="AL300" s="119" t="str">
        <f>IF($C300=AM$1,'3- Óleo'!$D302,"-")</f>
        <v>-</v>
      </c>
      <c r="AM300" s="108" t="str">
        <f>IF($C300=AM$1,'3- Óleo'!$E302,"-")</f>
        <v>-</v>
      </c>
      <c r="AN300" s="108" t="str">
        <f>IF(AM300="-","-",'3- Óleo'!$H302)</f>
        <v>-</v>
      </c>
    </row>
  </sheetData>
  <sheetProtection password="E0DE" sheet="1" objects="1" scenarios="1" selectLockedCells="1"/>
  <mergeCells count="12">
    <mergeCell ref="AM1:AN1"/>
    <mergeCell ref="F1:G1"/>
    <mergeCell ref="I1:J1"/>
    <mergeCell ref="L1:M1"/>
    <mergeCell ref="O1:P1"/>
    <mergeCell ref="R1:S1"/>
    <mergeCell ref="U1:V1"/>
    <mergeCell ref="X1:Y1"/>
    <mergeCell ref="AA1:AB1"/>
    <mergeCell ref="AD1:AE1"/>
    <mergeCell ref="AG1:AH1"/>
    <mergeCell ref="AJ1:AK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Instruções</vt:lpstr>
      <vt:lpstr>CADASTRO</vt:lpstr>
      <vt:lpstr>1- Combustivel</vt:lpstr>
      <vt:lpstr>2- Manutenção</vt:lpstr>
      <vt:lpstr>3- Óleo</vt:lpstr>
      <vt:lpstr>Análise geral</vt:lpstr>
      <vt:lpstr>Relatório</vt:lpstr>
      <vt:lpstr>Historico</vt:lpstr>
      <vt:lpstr>Parâmetros</vt:lpstr>
      <vt:lpstr>Contas</vt:lpstr>
      <vt:lpstr>Contas Manu</vt:lpstr>
      <vt:lpstr>Contas Óleo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para gerenciamento de veículos</dc:title>
  <dc:subject>para redução de custos com veículos</dc:subject>
  <dc:creator/>
  <cp:keywords>oleo para carros; combustível; gasolina; álcool; manutenção de automóveis</cp:keywords>
  <dc:description>Visite nosso site: http://oleoparacarros.com.br</dc:description>
  <cp:lastModifiedBy/>
  <dcterms:created xsi:type="dcterms:W3CDTF">2012-02-22T15:07:38Z</dcterms:created>
  <dcterms:modified xsi:type="dcterms:W3CDTF">2014-02-04T02:25:25Z</dcterms:modified>
  <cp:category>Planilha do Microsoft Excel</cp:category>
</cp:coreProperties>
</file>